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showInkAnnotation="0" codeName="ЭтаКнига" defaultThemeVersion="124226"/>
  <bookViews>
    <workbookView xWindow="-105" yWindow="-105" windowWidth="23250" windowHeight="12570" tabRatio="862" firstSheet="1" activeTab="1"/>
  </bookViews>
  <sheets>
    <sheet name="data_1" sheetId="1" state="hidden" r:id="rId1"/>
    <sheet name="Итого" sheetId="81" r:id="rId2"/>
    <sheet name="1" sheetId="98" r:id="rId3"/>
    <sheet name="1.1" sheetId="33" r:id="rId4"/>
    <sheet name="1.2" sheetId="87" r:id="rId5"/>
    <sheet name="1.3" sheetId="89" r:id="rId6"/>
    <sheet name="1.4" sheetId="113" r:id="rId7"/>
    <sheet name="1.5" sheetId="124" r:id="rId8"/>
    <sheet name="1.6" sheetId="116" r:id="rId9"/>
    <sheet name="1.7" sheetId="125" r:id="rId10"/>
    <sheet name="1.8" sheetId="128" r:id="rId11"/>
    <sheet name="1.9" sheetId="131" r:id="rId12"/>
    <sheet name="2" sheetId="133" r:id="rId13"/>
    <sheet name="3" sheetId="127" r:id="rId14"/>
    <sheet name="4" sheetId="118" r:id="rId15"/>
    <sheet name="5" sheetId="119" r:id="rId16"/>
    <sheet name="6" sheetId="123" r:id="rId17"/>
    <sheet name="7" sheetId="93" r:id="rId18"/>
    <sheet name="8" sheetId="132" r:id="rId19"/>
  </sheets>
  <definedNames>
    <definedName name="_FilterDatabase" localSheetId="2" hidden="1">'1'!$A$13:$R$105</definedName>
    <definedName name="_FilterDatabase" localSheetId="3" hidden="1">'1.1'!$C$13:$R$105</definedName>
    <definedName name="_FilterDatabase" localSheetId="4" hidden="1">'1.2'!$A$13:$AK$105</definedName>
    <definedName name="_FilterDatabase" localSheetId="5" hidden="1">'1.3'!$C$12:$AP$105</definedName>
    <definedName name="_FilterDatabase" localSheetId="6" hidden="1">'1.4'!$C$12:$AH$105</definedName>
    <definedName name="_FilterDatabase" localSheetId="7" hidden="1">'1.5'!$A$12:$R$105</definedName>
    <definedName name="_FilterDatabase" localSheetId="8" hidden="1">'1.6'!$A$12:$R$105</definedName>
    <definedName name="_FilterDatabase" localSheetId="9" hidden="1">'1.7'!$A$13:$R$105</definedName>
    <definedName name="_FilterDatabase" localSheetId="10" hidden="1">'1.8'!$A$13:$R$105</definedName>
    <definedName name="_FilterDatabase" localSheetId="11" hidden="1">'1.9'!$A$12:$AX$105</definedName>
    <definedName name="_FilterDatabase" localSheetId="12" hidden="1">'2'!$A$12:$R$105</definedName>
    <definedName name="_FilterDatabase" localSheetId="13" hidden="1">'3'!$A$12:$R$105</definedName>
    <definedName name="_FilterDatabase" localSheetId="14" hidden="1">'4'!$A$12:$R$105</definedName>
    <definedName name="_FilterDatabase" localSheetId="15" hidden="1">'5'!$A$12:$R$105</definedName>
    <definedName name="_FilterDatabase" localSheetId="16" hidden="1">'6'!$A$12:$R$105</definedName>
    <definedName name="_FilterDatabase" localSheetId="17" hidden="1">'7'!$A$13:$JN$105</definedName>
    <definedName name="_FilterDatabase" localSheetId="18" hidden="1">'8'!$A$12:$IH$105</definedName>
    <definedName name="_FilterDatabase" localSheetId="0" hidden="1">data_1!$OF$13:$OO$109</definedName>
    <definedName name="_FilterDatabase" localSheetId="1" hidden="1">Итого!$B$12:$S$105</definedName>
    <definedName name="date">data_1!$D$2</definedName>
    <definedName name="Print_Area" localSheetId="4">'1.2'!$A$1:$AK$105</definedName>
    <definedName name="Print_Area" localSheetId="7">'1.5'!$A$1:$AH$105</definedName>
    <definedName name="Print_Area" localSheetId="8">'1.6'!$A$1:$R$105</definedName>
    <definedName name="Print_Area" localSheetId="9">'1.7'!$A$1:$R$105</definedName>
    <definedName name="Print_Area" localSheetId="10">'1.8'!$A$1:$R$105</definedName>
    <definedName name="Print_Area" localSheetId="14">'4'!$A$1:$R$105</definedName>
    <definedName name="Print_Area" localSheetId="15">'5'!$A$1:$R$105</definedName>
    <definedName name="Print_Area" localSheetId="16">'6'!$A$1:$R$105</definedName>
    <definedName name="Print_Area" localSheetId="0">data_1!$A$1:$AIJ$109</definedName>
    <definedName name="Print_Area" localSheetId="1">Итого!$A$1:$S$105</definedName>
    <definedName name="Print_Titles" localSheetId="2">'1'!$A:$B,'1'!$7:$11</definedName>
    <definedName name="Print_Titles" localSheetId="3">'1.1'!$A:$B,'1.1'!$7:$11</definedName>
    <definedName name="Print_Titles" localSheetId="4">'1.2'!$A:$B,'1.2'!$7:$11</definedName>
    <definedName name="Print_Titles" localSheetId="5">'1.3'!$A:$B,'1.3'!$7:$11</definedName>
    <definedName name="Print_Titles" localSheetId="6">'1.4'!$A:$B,'1.4'!$7:$11</definedName>
    <definedName name="Print_Titles" localSheetId="7">'1.5'!$A:$B,'1.5'!$7:$11</definedName>
    <definedName name="Print_Titles" localSheetId="8">'1.6'!$A:$B,'1.6'!$7:$11</definedName>
    <definedName name="Print_Titles" localSheetId="9">'1.7'!$A:$B,'1.7'!$7:$11</definedName>
    <definedName name="Print_Titles" localSheetId="10">'1.8'!$A:$B,'1.8'!$7:$11</definedName>
    <definedName name="Print_Titles" localSheetId="11">'1.9'!$A:$B,'1.9'!$7:$11</definedName>
    <definedName name="Print_Titles" localSheetId="12">'2'!$A:$B,'2'!$7:$11</definedName>
    <definedName name="Print_Titles" localSheetId="13">'3'!$A:$B,'3'!$7:$11</definedName>
    <definedName name="Print_Titles" localSheetId="14">'4'!$A:$B,'4'!$7:$11</definedName>
    <definedName name="Print_Titles" localSheetId="15">'5'!$A:$B,'5'!$7:$11</definedName>
    <definedName name="Print_Titles" localSheetId="16">'6'!$A:$B,'6'!$7:$11</definedName>
    <definedName name="Print_Titles" localSheetId="17">'7'!$B:$B,'7'!$7:$11</definedName>
    <definedName name="Print_Titles" localSheetId="18">'8'!$A:$B,'8'!$7:$11</definedName>
    <definedName name="Print_Titles" localSheetId="1">Итого!$B:$C,Итого!$7:$11</definedName>
    <definedName name="ЕдиницаВыбор">#REF!</definedName>
    <definedName name="ЕдиницаДоведение">#REF!</definedName>
    <definedName name="ЕдиницаМатрица">#REF!</definedName>
    <definedName name="КОЛ01704">data_1!$DD$14:$DD$108</definedName>
    <definedName name="КОЛ01705">data_1!$DE$14:$DE$108</definedName>
    <definedName name="КОЛ01706">data_1!$DF$14:$DF$108</definedName>
    <definedName name="КОЛ01707">data_1!$DG$14:$DG$108</definedName>
    <definedName name="КОЛ01708">data_1!$DH$14:$DH$108</definedName>
    <definedName name="КОЛ01709">data_1!$DI$14:$DI$108</definedName>
    <definedName name="КОЛ01710">data_1!$DK$14:$DK$108</definedName>
    <definedName name="КОЛ01711">data_1!$DL$14:$DL$108</definedName>
    <definedName name="КОЛ01712">data_1!$DM$14:$DM$108</definedName>
    <definedName name="КОЛ01713">data_1!$DN$14:$DN$108</definedName>
    <definedName name="КОЛ01714">data_1!$DO$14:$DO$108</definedName>
    <definedName name="КОЛ01715">data_1!$DP$14:$DP$108</definedName>
    <definedName name="КОЛ01716">data_1!$DQ$14:$DQ$108</definedName>
    <definedName name="КОЛ01719">data_1!$DS$14:$DS$108</definedName>
    <definedName name="КОЛ01721">data_1!$DR$14:$DR$108</definedName>
    <definedName name="КОЛ01723">data_1!$DU$14:$DU$108</definedName>
    <definedName name="КОЛ01751">data_1!$DT$14:$DT$108</definedName>
    <definedName name="КОЛ01752">data_1!$DJ$14:$DJ$108</definedName>
    <definedName name="КОЛ01904">data_1!$DX$14:$DX$108</definedName>
    <definedName name="КОЛ01905">data_1!$DY$14:$DY$108</definedName>
    <definedName name="КОЛ01906">data_1!$DZ$14:$DZ$108</definedName>
    <definedName name="КОЛ01907">data_1!$EA$14:$EA$108</definedName>
    <definedName name="КОЛ01908">data_1!$EB$14:$EB$108</definedName>
    <definedName name="КОЛ01909">data_1!$EC$14:$EC$108</definedName>
    <definedName name="КОЛ01910">data_1!$EE$14:$EE$108</definedName>
    <definedName name="КОЛ01911">data_1!$EF$14:$EF$108</definedName>
    <definedName name="КОЛ01912">data_1!$EG$14:$EG$108</definedName>
    <definedName name="КОЛ01913">data_1!$EH$14:$EH$108</definedName>
    <definedName name="КОЛ01914">data_1!$EI$14:$EI$108</definedName>
    <definedName name="КОЛ01915">data_1!$EJ$14:$EJ$108</definedName>
    <definedName name="КОЛ01916">data_1!$EK$14:$EK$108</definedName>
    <definedName name="КОЛ01919">data_1!$EM$14:$EM$108</definedName>
    <definedName name="КОЛ01921">data_1!$EL$14:$EL$108</definedName>
    <definedName name="КОЛ01923">data_1!$EO$14:$EO$108</definedName>
    <definedName name="КОЛ01924">data_1!$EP$14:$EP$108</definedName>
    <definedName name="КОЛ01925">data_1!$EQ$14:$EQ$108</definedName>
    <definedName name="КОЛ01951">data_1!$EN$14:$EN$108</definedName>
    <definedName name="КОЛ01952">data_1!$ED$14:$ED$108</definedName>
    <definedName name="КОЛ03704">data_1!$FL$14:$FL$108</definedName>
    <definedName name="КОЛ03705">data_1!$FM$14:$FM$108</definedName>
    <definedName name="КОЛ03706">data_1!$FN$14:$FN$108</definedName>
    <definedName name="КОЛ03707">data_1!$FO$14:$FO$108</definedName>
    <definedName name="КОЛ03708">data_1!$FP$14:$FP$108</definedName>
    <definedName name="КОЛ03709">data_1!$FQ$14:$FQ$108</definedName>
    <definedName name="КОЛ03710">data_1!$FS$14:$FS$108</definedName>
    <definedName name="КОЛ03711">data_1!$FT$14:$FT$108</definedName>
    <definedName name="КОЛ03712">data_1!$FU$14:$FU$108</definedName>
    <definedName name="КОЛ03713">data_1!$FV$14:$FV$108</definedName>
    <definedName name="КОЛ03714">data_1!$FW$14:$FW$108</definedName>
    <definedName name="КОЛ03715">data_1!$FX$14:$FX$108</definedName>
    <definedName name="КОЛ03716">data_1!$FY$14:$FY$108</definedName>
    <definedName name="КОЛ03719">data_1!$GA$14:$GA$108</definedName>
    <definedName name="КОЛ03721">data_1!$FZ$14:$FZ$108</definedName>
    <definedName name="КОЛ03723">data_1!$GC$14:$GC$108</definedName>
    <definedName name="КОЛ03751">data_1!$GB$14:$GB$108</definedName>
    <definedName name="КОЛ03752">data_1!$FR$14:$FR$108</definedName>
    <definedName name="КОЛ04904">data_1!$GZ$14:$GZ$108</definedName>
    <definedName name="КОЛ04905">data_1!$HA$14:$HA$108</definedName>
    <definedName name="КОЛ04906">data_1!$HB$14:$HB$108</definedName>
    <definedName name="КОЛ04907">data_1!$HC$14:$HC$108</definedName>
    <definedName name="КОЛ04908">data_1!$HD$14:$HD$108</definedName>
    <definedName name="КОЛ04909">data_1!$HE$14:$HE$108</definedName>
    <definedName name="КОЛ04910">data_1!$HG$14:$HG$108</definedName>
    <definedName name="КОЛ04911">data_1!$HH$14:$HH$108</definedName>
    <definedName name="КОЛ04912">data_1!$HI$14:$HI$108</definedName>
    <definedName name="КОЛ04913">data_1!$HJ$14:$HJ$108</definedName>
    <definedName name="КОЛ04914">data_1!$HK$14:$HK$108</definedName>
    <definedName name="КОЛ04915">data_1!$HL$14:$HL$108</definedName>
    <definedName name="КОЛ04916">data_1!$HM$14:$HM$108</definedName>
    <definedName name="КОЛ04919">data_1!$HO$14:$HO$108</definedName>
    <definedName name="КОЛ04921">data_1!$HN$14:$HN$108</definedName>
    <definedName name="КОЛ04923">data_1!$HQ$14:$HQ$108</definedName>
    <definedName name="КОЛ04951">data_1!$HP$14:$HP$108</definedName>
    <definedName name="КОЛ04952">data_1!$HF$14:$HF$108</definedName>
    <definedName name="КОЛ05104">data_1!$IN$14:$IN$108</definedName>
    <definedName name="КОЛ05105">data_1!$IO$14:$IO$108</definedName>
    <definedName name="КОЛ05106">data_1!$IP$14:$IP$108</definedName>
    <definedName name="КОЛ05107">data_1!$IQ$14:$IQ$108</definedName>
    <definedName name="КОЛ05108">data_1!$IR$14:$IR$108</definedName>
    <definedName name="КОЛ05109">data_1!$IS$14:$IS$108</definedName>
    <definedName name="КОЛ05110">data_1!$IU$14:$IU$108</definedName>
    <definedName name="КОЛ05111">data_1!$IV$14:$IV$108</definedName>
    <definedName name="КОЛ05112">data_1!$IW$14:$IW$108</definedName>
    <definedName name="КОЛ05113">data_1!$IX$14:$IX$108</definedName>
    <definedName name="КОЛ05114">data_1!$IY$14:$IY$108</definedName>
    <definedName name="КОЛ05115">data_1!$IZ$14:$IZ$108</definedName>
    <definedName name="КОЛ05116">data_1!$JA$14:$JA$108</definedName>
    <definedName name="КОЛ05119">data_1!$JC$14:$JC$108</definedName>
    <definedName name="КОЛ05121">data_1!$JB$14:$JB$108</definedName>
    <definedName name="КОЛ05123">data_1!$JE$14:$JE$108</definedName>
    <definedName name="КОЛ05151">data_1!$JD$14:$JD$108</definedName>
    <definedName name="КОЛ05152">data_1!$IT$14:$IT$108</definedName>
    <definedName name="КОЛ05204">data_1!$KB$14:$KB$108</definedName>
    <definedName name="КОЛ05205">data_1!$KC$14:$KC$108</definedName>
    <definedName name="КОЛ05206">data_1!$KD$14:$KD$108</definedName>
    <definedName name="КОЛ05207">data_1!$KE$14:$KE$108</definedName>
    <definedName name="КОЛ05208">data_1!$KF$14:$KF$108</definedName>
    <definedName name="КОЛ05209">data_1!$KG$14:$KG$108</definedName>
    <definedName name="КОЛ05210">data_1!$KI$14:$KI$108</definedName>
    <definedName name="КОЛ05211">data_1!$KJ$14:$KJ$108</definedName>
    <definedName name="КОЛ05212">data_1!$KK$14:$KK$108</definedName>
    <definedName name="КОЛ05213">data_1!$KL$14:$KL$108</definedName>
    <definedName name="КОЛ05214">data_1!$KM$14:$KM$108</definedName>
    <definedName name="КОЛ05215">data_1!$KN$14:$KN$108</definedName>
    <definedName name="КОЛ05216">data_1!$KO$14:$KO$108</definedName>
    <definedName name="КОЛ05219">data_1!$KQ$14:$KQ$108</definedName>
    <definedName name="КОЛ05221">data_1!$KP$14:$KP$108</definedName>
    <definedName name="КОЛ05223">data_1!$KS$14:$KS$108</definedName>
    <definedName name="КОЛ05251">data_1!$KR$14:$KR$108</definedName>
    <definedName name="КОЛ05252">data_1!$KH$14:$KH$108</definedName>
    <definedName name="КОЛ05304">data_1!$LP$14:$LP$108</definedName>
    <definedName name="КОЛ05305">data_1!$LQ$14:$LQ$108</definedName>
    <definedName name="КОЛ05306">data_1!$LR$14:$LR$108</definedName>
    <definedName name="КОЛ05307">data_1!$LS$14:$LS$108</definedName>
    <definedName name="КОЛ05308">data_1!$LT$14:$LT$108</definedName>
    <definedName name="КОЛ05309">data_1!$LU$14:$LU$108</definedName>
    <definedName name="КОЛ05310">data_1!$LW$14:$LW$108</definedName>
    <definedName name="КОЛ05311">data_1!$LX$14:$LX$108</definedName>
    <definedName name="КОЛ05312">data_1!$LY$14:$LY$108</definedName>
    <definedName name="КОЛ05313">data_1!$LZ$14:$LZ$108</definedName>
    <definedName name="КОЛ05314">data_1!$MA$14:$MA$108</definedName>
    <definedName name="КОЛ05315">data_1!$MB$14:$MB$108</definedName>
    <definedName name="КОЛ05316">data_1!$MC$14:$MC$108</definedName>
    <definedName name="КОЛ05319">data_1!$ME$14:$ME$108</definedName>
    <definedName name="КОЛ05321">data_1!$MD$14:$MD$108</definedName>
    <definedName name="КОЛ05323">data_1!$MG$14:$MG$108</definedName>
    <definedName name="КОЛ05351">data_1!$MF$14:$MF$108</definedName>
    <definedName name="КОЛ05352">data_1!$LV$14:$LV$108</definedName>
    <definedName name="КОЛ05404">data_1!$ND$14:$ND$108</definedName>
    <definedName name="КОЛ05405">data_1!$NE$14:$NE$108</definedName>
    <definedName name="КОЛ05406">data_1!$NF$14:$NF$108</definedName>
    <definedName name="КОЛ05407">data_1!$NG$14:$NG$108</definedName>
    <definedName name="КОЛ05408">data_1!$NH$14:$NH$108</definedName>
    <definedName name="КОЛ05409">data_1!$NI$14:$NI$108</definedName>
    <definedName name="КОЛ05410">data_1!$NK$14:$NK$108</definedName>
    <definedName name="КОЛ05411">data_1!$NL$14:$NL$108</definedName>
    <definedName name="КОЛ05412">data_1!$NM$14:$NM$108</definedName>
    <definedName name="КОЛ05413">data_1!$NN$14:$NN$108</definedName>
    <definedName name="КОЛ05414">data_1!$NO$14:$NO$108</definedName>
    <definedName name="КОЛ05415">data_1!$NP$14:$NP$108</definedName>
    <definedName name="КОЛ05416">data_1!$NQ$14:$NQ$108</definedName>
    <definedName name="КОЛ05419">data_1!$NS$14:$NS$108</definedName>
    <definedName name="КОЛ05421">data_1!$NR$14:$NR$108</definedName>
    <definedName name="КОЛ05423">data_1!$NU$14:$NU$108</definedName>
    <definedName name="КОЛ05451">data_1!$NT$14:$NT$108</definedName>
    <definedName name="КОЛ05452">data_1!$NJ$14:$NJ$108</definedName>
    <definedName name="КОЛ05504">data_1!$OR$14:$OR$108</definedName>
    <definedName name="КОЛ05505">data_1!$OS$14:$OS$108</definedName>
    <definedName name="КОЛ05506">data_1!$OT$14:$OT$108</definedName>
    <definedName name="КОЛ05507">data_1!$OU$14:$OU$108</definedName>
    <definedName name="КОЛ05508">data_1!$OV$14:$OV$108</definedName>
    <definedName name="КОЛ05509">data_1!$OW$14:$OW$108</definedName>
    <definedName name="КОЛ05510">data_1!$OY$14:$OY$108</definedName>
    <definedName name="КОЛ05511">data_1!$OZ$14:$OZ$108</definedName>
    <definedName name="КОЛ05512">data_1!$PA$14:$PA$108</definedName>
    <definedName name="КОЛ05513">data_1!$PB$14:$PB$108</definedName>
    <definedName name="КОЛ05514">data_1!$PC$14:$PC$108</definedName>
    <definedName name="КОЛ05515">data_1!$PD$14:$PD$108</definedName>
    <definedName name="КОЛ05516">data_1!$PE$14:$PE$108</definedName>
    <definedName name="КОЛ05519">data_1!$PG$14:$PG$108</definedName>
    <definedName name="КОЛ05521">data_1!$PF$14:$PF$108</definedName>
    <definedName name="КОЛ05523">data_1!$PI$14:$PI$108</definedName>
    <definedName name="КОЛ05551">data_1!$PH$14:$PH$108</definedName>
    <definedName name="КОЛ05552">data_1!$OX$14:$OX$108</definedName>
    <definedName name="КОЛ06004">data_1!$QF$14:$QF$108</definedName>
    <definedName name="КОЛ06005">data_1!$QG$14:$QG$108</definedName>
    <definedName name="КОЛ06006">data_1!$QH$14:$QH$108</definedName>
    <definedName name="КОЛ06007">data_1!$QI$14:$QI$108</definedName>
    <definedName name="КОЛ06008">data_1!$QJ$14:$QJ$108</definedName>
    <definedName name="КОЛ06009">data_1!$QK$14:$QK$108</definedName>
    <definedName name="КОЛ06010">data_1!$QM$14:$QM$108</definedName>
    <definedName name="КОЛ06011">data_1!$QN$14:$QN$108</definedName>
    <definedName name="КОЛ06012">data_1!$QO$14:$QO$108</definedName>
    <definedName name="КОЛ06013">data_1!$QP$14:$QP$108</definedName>
    <definedName name="КОЛ06014">data_1!$QQ$14:$QQ$108</definedName>
    <definedName name="КОЛ06015">data_1!$QR$14:$QR$108</definedName>
    <definedName name="КОЛ06016">data_1!$QS$14:$QS$108</definedName>
    <definedName name="КОЛ06019">data_1!$QU$14:$QU$108</definedName>
    <definedName name="КОЛ06021">data_1!$QT$14:$QT$108</definedName>
    <definedName name="КОЛ06023">data_1!$QW$14:$QW$108</definedName>
    <definedName name="КОЛ06051">data_1!$QV$14:$QV$108</definedName>
    <definedName name="КОЛ06052">data_1!$QL$14:$QL$108</definedName>
    <definedName name="КОЛ06104">data_1!$BP$14:$BP$108</definedName>
    <definedName name="КОЛ06105">data_1!$BQ$14:$BQ$108</definedName>
    <definedName name="КОЛ06106">data_1!$BR$14:$BR$108</definedName>
    <definedName name="КОЛ06107">data_1!$BS$14:$BS$108</definedName>
    <definedName name="КОЛ06108">data_1!$BT$14:$BT$108</definedName>
    <definedName name="КОЛ06109">data_1!$BU$14:$BU$108</definedName>
    <definedName name="КОЛ06110">data_1!$BW$14:$BW$108</definedName>
    <definedName name="КОЛ06111">data_1!$BX$14:$BX$108</definedName>
    <definedName name="КОЛ06112">data_1!$BY$14:$BY$108</definedName>
    <definedName name="КОЛ06113">data_1!$BZ$14:$BZ$108</definedName>
    <definedName name="КОЛ06114">data_1!$CA$14:$CA$108</definedName>
    <definedName name="КОЛ06115">data_1!$CB$14:$CB$108</definedName>
    <definedName name="КОЛ06116">data_1!$CC$14:$CC$108</definedName>
    <definedName name="КОЛ06119">data_1!$CE$14:$CE$108</definedName>
    <definedName name="КОЛ06121">data_1!$CD$14:$CD$108</definedName>
    <definedName name="КОЛ06123">data_1!$CG$14:$CG$108</definedName>
    <definedName name="КОЛ06151">data_1!$CF$14:$CF$108</definedName>
    <definedName name="КОЛ06152">data_1!$BV$14:$BV$108</definedName>
    <definedName name="КОЛ06504">data_1!$RT$14:$RT$108</definedName>
    <definedName name="КОЛ06505">data_1!$RU$14:$RU$108</definedName>
    <definedName name="КОЛ06506">data_1!$RV$14:$RV$108</definedName>
    <definedName name="КОЛ06507">data_1!$RW$14:$RW$108</definedName>
    <definedName name="КОЛ06508">data_1!$RX$14:$RX$108</definedName>
    <definedName name="КОЛ06509">data_1!$RY$14:$RY$108</definedName>
    <definedName name="КОЛ06510">data_1!$SA$14:$SA$108</definedName>
    <definedName name="КОЛ06511">data_1!$SB$14:$SB$108</definedName>
    <definedName name="КОЛ06512">data_1!$SC$14:$SC$108</definedName>
    <definedName name="КОЛ06513">data_1!$SD$14:$SD$108</definedName>
    <definedName name="КОЛ06514">data_1!$SE$14:$SE$108</definedName>
    <definedName name="КОЛ06515">data_1!$SF$14:$SF$108</definedName>
    <definedName name="КОЛ06516">data_1!$SG$14:$SG$108</definedName>
    <definedName name="КОЛ06519">data_1!$SI$14:$SI$108</definedName>
    <definedName name="КОЛ06521">data_1!$SH$14:$SH$108</definedName>
    <definedName name="КОЛ06523">data_1!$SK$14:$SK$108</definedName>
    <definedName name="КОЛ06524">data_1!$SL$14:$SL$108</definedName>
    <definedName name="КОЛ06525">data_1!$SM$14:$SM$108</definedName>
    <definedName name="КОЛ06551">data_1!$SJ$14:$SJ$108</definedName>
    <definedName name="КОЛ06552">data_1!$RZ$14:$RZ$108</definedName>
    <definedName name="КОЛ06604">data_1!$TH$14:$TH$108</definedName>
    <definedName name="КОЛ06605">data_1!$TI$14:$TI$108</definedName>
    <definedName name="КОЛ06606">data_1!$TJ$14:$TJ$108</definedName>
    <definedName name="КОЛ06607">data_1!$TK$14:$TK$108</definedName>
    <definedName name="КОЛ06608">data_1!$TL$14:$TL$108</definedName>
    <definedName name="КОЛ06609">data_1!$TM$14:$TM$108</definedName>
    <definedName name="КОЛ06610">data_1!$TO$14:$TO$108</definedName>
    <definedName name="КОЛ06611">data_1!$TP$14:$TP$108</definedName>
    <definedName name="КОЛ06612">data_1!$TQ$14:$TQ$108</definedName>
    <definedName name="КОЛ06613">data_1!$TR$14:$TR$108</definedName>
    <definedName name="КОЛ06614">data_1!$TS$14:$TS$108</definedName>
    <definedName name="КОЛ06615">data_1!$TT$14:$TT$108</definedName>
    <definedName name="КОЛ06616">data_1!$TU$14:$TU$108</definedName>
    <definedName name="КОЛ06619">data_1!$TW$14:$TW$108</definedName>
    <definedName name="КОЛ06621">data_1!$TV$14:$TV$108</definedName>
    <definedName name="КОЛ06623">data_1!$TY$14:$TY$108</definedName>
    <definedName name="КОЛ06651">data_1!$TX$14:$TX$108</definedName>
    <definedName name="КОЛ06652">data_1!$TN$14:$TN$108</definedName>
    <definedName name="КОЛ06704">data_1!$UV$14:$UV$108</definedName>
    <definedName name="КОЛ06705">data_1!$UW$14:$UW$108</definedName>
    <definedName name="КОЛ06706">data_1!$UX$14:$UX$108</definedName>
    <definedName name="КОЛ06707">data_1!$UY$14:$UY$108</definedName>
    <definedName name="КОЛ06708">data_1!$UZ$14:$UZ$108</definedName>
    <definedName name="КОЛ06709">data_1!$VA$14:$VA$108</definedName>
    <definedName name="КОЛ06710">data_1!$VC$14:$VC$108</definedName>
    <definedName name="КОЛ06711">data_1!$VD$14:$VD$108</definedName>
    <definedName name="КОЛ06712">data_1!$VE$14:$VE$108</definedName>
    <definedName name="КОЛ06713">data_1!$VF$14:$VF$108</definedName>
    <definedName name="КОЛ06714">data_1!$VG$14:$VG$108</definedName>
    <definedName name="КОЛ06715">data_1!$VH$14:$VH$108</definedName>
    <definedName name="КОЛ06716">data_1!$VI$14:$VI$108</definedName>
    <definedName name="КОЛ06719">data_1!$VK$14:$VK$108</definedName>
    <definedName name="КОЛ06721">data_1!$VJ$14:$VJ$108</definedName>
    <definedName name="КОЛ06723">data_1!$VM$14:$VM$108</definedName>
    <definedName name="КОЛ06724">data_1!$VN$14:$VN$108</definedName>
    <definedName name="КОЛ06725">data_1!$VO$14:$VO$108</definedName>
    <definedName name="КОЛ06751">data_1!$VL$14:$VL$108</definedName>
    <definedName name="КОЛ06752">data_1!$VB$14:$VB$108</definedName>
    <definedName name="КОЛ06804">data_1!$WJ$14:$WJ$108</definedName>
    <definedName name="КОЛ06805">data_1!$WK$14:$WK$108</definedName>
    <definedName name="КОЛ06806">data_1!$WL$14:$WL$108</definedName>
    <definedName name="КОЛ06807">data_1!$WM$14:$WM$108</definedName>
    <definedName name="КОЛ06808">data_1!$WN$14:$WN$108</definedName>
    <definedName name="КОЛ06809">data_1!$WO$14:$WO$108</definedName>
    <definedName name="КОЛ06810">data_1!$WQ$14:$WQ$108</definedName>
    <definedName name="КОЛ06811">data_1!$WR$14:$WR$108</definedName>
    <definedName name="КОЛ06812">data_1!$WS$14:$WS$108</definedName>
    <definedName name="КОЛ06813">data_1!$WT$14:$WT$108</definedName>
    <definedName name="КОЛ06814">data_1!$WU$14:$WU$108</definedName>
    <definedName name="КОЛ06815">data_1!$WV$14:$WV$108</definedName>
    <definedName name="КОЛ06816">data_1!$WW$14:$WW$108</definedName>
    <definedName name="КОЛ06819">data_1!$WY$14:$WY$108</definedName>
    <definedName name="КОЛ06821">data_1!$WX$14:$WX$108</definedName>
    <definedName name="КОЛ06823">data_1!$XA$14:$XA$108</definedName>
    <definedName name="КОЛ06851">data_1!$WZ$14:$WZ$108</definedName>
    <definedName name="КОЛ06852">data_1!$WP$14:$WP$108</definedName>
    <definedName name="КОЛ06904">data_1!$XX$14:$XX$108</definedName>
    <definedName name="КОЛ06905">data_1!$XY$14:$XY$108</definedName>
    <definedName name="КОЛ06906">data_1!$XZ$14:$XZ$108</definedName>
    <definedName name="КОЛ06907">data_1!$YA$14:$YA$108</definedName>
    <definedName name="КОЛ06908">data_1!$YB$14:$YB$108</definedName>
    <definedName name="КОЛ06909">data_1!$YC$14:$YC$108</definedName>
    <definedName name="КОЛ06910">data_1!$YE$14:$YE$108</definedName>
    <definedName name="КОЛ06911">data_1!$YF$14:$YF$108</definedName>
    <definedName name="КОЛ06912">data_1!$YG$14:$YG$108</definedName>
    <definedName name="КОЛ06913">data_1!$YH$14:$YH$108</definedName>
    <definedName name="КОЛ06914">data_1!$YI$14:$YI$108</definedName>
    <definedName name="КОЛ06915">data_1!$YJ$14:$YJ$108</definedName>
    <definedName name="КОЛ06916">data_1!$YK$14:$YK$108</definedName>
    <definedName name="КОЛ06919">data_1!$YM$14:$YM$108</definedName>
    <definedName name="КОЛ06921">data_1!$YL$14:$YL$108</definedName>
    <definedName name="КОЛ06923">data_1!$YO$14:$YO$108</definedName>
    <definedName name="КОЛ06924">data_1!$YP$14:$YP$108</definedName>
    <definedName name="КОЛ06925">data_1!$YQ$14:$YQ$108</definedName>
    <definedName name="КОЛ06951">data_1!$YN$14:$YN$108</definedName>
    <definedName name="КОЛ06952">data_1!$YD$14:$YD$108</definedName>
    <definedName name="КОЛ07004">data_1!$ZL$14:$ZL$108</definedName>
    <definedName name="КОЛ07005">data_1!$ZM$14:$ZM$108</definedName>
    <definedName name="КОЛ07006">data_1!$ZN$14:$ZN$108</definedName>
    <definedName name="КОЛ07007">data_1!$ZO$14:$ZO$108</definedName>
    <definedName name="КОЛ07008">data_1!$ZP$14:$ZP$108</definedName>
    <definedName name="КОЛ07009">data_1!$ZQ$14:$ZQ$108</definedName>
    <definedName name="КОЛ07010">data_1!$ZS$14:$ZS$108</definedName>
    <definedName name="КОЛ07011">data_1!$ZT$14:$ZT$108</definedName>
    <definedName name="КОЛ07012">data_1!$ZU$14:$ZU$108</definedName>
    <definedName name="КОЛ07013">data_1!$ZV$14:$ZV$108</definedName>
    <definedName name="КОЛ07014">data_1!$ZW$14:$ZW$108</definedName>
    <definedName name="КОЛ07015">data_1!$ZX$14:$ZX$108</definedName>
    <definedName name="КОЛ07016">data_1!$ZY$14:$ZY$108</definedName>
    <definedName name="КОЛ07019">data_1!$AAA$14:$AAA$108</definedName>
    <definedName name="КОЛ07021">data_1!$ZZ$14:$ZZ$108</definedName>
    <definedName name="КОЛ07023">data_1!$AAC$14:$AAC$108</definedName>
    <definedName name="КОЛ07051">data_1!$AAB$14:$AAB$108</definedName>
    <definedName name="КОЛ07052">data_1!$ZR$14:$ZR$108</definedName>
    <definedName name="КОЛ07104">data_1!$AAZ$14:$AAZ$108</definedName>
    <definedName name="КОЛ07105">data_1!$ABA$14:$ABA$108</definedName>
    <definedName name="КОЛ07106">data_1!$ABB$14:$ABB$108</definedName>
    <definedName name="КОЛ07107">data_1!$ABC$14:$ABC$108</definedName>
    <definedName name="КОЛ07108">data_1!$ABD$14:$ABD$108</definedName>
    <definedName name="КОЛ07109">data_1!$ABE$14:$ABE$108</definedName>
    <definedName name="КОЛ07110">data_1!$ABG$14:$ABG$108</definedName>
    <definedName name="КОЛ07111">data_1!$ABH$14:$ABH$108</definedName>
    <definedName name="КОЛ07112">data_1!$ABI$14:$ABI$108</definedName>
    <definedName name="КОЛ07113">data_1!$ABJ$14:$ABJ$108</definedName>
    <definedName name="КОЛ07114">data_1!$ABK$14:$ABK$108</definedName>
    <definedName name="КОЛ07115">data_1!$ABL$14:$ABL$108</definedName>
    <definedName name="КОЛ07116">data_1!$ABM$14:$ABM$108</definedName>
    <definedName name="КОЛ07119">data_1!$ABO$14:$ABO$108</definedName>
    <definedName name="КОЛ07121">data_1!$ABN$14:$ABN$108</definedName>
    <definedName name="КОЛ07123">data_1!$ABQ$14:$ABQ$108</definedName>
    <definedName name="КОЛ07151">data_1!$ABP$14:$ABP$108</definedName>
    <definedName name="КОЛ07152">data_1!$ABF$14:$ABF$108</definedName>
    <definedName name="КОЛ07204">data_1!$ACN$14:$ACN$108</definedName>
    <definedName name="КОЛ07205">data_1!$ACO$14:$ACO$108</definedName>
    <definedName name="КОЛ07206">data_1!$ACP$14:$ACP$108</definedName>
    <definedName name="КОЛ07207">data_1!$ACQ$14:$ACQ$108</definedName>
    <definedName name="КОЛ07208">data_1!$ACR$14:$ACR$108</definedName>
    <definedName name="КОЛ07209">data_1!$ACS$14:$ACS$108</definedName>
    <definedName name="КОЛ07210">data_1!$ACU$14:$ACU$108</definedName>
    <definedName name="КОЛ07211">data_1!$ACV$14:$ACV$108</definedName>
    <definedName name="КОЛ07212">data_1!$ACW$14:$ACW$108</definedName>
    <definedName name="КОЛ07213">data_1!$ACX$14:$ACX$108</definedName>
    <definedName name="КОЛ07214">data_1!$ACY$14:$ACY$108</definedName>
    <definedName name="КОЛ07215">data_1!$ACZ$14:$ACZ$108</definedName>
    <definedName name="КОЛ07216">data_1!$ADA$14:$ADA$108</definedName>
    <definedName name="КОЛ07219">data_1!$ADC$14:$ADC$108</definedName>
    <definedName name="КОЛ07221">data_1!$ADB$14:$ADB$108</definedName>
    <definedName name="КОЛ07223">data_1!$ADE$14:$ADE$108</definedName>
    <definedName name="КОЛ07251">data_1!$ADD$14:$ADD$108</definedName>
    <definedName name="КОЛ07252">data_1!$ACT$14:$ACT$108</definedName>
    <definedName name="КОЛ07304">data_1!$AEB$14:$AEB$108</definedName>
    <definedName name="КОЛ07305">data_1!$AEC$14:$AEC$108</definedName>
    <definedName name="КОЛ07306">data_1!$AED$14:$AED$108</definedName>
    <definedName name="КОЛ07307">data_1!$AEE$14:$AEE$108</definedName>
    <definedName name="КОЛ07308">data_1!$AEF$14:$AEF$108</definedName>
    <definedName name="КОЛ07309">data_1!$AEG$14:$AEG$108</definedName>
    <definedName name="КОЛ07310">data_1!$AEI$14:$AEI$108</definedName>
    <definedName name="КОЛ07311">data_1!$AEJ$14:$AEJ$108</definedName>
    <definedName name="КОЛ07312">data_1!$AEK$14:$AEK$108</definedName>
    <definedName name="КОЛ07313">data_1!$AEL$14:$AEL$108</definedName>
    <definedName name="КОЛ07314">data_1!$AEM$14:$AEM$108</definedName>
    <definedName name="КОЛ07315">data_1!$AEN$14:$AEN$108</definedName>
    <definedName name="КОЛ07316">data_1!$AEO$14:$AEO$108</definedName>
    <definedName name="КОЛ07319">data_1!$AEQ$14:$AEQ$108</definedName>
    <definedName name="КОЛ07321">data_1!$AEP$14:$AEP$108</definedName>
    <definedName name="КОЛ07323">data_1!$AES$14:$AES$108</definedName>
    <definedName name="КОЛ07351">data_1!$AER$14:$AER$108</definedName>
    <definedName name="КОЛ07352">data_1!$AEH$14:$AEH$108</definedName>
    <definedName name="КОЛ07404">data_1!$AEV$14:$AEV$108</definedName>
    <definedName name="КОЛ07405">data_1!$AEW$14:$AEW$108</definedName>
    <definedName name="КОЛ07406">data_1!$AEX$14:$AEX$108</definedName>
    <definedName name="КОЛ07407">data_1!$AEY$14:$AEY$108</definedName>
    <definedName name="КОЛ07408">data_1!$AEZ$14:$AEZ$108</definedName>
    <definedName name="КОЛ07409">data_1!$AFA$14:$AFA$108</definedName>
    <definedName name="КОЛ07410">data_1!$AFC$14:$AFC$108</definedName>
    <definedName name="КОЛ07411">data_1!$AFD$14:$AFD$108</definedName>
    <definedName name="КОЛ07412">data_1!$AFE$14:$AFE$108</definedName>
    <definedName name="КОЛ07413">data_1!$AFF$14:$AFF$108</definedName>
    <definedName name="КОЛ07414">data_1!$AFG$14:$AFG$108</definedName>
    <definedName name="КОЛ07415">data_1!$AFH$14:$AFH$108</definedName>
    <definedName name="КОЛ07416">data_1!$AFI$14:$AFI$108</definedName>
    <definedName name="КОЛ07419">data_1!$AFK$14:$AFK$108</definedName>
    <definedName name="КОЛ07421">data_1!$AFJ$14:$AFJ$108</definedName>
    <definedName name="КОЛ07423">data_1!$AFM$14:$AFM$108</definedName>
    <definedName name="КОЛ07451">data_1!$AFL$14:$AFL$108</definedName>
    <definedName name="КОЛ07452">data_1!$AFB$14:$AFB$108</definedName>
    <definedName name="КОЛ1020">data_1!$F$14:$F$108</definedName>
    <definedName name="КОЛ1704">data_1!$CJ$14:$CJ$108</definedName>
    <definedName name="КОЛ1705">data_1!$CK$14:$CK$108</definedName>
    <definedName name="КОЛ1706">data_1!$CL$14:$CL$108</definedName>
    <definedName name="КОЛ1707">data_1!$CM$14:$CM$108</definedName>
    <definedName name="КОЛ1708">data_1!$CN$14:$CN$108</definedName>
    <definedName name="КОЛ1709">data_1!$CO$14:$CO$108</definedName>
    <definedName name="КОЛ1710">data_1!$CQ$14:$CQ$108</definedName>
    <definedName name="КОЛ1711">data_1!$CR$14:$CR$108</definedName>
    <definedName name="КОЛ1712">data_1!$CS$14:$CS$108</definedName>
    <definedName name="КОЛ1713">data_1!$CT$14:$CT$108</definedName>
    <definedName name="КОЛ1714">data_1!$CU$14:$CU$108</definedName>
    <definedName name="КОЛ1715">data_1!$CV$14:$CV$108</definedName>
    <definedName name="КОЛ1716">data_1!$CW$14:$CW$108</definedName>
    <definedName name="КОЛ1719">data_1!$CY$14:$CY$108</definedName>
    <definedName name="КОЛ1721">data_1!$CX$14:$CX$108</definedName>
    <definedName name="КОЛ1723">data_1!$DA$14:$DA$108</definedName>
    <definedName name="КОЛ1751">data_1!$CZ$14:$CZ$108</definedName>
    <definedName name="КОЛ1752">data_1!$CP$14:$CP$108</definedName>
    <definedName name="КОЛ3704">data_1!$H$14:$H$108</definedName>
    <definedName name="КОЛ3705">data_1!$I$14:$I$108</definedName>
    <definedName name="КОЛ3706">data_1!$J$14:$J$108</definedName>
    <definedName name="КОЛ3707">data_1!$K$14:$K$108</definedName>
    <definedName name="КОЛ3708">data_1!$L$14:$L$108</definedName>
    <definedName name="КОЛ3709">data_1!$M$14:$M$108</definedName>
    <definedName name="КОЛ3710">data_1!$O$14:$O$108</definedName>
    <definedName name="КОЛ3711">data_1!$P$14:$P$108</definedName>
    <definedName name="КОЛ3712">data_1!$Q$14:$Q$108</definedName>
    <definedName name="КОЛ3713">data_1!$R$14:$R$108</definedName>
    <definedName name="КОЛ3714">data_1!$S$14:$S$108</definedName>
    <definedName name="КОЛ3715">data_1!$T$14:$T$108</definedName>
    <definedName name="КОЛ3716">data_1!$U$14:$U$108</definedName>
    <definedName name="КОЛ3719">data_1!$W$14:$W$108</definedName>
    <definedName name="КОЛ3721">data_1!$V$14:$V$108</definedName>
    <definedName name="КОЛ3723">data_1!$Y$14:$Y$108</definedName>
    <definedName name="КОЛ3751">data_1!$X$14:$X$108</definedName>
    <definedName name="КОЛ3752">data_1!$N$14:$N$108</definedName>
    <definedName name="КОЛ4504">data_1!$AV$14:$AV$108</definedName>
    <definedName name="КОЛ4505">data_1!$AW$14:$AW$108</definedName>
    <definedName name="КОЛ4506">data_1!$AX$14:$AX$108</definedName>
    <definedName name="КОЛ4507">data_1!$AY$14:$AY$108</definedName>
    <definedName name="КОЛ4508">data_1!$AZ$14:$AZ$108</definedName>
    <definedName name="КОЛ4509">data_1!$BA$14:$BA$108</definedName>
    <definedName name="КОЛ4510">data_1!$BC$14:$BC$108</definedName>
    <definedName name="КОЛ4511">data_1!$BD$14:$BD$108</definedName>
    <definedName name="КОЛ4512">data_1!$BE$14:$BE$108</definedName>
    <definedName name="КОЛ4513">data_1!$BF$14:$BF$108</definedName>
    <definedName name="КОЛ4514">data_1!$BG$14:$BG$108</definedName>
    <definedName name="КОЛ4515">data_1!$BH$14:$BH$108</definedName>
    <definedName name="КОЛ4516">data_1!$BI$14:$BI$108</definedName>
    <definedName name="КОЛ4519">data_1!$BK$14:$BK$108</definedName>
    <definedName name="КОЛ4521">data_1!$BJ$14:$BJ$108</definedName>
    <definedName name="КОЛ4523">data_1!$BM$14:$BM$108</definedName>
    <definedName name="КОЛ4551">data_1!$BL$14:$BL$108</definedName>
    <definedName name="КОЛ4552">data_1!$BB$14:$BB$108</definedName>
    <definedName name="КОЛ5104">data_1!$HT$14:$HT$108</definedName>
    <definedName name="КОЛ5105">data_1!$HU$14:$HU$108</definedName>
    <definedName name="КОЛ5106">data_1!$HV$14:$HV$108</definedName>
    <definedName name="КОЛ5107">data_1!$HW$14:$HW$108</definedName>
    <definedName name="КОЛ5108">data_1!$HX$14:$HX$108</definedName>
    <definedName name="КОЛ5109">data_1!$HY$14:$HY$108</definedName>
    <definedName name="КОЛ5110">data_1!$IA$14:$IA$108</definedName>
    <definedName name="КОЛ5111">data_1!$IB$14:$IB$108</definedName>
    <definedName name="КОЛ5112">data_1!$IC$14:$IC$108</definedName>
    <definedName name="КОЛ5113">data_1!$ID$14:$ID$108</definedName>
    <definedName name="КОЛ5114">data_1!$IE$14:$IE$108</definedName>
    <definedName name="КОЛ5115">data_1!$IF$14:$IF$108</definedName>
    <definedName name="КОЛ5116">data_1!$IG$14:$IG$108</definedName>
    <definedName name="КОЛ5119">data_1!$II$14:$II$108</definedName>
    <definedName name="КОЛ5121">data_1!$IH$14:$IH$108</definedName>
    <definedName name="КОЛ5123">data_1!$IK$14:$IK$108</definedName>
    <definedName name="КОЛ5151">data_1!$IJ$14:$IJ$108</definedName>
    <definedName name="КОЛ5152">data_1!$HZ$14:$HZ$108</definedName>
    <definedName name="КОЛ5204">data_1!$JH$14:$JH$108</definedName>
    <definedName name="КОЛ5205">data_1!$JI$14:$JI$108</definedName>
    <definedName name="КОЛ5206">data_1!$JJ$14:$JJ$108</definedName>
    <definedName name="КОЛ5207">data_1!$JK$14:$JK$108</definedName>
    <definedName name="КОЛ5208">data_1!$JL$14:$JL$108</definedName>
    <definedName name="КОЛ5209">data_1!$JM$14:$JM$108</definedName>
    <definedName name="КОЛ5210">data_1!$JO$14:$JO$108</definedName>
    <definedName name="КОЛ5211">data_1!$JP$14:$JP$108</definedName>
    <definedName name="КОЛ5212">data_1!$JQ$14:$JQ$108</definedName>
    <definedName name="КОЛ5213">data_1!$JR$14:$JR$108</definedName>
    <definedName name="КОЛ5214">data_1!$JS$14:$JS$108</definedName>
    <definedName name="КОЛ5215">data_1!$JT$14:$JT$108</definedName>
    <definedName name="КОЛ5216">data_1!$JU$14:$JU$108</definedName>
    <definedName name="КОЛ5219">data_1!$JW$14:$JW$108</definedName>
    <definedName name="КОЛ5221">data_1!$JV$14:$JV$108</definedName>
    <definedName name="КОЛ5223">data_1!$JY$14:$JY$108</definedName>
    <definedName name="КОЛ5251">data_1!$JX$14:$JX$108</definedName>
    <definedName name="КОЛ5252">data_1!$JN$14:$JN$108</definedName>
    <definedName name="КОЛ5304">data_1!$KV$14:$KV$108</definedName>
    <definedName name="КОЛ5305">data_1!$KW$14:$KW$108</definedName>
    <definedName name="КОЛ5306">data_1!$KX$14:$KX$108</definedName>
    <definedName name="КОЛ5307">data_1!$KY$14:$KY$108</definedName>
    <definedName name="КОЛ5308">data_1!$KZ$14:$KZ$108</definedName>
    <definedName name="КОЛ5309">data_1!$LA$14:$LA$108</definedName>
    <definedName name="КОЛ5310">data_1!$LC$14:$LC$108</definedName>
    <definedName name="КОЛ5311">data_1!$LD$14:$LD$108</definedName>
    <definedName name="КОЛ5312">data_1!$LE$14:$LE$108</definedName>
    <definedName name="КОЛ5313">data_1!$LF$14:$LF$108</definedName>
    <definedName name="КОЛ5314">data_1!$LG$14:$LG$108</definedName>
    <definedName name="КОЛ5315">data_1!$LH$14:$LH$108</definedName>
    <definedName name="КОЛ5316">data_1!$LI$14:$LI$108</definedName>
    <definedName name="КОЛ5319">data_1!$LK$14:$LK$108</definedName>
    <definedName name="КОЛ5321">data_1!$LJ$14:$LJ$108</definedName>
    <definedName name="КОЛ5323">data_1!$LM$14:$LM$108</definedName>
    <definedName name="КОЛ5351">data_1!$LL$14:$LL$108</definedName>
    <definedName name="КОЛ5352">data_1!$LB$14:$LB$108</definedName>
    <definedName name="КОЛ5404">data_1!$MJ$14:$MJ$108</definedName>
    <definedName name="КОЛ5405">data_1!$MK$14:$MK$108</definedName>
    <definedName name="КОЛ5406">data_1!$ML$14:$ML$108</definedName>
    <definedName name="КОЛ5407">data_1!$MM$14:$MM$108</definedName>
    <definedName name="КОЛ5408">data_1!$MN$14:$MN$108</definedName>
    <definedName name="КОЛ5409">data_1!$MO$14:$MO$108</definedName>
    <definedName name="КОЛ5410">data_1!$MQ$14:$MQ$108</definedName>
    <definedName name="КОЛ5411">data_1!$MR$14:$MR$108</definedName>
    <definedName name="КОЛ5412">data_1!$MS$14:$MS$108</definedName>
    <definedName name="КОЛ5413">data_1!$MT$14:$MT$108</definedName>
    <definedName name="КОЛ5414">data_1!$MU$14:$MU$108</definedName>
    <definedName name="КОЛ5415">data_1!$MV$14:$MV$108</definedName>
    <definedName name="КОЛ5416">data_1!$MW$14:$MW$108</definedName>
    <definedName name="КОЛ5419">data_1!$MY$14:$MY$108</definedName>
    <definedName name="КОЛ5421">data_1!$MX$14:$MX$108</definedName>
    <definedName name="КОЛ5423">data_1!$NA$14:$NA$108</definedName>
    <definedName name="КОЛ5451">data_1!$MZ$14:$MZ$108</definedName>
    <definedName name="КОЛ5452">data_1!$MP$14:$MP$108</definedName>
    <definedName name="КОЛ5704">data_1!$QZ$14:$QZ$108</definedName>
    <definedName name="КОЛ5705">data_1!$RA$14:$RA$108</definedName>
    <definedName name="КОЛ5706">data_1!$RB$14:$RB$108</definedName>
    <definedName name="КОЛ5707">data_1!$RC$14:$RC$108</definedName>
    <definedName name="КОЛ5708">data_1!$RD$14:$RD$108</definedName>
    <definedName name="КОЛ5709">data_1!$RE$14:$RE$108</definedName>
    <definedName name="КОЛ5710">data_1!$RG$14:$RG$108</definedName>
    <definedName name="КОЛ5711">data_1!$RH$14:$RH$108</definedName>
    <definedName name="КОЛ5712">data_1!$RI$14:$RI$108</definedName>
    <definedName name="КОЛ5713">data_1!$RJ$14:$RJ$108</definedName>
    <definedName name="КОЛ5714">data_1!$RK$14:$RK$108</definedName>
    <definedName name="КОЛ5715">data_1!$RL$14:$RL$108</definedName>
    <definedName name="КОЛ5716">data_1!$RM$14:$RM$108</definedName>
    <definedName name="КОЛ5719">data_1!$RO$14:$RO$108</definedName>
    <definedName name="КОЛ5721">data_1!$RN$14:$RN$108</definedName>
    <definedName name="КОЛ5723">data_1!$RQ$14:$RQ$108</definedName>
    <definedName name="КОЛ5751">data_1!$RP$14:$RP$108</definedName>
    <definedName name="КОЛ5752">data_1!$RF$14:$RF$108</definedName>
    <definedName name="КОЛ5804">data_1!$NX$14:$NX$108</definedName>
    <definedName name="КОЛ5805">data_1!$NY$14:$NY$108</definedName>
    <definedName name="КОЛ5806">data_1!$NZ$14:$NZ$108</definedName>
    <definedName name="КОЛ5807">data_1!$OA$14:$OA$108</definedName>
    <definedName name="КОЛ5808">data_1!$OB$14:$OB$108</definedName>
    <definedName name="КОЛ5809">data_1!$OC$14:$OC$108</definedName>
    <definedName name="КОЛ5810">data_1!$OE$14:$OE$108</definedName>
    <definedName name="КОЛ5811">data_1!$OF$14:$OF$108</definedName>
    <definedName name="КОЛ5812">data_1!$OG$14:$OG$108</definedName>
    <definedName name="КОЛ5813">data_1!$OH$14:$OH$108</definedName>
    <definedName name="КОЛ5814">data_1!$OI$14:$OI$108</definedName>
    <definedName name="КОЛ5815">data_1!$OJ$14:$OJ$108</definedName>
    <definedName name="КОЛ5816">data_1!$OK$14:$OK$108</definedName>
    <definedName name="КОЛ5819">data_1!$OM$14:$OM$108</definedName>
    <definedName name="КОЛ5821">data_1!$OL$14:$OL$108</definedName>
    <definedName name="КОЛ5823">data_1!$OO$14:$OO$108</definedName>
    <definedName name="КОЛ5851">data_1!$ON$14:$ON$108</definedName>
    <definedName name="КОЛ5852">data_1!$OD$14:$OD$108</definedName>
    <definedName name="КОЛ5904">data_1!$ER$14:$ER$108</definedName>
    <definedName name="КОЛ5905">data_1!$ES$14:$ES$108</definedName>
    <definedName name="КОЛ5906">data_1!$ET$14:$ET$108</definedName>
    <definedName name="КОЛ5907">data_1!$EU$14:$EU$108</definedName>
    <definedName name="КОЛ5908">data_1!$EV$14:$EV$108</definedName>
    <definedName name="КОЛ5909">data_1!$EW$14:$EW$108</definedName>
    <definedName name="КОЛ5910">data_1!$EY$14:$EY$108</definedName>
    <definedName name="КОЛ5911">data_1!$EZ$14:$EZ$108</definedName>
    <definedName name="КОЛ5912">data_1!$FA$14:$FA$108</definedName>
    <definedName name="КОЛ5913">data_1!$FB$14:$FB$108</definedName>
    <definedName name="КОЛ5914">data_1!$FC$14:$FC$108</definedName>
    <definedName name="КОЛ5915">data_1!$FD$14:$FD$108</definedName>
    <definedName name="КОЛ5916">data_1!$FE$14:$FE$108</definedName>
    <definedName name="КОЛ5919">data_1!$FG$14:$FG$108</definedName>
    <definedName name="КОЛ5921">data_1!$FF$14:$FF$108</definedName>
    <definedName name="КОЛ5923">data_1!$FI$14:$FI$108</definedName>
    <definedName name="КОЛ5951">data_1!$FH$14:$FH$108</definedName>
    <definedName name="КОЛ5952">data_1!$EX$14:$EX$108</definedName>
    <definedName name="КОЛ6004">data_1!$PL$14:$PL$108</definedName>
    <definedName name="КОЛ6005">data_1!$PM$14:$PM$108</definedName>
    <definedName name="КОЛ6006">data_1!$PN$14:$PN$108</definedName>
    <definedName name="КОЛ6007">data_1!$PO$14:$PO$108</definedName>
    <definedName name="КОЛ6008">data_1!$PP$14:$PP$108</definedName>
    <definedName name="КОЛ6009">data_1!$PQ$14:$PQ$108</definedName>
    <definedName name="КОЛ6010">data_1!$PS$14:$PS$108</definedName>
    <definedName name="КОЛ6011">data_1!$PT$14:$PT$108</definedName>
    <definedName name="КОЛ6012">data_1!$PU$14:$PU$108</definedName>
    <definedName name="КОЛ6013">data_1!$PV$14:$PV$108</definedName>
    <definedName name="КОЛ6014">data_1!$PW$14:$PW$108</definedName>
    <definedName name="КОЛ6015">data_1!$PX$14:$PX$108</definedName>
    <definedName name="КОЛ6016">data_1!$PY$14:$PY$108</definedName>
    <definedName name="КОЛ6019">data_1!$QA$14:$QA$108</definedName>
    <definedName name="КОЛ6021">data_1!$PZ$14:$PZ$108</definedName>
    <definedName name="КОЛ6023">data_1!$QC$14:$QC$108</definedName>
    <definedName name="КОЛ6051">data_1!$QB$14:$QB$108</definedName>
    <definedName name="КОЛ6052">data_1!$PR$14:$PR$108</definedName>
    <definedName name="КОЛ6104">data_1!$GF$14:$GF$108</definedName>
    <definedName name="КОЛ6105">data_1!$GG$14:$GG$108</definedName>
    <definedName name="КОЛ6106">data_1!$GH$14:$GH$108</definedName>
    <definedName name="КОЛ6107">data_1!$GI$14:$GI$108</definedName>
    <definedName name="КОЛ6108">data_1!$GJ$14:$GJ$108</definedName>
    <definedName name="КОЛ6109">data_1!$GK$14:$GK$108</definedName>
    <definedName name="КОЛ6110">data_1!$GM$14:$GM$108</definedName>
    <definedName name="КОЛ6111">data_1!$GN$14:$GN$108</definedName>
    <definedName name="КОЛ6112">data_1!$GO$14:$GO$108</definedName>
    <definedName name="КОЛ6113">data_1!$GP$14:$GP$108</definedName>
    <definedName name="КОЛ6114">data_1!$GQ$14:$GQ$108</definedName>
    <definedName name="КОЛ6115">data_1!$GR$14:$GR$108</definedName>
    <definedName name="КОЛ6116">data_1!$GS$14:$GS$108</definedName>
    <definedName name="КОЛ6119">data_1!$GU$14:$GU$108</definedName>
    <definedName name="КОЛ6121">data_1!$GT$14:$GT$108</definedName>
    <definedName name="КОЛ6123">data_1!$GW$14:$GW$108</definedName>
    <definedName name="КОЛ6151">data_1!$GV$14:$GV$108</definedName>
    <definedName name="КОЛ6152">data_1!$GL$14:$GL$108</definedName>
    <definedName name="КОЛ6204">data_1!$AB$14:$AB$108</definedName>
    <definedName name="КОЛ6205">data_1!$AC$14:$AC$108</definedName>
    <definedName name="КОЛ6206">data_1!$AD$14:$AD$108</definedName>
    <definedName name="КОЛ6207">data_1!$AE$14:$AE$108</definedName>
    <definedName name="КОЛ6208">data_1!$AF$14:$AF$108</definedName>
    <definedName name="КОЛ6209">data_1!$AG$14:$AG$108</definedName>
    <definedName name="КОЛ6210">data_1!$AI$14:$AI$108</definedName>
    <definedName name="КОЛ6211">data_1!$AJ$14:$AJ$108</definedName>
    <definedName name="КОЛ6212">data_1!$AK$14:$AK$108</definedName>
    <definedName name="КОЛ6213">data_1!$AL$14:$AL$108</definedName>
    <definedName name="КОЛ6214">data_1!$AM$14:$AM$108</definedName>
    <definedName name="КОЛ6215">data_1!$AN$14:$AN$108</definedName>
    <definedName name="КОЛ6216">data_1!$AO$14:$AO$108</definedName>
    <definedName name="КОЛ6219">data_1!$AQ$14:$AQ$108</definedName>
    <definedName name="КОЛ6221">data_1!$AP$14:$AP$108</definedName>
    <definedName name="КОЛ6223">data_1!$AS$14:$AS$108</definedName>
    <definedName name="КОЛ6251">data_1!$AR$14:$AR$108</definedName>
    <definedName name="КОЛ6252">data_1!$AH$14:$AH$108</definedName>
    <definedName name="КОЛ6604">data_1!$SN$14:$SN$108</definedName>
    <definedName name="КОЛ6605">data_1!$SO$14:$SO$108</definedName>
    <definedName name="КОЛ6606">data_1!$SP$14:$SP$108</definedName>
    <definedName name="КОЛ6607">data_1!$SQ$14:$SQ$108</definedName>
    <definedName name="КОЛ6608">data_1!$SR$14:$SR$108</definedName>
    <definedName name="КОЛ6609">data_1!$SS$14:$SS$108</definedName>
    <definedName name="КОЛ6610">data_1!$SU$14:$SU$108</definedName>
    <definedName name="КОЛ6611">data_1!$SV$14:$SV$108</definedName>
    <definedName name="КОЛ6612">data_1!$SW$14:$SW$108</definedName>
    <definedName name="КОЛ6613">data_1!$SX$14:$SX$108</definedName>
    <definedName name="КОЛ6614">data_1!$SY$14:$SY$108</definedName>
    <definedName name="КОЛ6615">data_1!$SZ$14:$SZ$108</definedName>
    <definedName name="КОЛ6616">data_1!$TA$14:$TA$108</definedName>
    <definedName name="КОЛ6619">data_1!$TC$14:$TC$108</definedName>
    <definedName name="КОЛ6621">data_1!$TB$14:$TB$108</definedName>
    <definedName name="КОЛ6623">data_1!$TE$14:$TE$108</definedName>
    <definedName name="КОЛ6651">data_1!$TD$14:$TD$108</definedName>
    <definedName name="КОЛ6652">data_1!$ST$14:$ST$108</definedName>
    <definedName name="КОЛ6704">data_1!$UB$14:$UB$108</definedName>
    <definedName name="КОЛ6705">data_1!$UC$14:$UC$108</definedName>
    <definedName name="КОЛ6706">data_1!$UD$14:$UD$108</definedName>
    <definedName name="КОЛ6707">data_1!$UE$14:$UE$108</definedName>
    <definedName name="КОЛ6708">data_1!$UF$14:$UF$108</definedName>
    <definedName name="КОЛ6709">data_1!$UG$14:$UG$108</definedName>
    <definedName name="КОЛ6710">data_1!$UI$14:$UI$108</definedName>
    <definedName name="КОЛ6711">data_1!$UJ$14:$UJ$108</definedName>
    <definedName name="КОЛ6712">data_1!$UK$14:$UK$108</definedName>
    <definedName name="КОЛ6713">data_1!$UL$14:$UL$108</definedName>
    <definedName name="КОЛ6714">data_1!$UM$14:$UM$108</definedName>
    <definedName name="КОЛ6715">data_1!$UN$14:$UN$108</definedName>
    <definedName name="КОЛ6716">data_1!$UO$14:$UO$108</definedName>
    <definedName name="КОЛ6719">data_1!$UQ$14:$UQ$108</definedName>
    <definedName name="КОЛ6721">data_1!$UP$14:$UP$108</definedName>
    <definedName name="КОЛ6723">data_1!$US$14:$US$108</definedName>
    <definedName name="КОЛ6751">data_1!$UR$14:$UR$108</definedName>
    <definedName name="КОЛ6752">data_1!$UH$14:$UH$108</definedName>
    <definedName name="КОЛ6804">data_1!$VP$14:$VP$108</definedName>
    <definedName name="КОЛ6805">data_1!$VQ$14:$VQ$108</definedName>
    <definedName name="КОЛ6806">data_1!$VR$14:$VR$108</definedName>
    <definedName name="КОЛ6807">data_1!$VS$14:$VS$108</definedName>
    <definedName name="КОЛ6808">data_1!$VT$14:$VT$108</definedName>
    <definedName name="КОЛ6809">data_1!$VU$14:$VU$108</definedName>
    <definedName name="КОЛ6810">data_1!$VW$14:$VW$108</definedName>
    <definedName name="КОЛ6811">data_1!$VX$14:$VX$108</definedName>
    <definedName name="КОЛ6812">data_1!$VY$14:$VY$108</definedName>
    <definedName name="КОЛ6813">data_1!$VZ$14:$VZ$108</definedName>
    <definedName name="КОЛ6814">data_1!$WA$14:$WA$108</definedName>
    <definedName name="КОЛ6815">data_1!$WB$14:$WB$108</definedName>
    <definedName name="КОЛ6816">data_1!$WC$14:$WC$108</definedName>
    <definedName name="КОЛ6819">data_1!$WE$14:$WE$108</definedName>
    <definedName name="КОЛ6821">data_1!$WD$14:$WD$108</definedName>
    <definedName name="КОЛ6823">data_1!$WG$14:$WG$108</definedName>
    <definedName name="КОЛ6851">data_1!$WF$14:$WF$108</definedName>
    <definedName name="КОЛ6852">data_1!$VV$14:$VV$108</definedName>
    <definedName name="КОЛ6904">data_1!$XD$14:$XD$108</definedName>
    <definedName name="КОЛ6905">data_1!$XE$14:$XE$108</definedName>
    <definedName name="КОЛ6906">data_1!$XF$14:$XF$108</definedName>
    <definedName name="КОЛ6907">data_1!$XG$14:$XG$108</definedName>
    <definedName name="КОЛ6908">data_1!$XH$14:$XH$108</definedName>
    <definedName name="КОЛ6909">data_1!$XI$14:$XI$108</definedName>
    <definedName name="КОЛ6910">data_1!$XK$14:$XK$108</definedName>
    <definedName name="КОЛ6911">data_1!$XL$14:$XL$108</definedName>
    <definedName name="КОЛ6912">data_1!$XM$14:$XM$108</definedName>
    <definedName name="КОЛ6913">data_1!$XN$14:$XN$108</definedName>
    <definedName name="КОЛ6914">data_1!$XO$14:$XO$108</definedName>
    <definedName name="КОЛ6915">data_1!$XP$14:$XP$108</definedName>
    <definedName name="КОЛ6916">data_1!$XQ$14:$XQ$108</definedName>
    <definedName name="КОЛ6919">data_1!$XS$14:$XS$108</definedName>
    <definedName name="КОЛ6921">data_1!$XR$14:$XR$108</definedName>
    <definedName name="КОЛ6923">data_1!$XU$14:$XU$108</definedName>
    <definedName name="КОЛ6951">data_1!$XT$14:$XT$108</definedName>
    <definedName name="КОЛ6952">data_1!$XJ$14:$XJ$108</definedName>
    <definedName name="КОЛ7004">data_1!$YR$14:$YR$108</definedName>
    <definedName name="КОЛ7005">data_1!$YS$14:$YS$108</definedName>
    <definedName name="КОЛ7006">data_1!$YT$14:$YT$108</definedName>
    <definedName name="КОЛ7007">data_1!$YU$14:$YU$108</definedName>
    <definedName name="КОЛ7008">data_1!$YV$14:$YV$108</definedName>
    <definedName name="КОЛ7009">data_1!$YW$14:$YW$108</definedName>
    <definedName name="КОЛ7010">data_1!$YY$14:$YY$108</definedName>
    <definedName name="КОЛ7011">data_1!$YZ$14:$YZ$108</definedName>
    <definedName name="КОЛ7012">data_1!$ZA$14:$ZA$108</definedName>
    <definedName name="КОЛ7013">data_1!$ZB$14:$ZB$108</definedName>
    <definedName name="КОЛ7014">data_1!$ZC$14:$ZC$108</definedName>
    <definedName name="КОЛ7015">data_1!$ZD$14:$ZD$108</definedName>
    <definedName name="КОЛ7016">data_1!$ZE$14:$ZE$108</definedName>
    <definedName name="КОЛ7019">data_1!$ZG$14:$ZG$108</definedName>
    <definedName name="КОЛ7021">data_1!$ZF$14:$ZF$108</definedName>
    <definedName name="КОЛ7023">data_1!$ZI$14:$ZI$108</definedName>
    <definedName name="КОЛ7051">data_1!$ZH$14:$ZH$108</definedName>
    <definedName name="КОЛ7052">data_1!$YX$14:$YX$108</definedName>
    <definedName name="КОЛ7104">data_1!$AAF$14:$AAF$108</definedName>
    <definedName name="КОЛ7105">data_1!$AAG$14:$AAG$108</definedName>
    <definedName name="КОЛ7106">data_1!$AAH$14:$AAH$108</definedName>
    <definedName name="КОЛ7107">data_1!$AAI$14:$AAI$108</definedName>
    <definedName name="КОЛ7108">data_1!$AAJ$14:$AAJ$108</definedName>
    <definedName name="КОЛ7109">data_1!$AAK$14:$AAK$108</definedName>
    <definedName name="КОЛ7110">data_1!$AAM$14:$AAM$108</definedName>
    <definedName name="КОЛ7111">data_1!$AAN$14:$AAN$108</definedName>
    <definedName name="КОЛ7112">data_1!$AAO$14:$AAO$108</definedName>
    <definedName name="КОЛ7113">data_1!$AAP$14:$AAP$108</definedName>
    <definedName name="КОЛ7114">data_1!$AAQ$14:$AAQ$108</definedName>
    <definedName name="КОЛ7115">data_1!$AAR$14:$AAR$108</definedName>
    <definedName name="КОЛ7116">data_1!$AAS$14:$AAS$108</definedName>
    <definedName name="КОЛ7119">data_1!$AAU$14:$AAU$108</definedName>
    <definedName name="КОЛ7121">data_1!$AAT$14:$AAT$108</definedName>
    <definedName name="КОЛ7123">data_1!$AAW$14:$AAW$108</definedName>
    <definedName name="КОЛ7151">data_1!$AAV$14:$AAV$108</definedName>
    <definedName name="КОЛ7152">data_1!$AAL$14:$AAL$108</definedName>
    <definedName name="КОЛ7204">data_1!$ABT$14:$ABT$108</definedName>
    <definedName name="КОЛ7205">data_1!$ABU$14:$ABU$108</definedName>
    <definedName name="КОЛ7206">data_1!$ABV$14:$ABV$108</definedName>
    <definedName name="КОЛ7207">data_1!$ABW$14:$ABW$108</definedName>
    <definedName name="КОЛ7208">data_1!$ABX$14:$ABX$108</definedName>
    <definedName name="КОЛ7209">data_1!$ABY$14:$ABY$108</definedName>
    <definedName name="КОЛ7210">data_1!$ACA$14:$ACA$108</definedName>
    <definedName name="КОЛ7211">data_1!$ACB$14:$ACB$108</definedName>
    <definedName name="КОЛ7212">data_1!$ACC$14:$ACC$108</definedName>
    <definedName name="КОЛ7213">data_1!$ACD$14:$ACD$108</definedName>
    <definedName name="КОЛ7214">data_1!$ACE$14:$ACE$108</definedName>
    <definedName name="КОЛ7215">data_1!$ACF$14:$ACF$108</definedName>
    <definedName name="КОЛ7216">data_1!$ACG$14:$ACG$108</definedName>
    <definedName name="КОЛ7219">data_1!$ACI$14:$ACI$108</definedName>
    <definedName name="КОЛ7221">data_1!$ACH$14:$ACH$108</definedName>
    <definedName name="КОЛ7223">data_1!$ACK$14:$ACK$108</definedName>
    <definedName name="КОЛ7251">data_1!$ACJ$14:$ACJ$108</definedName>
    <definedName name="КОЛ7252">data_1!$ABZ$14:$ABZ$108</definedName>
    <definedName name="КОЛ7304">data_1!$ADH$14:$ADH$108</definedName>
    <definedName name="КОЛ7305">data_1!$ADI$14:$ADI$108</definedName>
    <definedName name="КОЛ7306">data_1!$ADJ$14:$ADJ$108</definedName>
    <definedName name="КОЛ7307">data_1!$ADK$14:$ADK$108</definedName>
    <definedName name="КОЛ7308">data_1!$ADL$14:$ADL$108</definedName>
    <definedName name="КОЛ7309">data_1!$ADM$14:$ADM$108</definedName>
    <definedName name="КОЛ7310">data_1!$ADO$14:$ADO$108</definedName>
    <definedName name="КОЛ7311">data_1!$ADP$14:$ADP$108</definedName>
    <definedName name="КОЛ7312">data_1!$ADQ$14:$ADQ$108</definedName>
    <definedName name="КОЛ7313">data_1!$ADR$14:$ADR$108</definedName>
    <definedName name="КОЛ7314">data_1!$ADS$14:$ADS$108</definedName>
    <definedName name="КОЛ7315">data_1!$ADT$14:$ADT$108</definedName>
    <definedName name="КОЛ7316">data_1!$ADU$14:$ADU$108</definedName>
    <definedName name="КОЛ7319">data_1!$ADW$14:$ADW$108</definedName>
    <definedName name="КОЛ7321">data_1!$ADV$14:$ADV$108</definedName>
    <definedName name="КОЛ7323">data_1!$ADY$14:$ADY$108</definedName>
    <definedName name="КОЛ7351">data_1!$ADX$14:$ADX$108</definedName>
    <definedName name="КОЛ7352">data_1!$ADN$14:$ADN$108</definedName>
    <definedName name="КОЛ7404">data_1!$AFP$14:$AFP$108</definedName>
    <definedName name="КОЛ7405">data_1!$AFQ$14:$AFQ$108</definedName>
    <definedName name="КОЛ7406">data_1!$AFR$14:$AFR$108</definedName>
    <definedName name="КОЛ7407">data_1!$AFS$14:$AFS$108</definedName>
    <definedName name="КОЛ7408">data_1!$AFT$14:$AFT$108</definedName>
    <definedName name="КОЛ7409">data_1!$AFU$14:$AFU$108</definedName>
    <definedName name="КОЛ7410">data_1!$AFW$14:$AFW$108</definedName>
    <definedName name="КОЛ7411">data_1!$AFX$14:$AFX$108</definedName>
    <definedName name="КОЛ7412">data_1!$AFY$14:$AFY$108</definedName>
    <definedName name="КОЛ7413">data_1!$AFZ$14:$AFZ$108</definedName>
    <definedName name="КОЛ7414">data_1!$AGA$14:$AGA$108</definedName>
    <definedName name="КОЛ7415">data_1!$AGB$14:$AGB$108</definedName>
    <definedName name="КОЛ7416">data_1!$AGC$14:$AGC$108</definedName>
    <definedName name="КОЛ7419">data_1!$AGE$14:$AGE$108</definedName>
    <definedName name="КОЛ7421">data_1!$AGD$14:$AGD$108</definedName>
    <definedName name="КОЛ7423">data_1!$AGG$14:$AGG$108</definedName>
    <definedName name="КОЛ7451">data_1!$AGF$14:$AGF$108</definedName>
    <definedName name="КОЛ7452">data_1!$AFV$14:$AFV$108</definedName>
    <definedName name="КОЛ7504">data_1!$AGJ$14:$AGJ$108</definedName>
    <definedName name="КОЛ7505">data_1!$AGK$14:$AGK$108</definedName>
    <definedName name="КОЛ7506">data_1!$AGL$14:$AGL$108</definedName>
    <definedName name="КОЛ7507">data_1!$AGM$14:$AGM$108</definedName>
    <definedName name="КОЛ7508">data_1!$AGN$14:$AGN$108</definedName>
    <definedName name="КОЛ7509">data_1!$AGO$14:$AGO$108</definedName>
    <definedName name="КОЛ7510">data_1!$AGQ$14:$AGQ$108</definedName>
    <definedName name="КОЛ7511">data_1!$AGR$14:$AGR$108</definedName>
    <definedName name="КОЛ7512">data_1!$AGS$14:$AGS$108</definedName>
    <definedName name="КОЛ7513">data_1!$AGT$14:$AGT$108</definedName>
    <definedName name="КОЛ7514">data_1!$AGU$14:$AGU$108</definedName>
    <definedName name="КОЛ7515">data_1!$AGV$14:$AGV$108</definedName>
    <definedName name="КОЛ7516">data_1!$AGW$14:$AGW$108</definedName>
    <definedName name="КОЛ7519">data_1!$AGY$14:$AGY$108</definedName>
    <definedName name="КОЛ7521">data_1!$AGX$14:$AGX$108</definedName>
    <definedName name="КОЛ7523">data_1!$AHA$14:$AHA$108</definedName>
    <definedName name="КОЛ7551">data_1!$AGZ$14:$AGZ$108</definedName>
    <definedName name="КОЛ7552">data_1!$AGP$14:$AGP$108</definedName>
    <definedName name="КолонкиМатрица">#REF!</definedName>
    <definedName name="МассивИтоговФО">#REF!</definedName>
    <definedName name="_xlnm.Print_Area" localSheetId="3">'1.1'!$A$1:$R$105</definedName>
    <definedName name="_xlnm.Print_Area" localSheetId="6">'1.4'!$A$1:$AH$105</definedName>
    <definedName name="_xlnm.Print_Area" localSheetId="7">'1.5'!$A$1:$AH$105</definedName>
    <definedName name="_xlnm.Print_Area" localSheetId="8">'1.6'!$A$1:$R$105</definedName>
    <definedName name="_xlnm.Print_Area" localSheetId="9">'1.7'!$A$1:$R$105</definedName>
    <definedName name="_xlnm.Print_Area" localSheetId="10">'1.8'!$A$1:$R$105</definedName>
    <definedName name="_xlnm.Print_Area" localSheetId="11">'1.9'!$A$1:$AX$105</definedName>
    <definedName name="_xlnm.Print_Area" localSheetId="14">'4'!$A$1:$R$105</definedName>
    <definedName name="_xlnm.Print_Area" localSheetId="15">'5'!$A$1:$R$105</definedName>
    <definedName name="_xlnm.Print_Area" localSheetId="16">'6'!$A$1:$R$105</definedName>
    <definedName name="_xlnm.Print_Area" localSheetId="1">Итого!$A$1:$S$105</definedName>
    <definedName name="Размерность">Итого!#REF!</definedName>
    <definedName name="РегионыВыбор">#REF!</definedName>
    <definedName name="РегионыМатрица">#REF!</definedName>
    <definedName name="ФОвыбор">#REF!</definedName>
    <definedName name="ФОматрица">#REF!</definedName>
  </definedName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Y13" i="1" l="1"/>
  <c r="DZ13" i="1"/>
  <c r="EA13" i="1"/>
  <c r="EB13" i="1"/>
  <c r="EC13" i="1"/>
  <c r="ED13" i="1"/>
  <c r="EE13" i="1"/>
  <c r="EF13" i="1"/>
  <c r="EG13" i="1"/>
  <c r="EH13" i="1"/>
  <c r="EI13" i="1"/>
  <c r="EJ13" i="1"/>
  <c r="EK13" i="1"/>
  <c r="EL13" i="1"/>
  <c r="EM13" i="1"/>
  <c r="EN13" i="1"/>
  <c r="EO13" i="1"/>
  <c r="EP13" i="1"/>
  <c r="EQ13" i="1"/>
  <c r="DD13" i="1"/>
  <c r="DX13" i="1"/>
  <c r="AHC13" i="1" l="1"/>
  <c r="AHB13" i="1"/>
  <c r="AHA13" i="1"/>
  <c r="AGZ13" i="1"/>
  <c r="AGY13" i="1"/>
  <c r="AGX13" i="1"/>
  <c r="AGW13" i="1"/>
  <c r="AGV13" i="1"/>
  <c r="AGU13" i="1"/>
  <c r="AGT13" i="1"/>
  <c r="AGS13" i="1"/>
  <c r="AGR13" i="1"/>
  <c r="AGQ13" i="1"/>
  <c r="AGP13" i="1"/>
  <c r="AGO13" i="1"/>
  <c r="AGN13" i="1"/>
  <c r="AGM13" i="1"/>
  <c r="AGL13" i="1"/>
  <c r="AGK13" i="1"/>
  <c r="AGJ13" i="1"/>
  <c r="AGI13" i="1"/>
  <c r="AGH13" i="1"/>
  <c r="AGG13" i="1"/>
  <c r="AGF13" i="1"/>
  <c r="AGE13" i="1"/>
  <c r="AGD13" i="1"/>
  <c r="AGC13" i="1"/>
  <c r="AGB13" i="1"/>
  <c r="AGA13" i="1"/>
  <c r="AFZ13" i="1"/>
  <c r="AFY13" i="1"/>
  <c r="AFX13" i="1"/>
  <c r="AFW13" i="1"/>
  <c r="AFV13" i="1"/>
  <c r="AFU13" i="1"/>
  <c r="AFT13" i="1"/>
  <c r="AFS13" i="1"/>
  <c r="AFR13" i="1"/>
  <c r="AFQ13" i="1"/>
  <c r="AFP13" i="1"/>
  <c r="AFO13" i="1" l="1"/>
  <c r="AFN13" i="1"/>
  <c r="AFM13" i="1"/>
  <c r="AFL13" i="1"/>
  <c r="AFK13" i="1"/>
  <c r="AFJ13" i="1"/>
  <c r="AFI13" i="1"/>
  <c r="AFH13" i="1"/>
  <c r="AFG13" i="1"/>
  <c r="AFF13" i="1"/>
  <c r="AFE13" i="1"/>
  <c r="AFD13" i="1"/>
  <c r="AFC13" i="1"/>
  <c r="AFB13" i="1"/>
  <c r="AFA13" i="1"/>
  <c r="AEZ13" i="1"/>
  <c r="AEY13" i="1"/>
  <c r="AEX13" i="1"/>
  <c r="AEW13" i="1"/>
  <c r="AEV13" i="1"/>
  <c r="AEU13" i="1"/>
  <c r="AET13" i="1"/>
  <c r="AES13" i="1"/>
  <c r="AER13" i="1"/>
  <c r="AEQ13" i="1"/>
  <c r="AEP13" i="1"/>
  <c r="AEO13" i="1"/>
  <c r="AEN13" i="1"/>
  <c r="AEM13" i="1"/>
  <c r="AEL13" i="1"/>
  <c r="AEK13" i="1"/>
  <c r="AEJ13" i="1"/>
  <c r="AEI13" i="1"/>
  <c r="AEH13" i="1"/>
  <c r="AEG13" i="1"/>
  <c r="AEF13" i="1"/>
  <c r="AEE13" i="1"/>
  <c r="AED13" i="1"/>
  <c r="AEC13" i="1"/>
  <c r="AEB13" i="1"/>
  <c r="AEA13" i="1"/>
  <c r="ADZ13" i="1"/>
  <c r="ADY13" i="1"/>
  <c r="ADX13" i="1"/>
  <c r="ADW13" i="1"/>
  <c r="ADV13" i="1"/>
  <c r="ADU13" i="1"/>
  <c r="ADT13" i="1"/>
  <c r="ADS13" i="1"/>
  <c r="ADR13" i="1"/>
  <c r="ADQ13" i="1"/>
  <c r="ADP13" i="1"/>
  <c r="ADO13" i="1"/>
  <c r="ADN13" i="1"/>
  <c r="ADM13" i="1"/>
  <c r="ADL13" i="1"/>
  <c r="ADK13" i="1"/>
  <c r="ADJ13" i="1"/>
  <c r="ADI13" i="1"/>
  <c r="ADH13" i="1"/>
  <c r="ADG13" i="1"/>
  <c r="ADF13" i="1"/>
  <c r="ADE13" i="1"/>
  <c r="ADD13" i="1"/>
  <c r="ADC13" i="1"/>
  <c r="ADB13" i="1"/>
  <c r="ADA13" i="1"/>
  <c r="ACZ13" i="1"/>
  <c r="ACY13" i="1"/>
  <c r="ACX13" i="1"/>
  <c r="ACW13" i="1"/>
  <c r="ACV13" i="1"/>
  <c r="ACU13" i="1"/>
  <c r="ACT13" i="1"/>
  <c r="ACS13" i="1"/>
  <c r="ACR13" i="1"/>
  <c r="ACQ13" i="1"/>
  <c r="ACP13" i="1"/>
  <c r="ACO13" i="1"/>
  <c r="ACN13" i="1"/>
  <c r="ACM13" i="1" l="1"/>
  <c r="ACL13" i="1"/>
  <c r="ACK13" i="1"/>
  <c r="ACJ13" i="1"/>
  <c r="ACI13" i="1"/>
  <c r="ACH13" i="1"/>
  <c r="ACG13" i="1"/>
  <c r="ACF13" i="1"/>
  <c r="ACE13" i="1"/>
  <c r="ACD13" i="1"/>
  <c r="ACC13" i="1"/>
  <c r="ACB13" i="1"/>
  <c r="ACA13" i="1"/>
  <c r="ABZ13" i="1"/>
  <c r="ABY13" i="1"/>
  <c r="ABX13" i="1"/>
  <c r="ABW13" i="1"/>
  <c r="ABV13" i="1"/>
  <c r="ABU13" i="1"/>
  <c r="ABT13" i="1"/>
  <c r="ABS13" i="1"/>
  <c r="ABR13" i="1"/>
  <c r="ABQ13" i="1"/>
  <c r="ABP13" i="1"/>
  <c r="ABO13" i="1"/>
  <c r="ABN13" i="1"/>
  <c r="ABM13" i="1"/>
  <c r="ABL13" i="1"/>
  <c r="ABK13" i="1"/>
  <c r="ABJ13" i="1"/>
  <c r="ABI13" i="1"/>
  <c r="ABH13" i="1"/>
  <c r="ABG13" i="1"/>
  <c r="ABF13" i="1"/>
  <c r="ABE13" i="1"/>
  <c r="ABD13" i="1"/>
  <c r="ABC13" i="1"/>
  <c r="ABB13" i="1"/>
  <c r="ABA13" i="1"/>
  <c r="AAZ13" i="1"/>
  <c r="AAY13" i="1"/>
  <c r="AAX13" i="1"/>
  <c r="AAW13" i="1"/>
  <c r="AAV13" i="1"/>
  <c r="AAU13" i="1"/>
  <c r="AAT13" i="1"/>
  <c r="AAS13" i="1"/>
  <c r="AAR13" i="1"/>
  <c r="AAQ13" i="1"/>
  <c r="AAP13" i="1"/>
  <c r="AAO13" i="1"/>
  <c r="AAN13" i="1"/>
  <c r="AAM13" i="1"/>
  <c r="AAL13" i="1"/>
  <c r="AAK13" i="1"/>
  <c r="AAJ13" i="1"/>
  <c r="AAI13" i="1"/>
  <c r="AAH13" i="1"/>
  <c r="AAG13" i="1"/>
  <c r="AAF13" i="1"/>
  <c r="AAE13" i="1"/>
  <c r="AAD13" i="1"/>
  <c r="AAC13" i="1"/>
  <c r="AAB13" i="1"/>
  <c r="AAA13" i="1"/>
  <c r="ZZ13" i="1"/>
  <c r="ZY13" i="1"/>
  <c r="ZX13" i="1"/>
  <c r="ZW13" i="1"/>
  <c r="ZV13" i="1"/>
  <c r="ZU13" i="1"/>
  <c r="ZT13" i="1"/>
  <c r="ZS13" i="1"/>
  <c r="ZR13" i="1"/>
  <c r="ZQ13" i="1"/>
  <c r="ZP13" i="1"/>
  <c r="ZO13" i="1"/>
  <c r="ZN13" i="1"/>
  <c r="ZM13" i="1"/>
  <c r="ZL13" i="1"/>
  <c r="ZK13" i="1"/>
  <c r="ZJ13" i="1"/>
  <c r="ZI13" i="1"/>
  <c r="ZH13" i="1"/>
  <c r="ZG13" i="1"/>
  <c r="ZF13" i="1"/>
  <c r="ZE13" i="1"/>
  <c r="ZD13" i="1"/>
  <c r="ZC13" i="1"/>
  <c r="ZB13" i="1"/>
  <c r="ZA13" i="1"/>
  <c r="YZ13" i="1"/>
  <c r="YY13" i="1"/>
  <c r="YX13" i="1"/>
  <c r="YW13" i="1"/>
  <c r="YV13" i="1"/>
  <c r="YU13" i="1"/>
  <c r="YT13" i="1"/>
  <c r="YS13" i="1"/>
  <c r="YR13" i="1"/>
  <c r="YQ13" i="1"/>
  <c r="YP13" i="1"/>
  <c r="YO13" i="1"/>
  <c r="YN13" i="1"/>
  <c r="YM13" i="1"/>
  <c r="YL13" i="1"/>
  <c r="YK13" i="1"/>
  <c r="YJ13" i="1"/>
  <c r="YI13" i="1"/>
  <c r="YH13" i="1"/>
  <c r="YG13" i="1"/>
  <c r="YF13" i="1"/>
  <c r="YE13" i="1"/>
  <c r="YD13" i="1"/>
  <c r="YC13" i="1"/>
  <c r="YB13" i="1"/>
  <c r="YA13" i="1"/>
  <c r="XZ13" i="1"/>
  <c r="XY13" i="1"/>
  <c r="XX13" i="1"/>
  <c r="XW13" i="1"/>
  <c r="XV13" i="1"/>
  <c r="XU13" i="1"/>
  <c r="XT13" i="1"/>
  <c r="XS13" i="1"/>
  <c r="XR13" i="1"/>
  <c r="XQ13" i="1"/>
  <c r="XP13" i="1"/>
  <c r="XO13" i="1"/>
  <c r="XN13" i="1"/>
  <c r="XM13" i="1"/>
  <c r="XL13" i="1"/>
  <c r="XK13" i="1"/>
  <c r="XJ13" i="1"/>
  <c r="XI13" i="1"/>
  <c r="XH13" i="1"/>
  <c r="XG13" i="1"/>
  <c r="XF13" i="1"/>
  <c r="XE13" i="1"/>
  <c r="XD13" i="1"/>
  <c r="XC13" i="1"/>
  <c r="XB13" i="1"/>
  <c r="XA13" i="1"/>
  <c r="WZ13" i="1"/>
  <c r="WY13" i="1"/>
  <c r="WX13" i="1"/>
  <c r="WW13" i="1"/>
  <c r="WV13" i="1"/>
  <c r="WU13" i="1"/>
  <c r="WT13" i="1"/>
  <c r="WS13" i="1"/>
  <c r="WR13" i="1"/>
  <c r="WQ13" i="1"/>
  <c r="WP13" i="1"/>
  <c r="WO13" i="1"/>
  <c r="WN13" i="1"/>
  <c r="WM13" i="1"/>
  <c r="WL13" i="1"/>
  <c r="WK13" i="1"/>
  <c r="WJ13" i="1"/>
  <c r="WI13" i="1"/>
  <c r="WH13" i="1"/>
  <c r="WG13" i="1"/>
  <c r="WF13" i="1"/>
  <c r="WE13" i="1"/>
  <c r="WD13" i="1"/>
  <c r="WC13" i="1"/>
  <c r="WB13" i="1"/>
  <c r="WA13" i="1"/>
  <c r="VZ13" i="1"/>
  <c r="VY13" i="1"/>
  <c r="VX13" i="1"/>
  <c r="VW13" i="1"/>
  <c r="VV13" i="1"/>
  <c r="VU13" i="1"/>
  <c r="VT13" i="1"/>
  <c r="VS13" i="1"/>
  <c r="VR13" i="1"/>
  <c r="VQ13" i="1"/>
  <c r="VP13" i="1"/>
  <c r="VO13" i="1"/>
  <c r="VN13" i="1"/>
  <c r="VM13" i="1"/>
  <c r="VL13" i="1"/>
  <c r="VK13" i="1"/>
  <c r="VJ13" i="1"/>
  <c r="VI13" i="1"/>
  <c r="VH13" i="1"/>
  <c r="VG13" i="1"/>
  <c r="VF13" i="1"/>
  <c r="VE13" i="1"/>
  <c r="VD13" i="1"/>
  <c r="VC13" i="1"/>
  <c r="VB13" i="1"/>
  <c r="VA13" i="1"/>
  <c r="UZ13" i="1"/>
  <c r="UY13" i="1"/>
  <c r="UX13" i="1"/>
  <c r="UW13" i="1"/>
  <c r="UV13" i="1"/>
  <c r="UU13" i="1"/>
  <c r="UT13" i="1"/>
  <c r="US13" i="1"/>
  <c r="UR13" i="1"/>
  <c r="UQ13" i="1"/>
  <c r="UP13" i="1"/>
  <c r="UO13" i="1"/>
  <c r="UN13" i="1"/>
  <c r="UM13" i="1"/>
  <c r="UL13" i="1"/>
  <c r="UK13" i="1"/>
  <c r="UJ13" i="1"/>
  <c r="UI13" i="1"/>
  <c r="UH13" i="1"/>
  <c r="UG13" i="1"/>
  <c r="UF13" i="1"/>
  <c r="UE13" i="1"/>
  <c r="UD13" i="1"/>
  <c r="UC13" i="1"/>
  <c r="UB13" i="1"/>
  <c r="UA13" i="1"/>
  <c r="TZ13" i="1"/>
  <c r="TY13" i="1"/>
  <c r="TX13" i="1"/>
  <c r="TW13" i="1"/>
  <c r="TV13" i="1"/>
  <c r="TU13" i="1"/>
  <c r="TT13" i="1"/>
  <c r="TS13" i="1"/>
  <c r="TR13" i="1"/>
  <c r="TQ13" i="1"/>
  <c r="TP13" i="1"/>
  <c r="TO13" i="1"/>
  <c r="TN13" i="1"/>
  <c r="TM13" i="1"/>
  <c r="TL13" i="1"/>
  <c r="TK13" i="1"/>
  <c r="TJ13" i="1"/>
  <c r="TI13" i="1"/>
  <c r="TH13" i="1"/>
  <c r="TG13" i="1"/>
  <c r="TF13" i="1"/>
  <c r="TE13" i="1"/>
  <c r="TD13" i="1"/>
  <c r="TC13" i="1"/>
  <c r="TB13" i="1"/>
  <c r="TA13" i="1"/>
  <c r="SZ13" i="1"/>
  <c r="SY13" i="1"/>
  <c r="SX13" i="1"/>
  <c r="SW13" i="1"/>
  <c r="SV13" i="1"/>
  <c r="SU13" i="1"/>
  <c r="ST13" i="1"/>
  <c r="SS13" i="1"/>
  <c r="SR13" i="1"/>
  <c r="SQ13" i="1"/>
  <c r="SP13" i="1"/>
  <c r="SO13" i="1"/>
  <c r="SN13" i="1"/>
  <c r="SM13" i="1"/>
  <c r="SL13" i="1"/>
  <c r="SK13" i="1"/>
  <c r="SJ13" i="1"/>
  <c r="SI13" i="1"/>
  <c r="SH13" i="1"/>
  <c r="SG13" i="1"/>
  <c r="SF13" i="1"/>
  <c r="SE13" i="1"/>
  <c r="SD13" i="1"/>
  <c r="SC13" i="1"/>
  <c r="SB13" i="1"/>
  <c r="SA13" i="1"/>
  <c r="RZ13" i="1"/>
  <c r="RY13" i="1"/>
  <c r="RX13" i="1"/>
  <c r="RW13" i="1"/>
  <c r="RV13" i="1"/>
  <c r="RU13" i="1"/>
  <c r="RT13" i="1"/>
  <c r="RS13" i="1"/>
  <c r="RR13" i="1"/>
  <c r="RQ13" i="1"/>
  <c r="RP13" i="1"/>
  <c r="RO13" i="1"/>
  <c r="RN13" i="1"/>
  <c r="RM13" i="1"/>
  <c r="RL13" i="1"/>
  <c r="RK13" i="1"/>
  <c r="RJ13" i="1"/>
  <c r="RI13" i="1"/>
  <c r="RH13" i="1"/>
  <c r="RG13" i="1"/>
  <c r="RF13" i="1"/>
  <c r="RE13" i="1"/>
  <c r="RD13" i="1"/>
  <c r="RC13" i="1"/>
  <c r="RB13" i="1"/>
  <c r="RA13" i="1"/>
  <c r="QZ13" i="1"/>
  <c r="QW13" i="1"/>
  <c r="QV13" i="1"/>
  <c r="QU13" i="1"/>
  <c r="QT13" i="1"/>
  <c r="QS13" i="1"/>
  <c r="QR13" i="1"/>
  <c r="QQ13" i="1"/>
  <c r="QP13" i="1"/>
  <c r="QO13" i="1"/>
  <c r="QN13" i="1"/>
  <c r="QM13" i="1"/>
  <c r="QL13" i="1"/>
  <c r="QK13" i="1"/>
  <c r="QJ13" i="1"/>
  <c r="QI13" i="1"/>
  <c r="QH13" i="1"/>
  <c r="QG13" i="1"/>
  <c r="QF13" i="1"/>
  <c r="QC13" i="1"/>
  <c r="QB13" i="1"/>
  <c r="QA13" i="1"/>
  <c r="PZ13" i="1"/>
  <c r="PY13" i="1"/>
  <c r="PX13" i="1"/>
  <c r="PW13" i="1"/>
  <c r="PV13" i="1"/>
  <c r="PU13" i="1"/>
  <c r="PT13" i="1"/>
  <c r="PS13" i="1"/>
  <c r="PR13" i="1"/>
  <c r="PQ13" i="1"/>
  <c r="PP13" i="1"/>
  <c r="PO13" i="1"/>
  <c r="PN13" i="1"/>
  <c r="PM13" i="1"/>
  <c r="PL13" i="1"/>
  <c r="PI13" i="1"/>
  <c r="PH13" i="1"/>
  <c r="PG13" i="1"/>
  <c r="PF13" i="1"/>
  <c r="PE13" i="1"/>
  <c r="PD13" i="1"/>
  <c r="PC13" i="1"/>
  <c r="PB13" i="1"/>
  <c r="PA13" i="1"/>
  <c r="OZ13" i="1"/>
  <c r="OY13" i="1"/>
  <c r="OX13" i="1"/>
  <c r="OW13" i="1"/>
  <c r="OV13" i="1"/>
  <c r="OU13" i="1"/>
  <c r="OT13" i="1"/>
  <c r="OS13" i="1"/>
  <c r="OR13" i="1"/>
  <c r="OQ13" i="1"/>
  <c r="OP13" i="1"/>
  <c r="OO13" i="1"/>
  <c r="ON13" i="1"/>
  <c r="OM13" i="1"/>
  <c r="OL13" i="1"/>
  <c r="OK13" i="1"/>
  <c r="OJ13" i="1"/>
  <c r="OI13" i="1"/>
  <c r="OH13" i="1"/>
  <c r="OG13" i="1"/>
  <c r="OF13" i="1"/>
  <c r="OE13" i="1"/>
  <c r="OD13" i="1"/>
  <c r="OC13" i="1"/>
  <c r="OB13" i="1"/>
  <c r="OA13" i="1"/>
  <c r="NZ13" i="1"/>
  <c r="NY13" i="1"/>
  <c r="NX13" i="1"/>
  <c r="NW13" i="1"/>
  <c r="NV13" i="1"/>
  <c r="NU13" i="1"/>
  <c r="NT13" i="1"/>
  <c r="NS13" i="1"/>
  <c r="NR13" i="1"/>
  <c r="NQ13" i="1"/>
  <c r="NP13" i="1"/>
  <c r="NO13" i="1"/>
  <c r="NN13" i="1"/>
  <c r="NM13" i="1"/>
  <c r="NL13" i="1"/>
  <c r="NK13" i="1"/>
  <c r="NJ13" i="1"/>
  <c r="NI13" i="1"/>
  <c r="NH13" i="1"/>
  <c r="NG13" i="1"/>
  <c r="NF13" i="1"/>
  <c r="NE13" i="1"/>
  <c r="ND13" i="1"/>
  <c r="NC13" i="1"/>
  <c r="NB13" i="1"/>
  <c r="NA13" i="1"/>
  <c r="MZ13" i="1"/>
  <c r="MY13" i="1"/>
  <c r="MX13" i="1"/>
  <c r="MW13" i="1"/>
  <c r="MV13" i="1"/>
  <c r="MU13" i="1"/>
  <c r="MT13" i="1"/>
  <c r="MS13" i="1"/>
  <c r="MR13" i="1"/>
  <c r="MQ13" i="1"/>
  <c r="MP13" i="1"/>
  <c r="MO13" i="1"/>
  <c r="MN13" i="1"/>
  <c r="MM13" i="1"/>
  <c r="ML13" i="1"/>
  <c r="MK13" i="1"/>
  <c r="MJ13" i="1"/>
  <c r="MI13" i="1"/>
  <c r="MH13" i="1"/>
  <c r="MG13" i="1"/>
  <c r="MF13" i="1"/>
  <c r="ME13" i="1"/>
  <c r="MD13" i="1"/>
  <c r="MC13" i="1"/>
  <c r="MB13" i="1"/>
  <c r="MA13" i="1"/>
  <c r="LZ13" i="1"/>
  <c r="LY13" i="1"/>
  <c r="LX13" i="1"/>
  <c r="LW13" i="1"/>
  <c r="LV13" i="1"/>
  <c r="LU13" i="1"/>
  <c r="LT13" i="1"/>
  <c r="LS13" i="1"/>
  <c r="LR13" i="1"/>
  <c r="LQ13" i="1"/>
  <c r="LP13" i="1"/>
  <c r="LO13" i="1"/>
  <c r="LN13" i="1"/>
  <c r="LM13" i="1"/>
  <c r="LL13" i="1"/>
  <c r="LK13" i="1"/>
  <c r="LJ13" i="1"/>
  <c r="LI13" i="1"/>
  <c r="LH13" i="1"/>
  <c r="LG13" i="1"/>
  <c r="LF13" i="1"/>
  <c r="LE13" i="1"/>
  <c r="LD13" i="1"/>
  <c r="LC13" i="1"/>
  <c r="LB13" i="1"/>
  <c r="LA13" i="1"/>
  <c r="KZ13" i="1"/>
  <c r="KY13" i="1"/>
  <c r="KX13" i="1"/>
  <c r="KW13" i="1"/>
  <c r="KV13" i="1"/>
  <c r="KU13" i="1"/>
  <c r="KT13" i="1"/>
  <c r="KS13" i="1"/>
  <c r="KR13" i="1"/>
  <c r="KQ13" i="1"/>
  <c r="KP13" i="1"/>
  <c r="KO13" i="1"/>
  <c r="KN13" i="1"/>
  <c r="KM13" i="1"/>
  <c r="KL13" i="1"/>
  <c r="KK13" i="1"/>
  <c r="KJ13" i="1"/>
  <c r="KI13" i="1"/>
  <c r="KH13" i="1"/>
  <c r="KG13" i="1"/>
  <c r="KF13" i="1"/>
  <c r="KE13" i="1"/>
  <c r="KD13" i="1"/>
  <c r="KC13" i="1"/>
  <c r="KB13" i="1"/>
  <c r="KA13" i="1"/>
  <c r="JZ13" i="1"/>
  <c r="JY13" i="1"/>
  <c r="JX13" i="1"/>
  <c r="JW13" i="1"/>
  <c r="JV13" i="1"/>
  <c r="JU13" i="1"/>
  <c r="JT13" i="1"/>
  <c r="JS13" i="1"/>
  <c r="JR13" i="1"/>
  <c r="JQ13" i="1"/>
  <c r="JP13" i="1"/>
  <c r="JO13" i="1"/>
  <c r="JN13" i="1"/>
  <c r="JM13" i="1"/>
  <c r="JL13" i="1"/>
  <c r="JK13" i="1"/>
  <c r="JJ13" i="1"/>
  <c r="JI13" i="1"/>
  <c r="JH13" i="1"/>
  <c r="JG13" i="1"/>
  <c r="JF13" i="1"/>
  <c r="JE13" i="1"/>
  <c r="JD13" i="1"/>
  <c r="JC13" i="1"/>
  <c r="JB13" i="1"/>
  <c r="JA13" i="1"/>
  <c r="IZ13" i="1"/>
  <c r="IY13" i="1"/>
  <c r="IX13" i="1"/>
  <c r="IW13" i="1"/>
  <c r="IV13" i="1"/>
  <c r="IU13" i="1"/>
  <c r="IT13" i="1"/>
  <c r="IS13" i="1"/>
  <c r="IR13" i="1"/>
  <c r="IQ13" i="1"/>
  <c r="IP13" i="1"/>
  <c r="IO13" i="1"/>
  <c r="IN13" i="1"/>
  <c r="IM13" i="1"/>
  <c r="IL13" i="1"/>
  <c r="IK13" i="1"/>
  <c r="IJ13" i="1"/>
  <c r="II13" i="1"/>
  <c r="IH13" i="1"/>
  <c r="IG13" i="1"/>
  <c r="IF13" i="1"/>
  <c r="IE13" i="1"/>
  <c r="ID13" i="1"/>
  <c r="IC13" i="1"/>
  <c r="IB13" i="1"/>
  <c r="IA13" i="1"/>
  <c r="HZ13" i="1"/>
  <c r="HY13" i="1"/>
  <c r="HX13" i="1"/>
  <c r="HW13" i="1"/>
  <c r="HV13" i="1"/>
  <c r="HU13" i="1"/>
  <c r="HT13" i="1"/>
  <c r="HS13" i="1"/>
  <c r="HR13" i="1"/>
  <c r="HQ13" i="1"/>
  <c r="HP13" i="1"/>
  <c r="HO13" i="1"/>
  <c r="HN13" i="1"/>
  <c r="HM13" i="1"/>
  <c r="HL13" i="1"/>
  <c r="HK13" i="1"/>
  <c r="HJ13" i="1"/>
  <c r="HI13" i="1"/>
  <c r="HH13" i="1"/>
  <c r="HG13" i="1"/>
  <c r="HF13" i="1"/>
  <c r="HE13" i="1"/>
  <c r="HD13" i="1"/>
  <c r="HC13" i="1"/>
  <c r="HB13" i="1"/>
  <c r="HA13" i="1"/>
  <c r="GZ13" i="1"/>
  <c r="GY13" i="1"/>
  <c r="GX13" i="1"/>
  <c r="GW13" i="1"/>
  <c r="GV13" i="1"/>
  <c r="GU13" i="1"/>
  <c r="GT13" i="1"/>
  <c r="GS13" i="1"/>
  <c r="GR13" i="1"/>
  <c r="GQ13" i="1"/>
  <c r="GP13" i="1"/>
  <c r="GO13" i="1"/>
  <c r="GN13" i="1"/>
  <c r="GM13" i="1"/>
  <c r="GL13" i="1"/>
  <c r="GK13" i="1"/>
  <c r="GJ13" i="1"/>
  <c r="GI13" i="1"/>
  <c r="GH13" i="1"/>
  <c r="GG13" i="1"/>
  <c r="GF13" i="1"/>
  <c r="GE13" i="1"/>
  <c r="GD13" i="1"/>
  <c r="GC13" i="1"/>
  <c r="GB13" i="1"/>
  <c r="GA13" i="1"/>
  <c r="FZ13" i="1"/>
  <c r="FY13" i="1"/>
  <c r="FX13" i="1"/>
  <c r="FW13" i="1"/>
  <c r="FV13" i="1"/>
  <c r="FU13" i="1"/>
  <c r="FT13" i="1"/>
  <c r="FS13" i="1"/>
  <c r="FR13" i="1"/>
  <c r="FQ13" i="1"/>
  <c r="FP13" i="1"/>
  <c r="FO13" i="1"/>
  <c r="FN13" i="1"/>
  <c r="FM13" i="1"/>
  <c r="FL13" i="1"/>
  <c r="FK13" i="1"/>
  <c r="FJ13" i="1"/>
  <c r="FI13" i="1"/>
  <c r="FH13" i="1"/>
  <c r="FG13" i="1"/>
  <c r="FF13" i="1"/>
  <c r="FE13" i="1"/>
  <c r="FD13" i="1"/>
  <c r="FC13" i="1"/>
  <c r="FB13" i="1"/>
  <c r="FA13" i="1"/>
  <c r="EZ13" i="1"/>
  <c r="EY13" i="1"/>
  <c r="EX13" i="1"/>
  <c r="EW13" i="1"/>
  <c r="EV13" i="1"/>
  <c r="EU13" i="1"/>
  <c r="ET13" i="1"/>
  <c r="ES13" i="1"/>
  <c r="ER13" i="1"/>
  <c r="DW13" i="1"/>
  <c r="DV13" i="1"/>
  <c r="DU13" i="1"/>
  <c r="DT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C13" i="1"/>
  <c r="DB13" i="1"/>
  <c r="DA13" i="1"/>
  <c r="CZ13" i="1"/>
  <c r="CY13" i="1"/>
  <c r="CX13" i="1"/>
  <c r="CW13" i="1"/>
  <c r="CV13" i="1"/>
  <c r="CU13" i="1"/>
  <c r="CT13" i="1"/>
  <c r="CS13" i="1"/>
  <c r="CR13" i="1"/>
  <c r="CQ13" i="1"/>
  <c r="CP13" i="1"/>
  <c r="CO13" i="1"/>
  <c r="CN13" i="1"/>
  <c r="CM13" i="1"/>
  <c r="CL13" i="1"/>
  <c r="CK13" i="1"/>
  <c r="CJ13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</calcChain>
</file>

<file path=xl/sharedStrings.xml><?xml version="1.0" encoding="utf-8"?>
<sst xmlns="http://schemas.openxmlformats.org/spreadsheetml/2006/main" count="11196" uniqueCount="370">
  <si>
    <t>по состояню на</t>
  </si>
  <si>
    <t>037</t>
  </si>
  <si>
    <t>01</t>
  </si>
  <si>
    <t>РОССИЙСКАЯ ФЕДЕРАЦИЯ</t>
  </si>
  <si>
    <t>резерв</t>
  </si>
  <si>
    <t>030</t>
  </si>
  <si>
    <t>02</t>
  </si>
  <si>
    <t>ЦЕНТРАЛЬНЫЙ Ф.О.</t>
  </si>
  <si>
    <t>14000000000</t>
  </si>
  <si>
    <t>03</t>
  </si>
  <si>
    <t>Белгородская область</t>
  </si>
  <si>
    <t>15000000000</t>
  </si>
  <si>
    <t>04</t>
  </si>
  <si>
    <t>Брянская область</t>
  </si>
  <si>
    <t>17000000000</t>
  </si>
  <si>
    <t>05</t>
  </si>
  <si>
    <t>Владимирская область</t>
  </si>
  <si>
    <t>20000000000</t>
  </si>
  <si>
    <t>06</t>
  </si>
  <si>
    <t>Воронежская область</t>
  </si>
  <si>
    <t>24000000000</t>
  </si>
  <si>
    <t>07</t>
  </si>
  <si>
    <t>Ивановская область</t>
  </si>
  <si>
    <t>29000000000</t>
  </si>
  <si>
    <t>08</t>
  </si>
  <si>
    <t>Калужская область</t>
  </si>
  <si>
    <t>34000000000</t>
  </si>
  <si>
    <t>09</t>
  </si>
  <si>
    <t>Костромская область</t>
  </si>
  <si>
    <t>38000000000</t>
  </si>
  <si>
    <t>10</t>
  </si>
  <si>
    <t>Курская область</t>
  </si>
  <si>
    <t>42000000000</t>
  </si>
  <si>
    <t>11</t>
  </si>
  <si>
    <t>Липецкая область</t>
  </si>
  <si>
    <t>46000000000</t>
  </si>
  <si>
    <t>12</t>
  </si>
  <si>
    <t>Московская область</t>
  </si>
  <si>
    <t>45000000000</t>
  </si>
  <si>
    <t>13</t>
  </si>
  <si>
    <t>54000000000</t>
  </si>
  <si>
    <t>14</t>
  </si>
  <si>
    <t>Орловская область</t>
  </si>
  <si>
    <t>61000000000</t>
  </si>
  <si>
    <t>15</t>
  </si>
  <si>
    <t>Рязанская область</t>
  </si>
  <si>
    <t>66000000000</t>
  </si>
  <si>
    <t>16</t>
  </si>
  <si>
    <t>Смоленская область</t>
  </si>
  <si>
    <t>68000000000</t>
  </si>
  <si>
    <t>17</t>
  </si>
  <si>
    <t>Тамбовская область</t>
  </si>
  <si>
    <t>28000000000</t>
  </si>
  <si>
    <t>18</t>
  </si>
  <si>
    <t>Тверская область</t>
  </si>
  <si>
    <t>70000000000</t>
  </si>
  <si>
    <t>19</t>
  </si>
  <si>
    <t>Тульская область</t>
  </si>
  <si>
    <t>78000000000</t>
  </si>
  <si>
    <t>20</t>
  </si>
  <si>
    <t>Ярославская область</t>
  </si>
  <si>
    <t>031</t>
  </si>
  <si>
    <t>21</t>
  </si>
  <si>
    <t>СЕВЕРО-ЗАПАДНЫЙ Ф.О.</t>
  </si>
  <si>
    <t>86000000000</t>
  </si>
  <si>
    <t>22</t>
  </si>
  <si>
    <t>Республика Карелия</t>
  </si>
  <si>
    <t>87000000000</t>
  </si>
  <si>
    <t>23</t>
  </si>
  <si>
    <t>Республика Коми</t>
  </si>
  <si>
    <t>11000000000</t>
  </si>
  <si>
    <t>24</t>
  </si>
  <si>
    <t>Архангельская область</t>
  </si>
  <si>
    <t>11100000000</t>
  </si>
  <si>
    <t>25</t>
  </si>
  <si>
    <t>19000000000</t>
  </si>
  <si>
    <t>26</t>
  </si>
  <si>
    <t>Вологодская область</t>
  </si>
  <si>
    <t>27000000000</t>
  </si>
  <si>
    <t>27</t>
  </si>
  <si>
    <t>Калининградская область</t>
  </si>
  <si>
    <t>41000000000</t>
  </si>
  <si>
    <t>28</t>
  </si>
  <si>
    <t>Ленинградская область</t>
  </si>
  <si>
    <t>40000000000</t>
  </si>
  <si>
    <t>29</t>
  </si>
  <si>
    <t>47000000000</t>
  </si>
  <si>
    <t>30</t>
  </si>
  <si>
    <t>Мурманская область</t>
  </si>
  <si>
    <t>49000000000</t>
  </si>
  <si>
    <t>31</t>
  </si>
  <si>
    <t>Новгородская область</t>
  </si>
  <si>
    <t>58000000000</t>
  </si>
  <si>
    <t>Псковская область</t>
  </si>
  <si>
    <t>032</t>
  </si>
  <si>
    <t>ЮЖНЫЙ Ф.О.</t>
  </si>
  <si>
    <t>79000000000</t>
  </si>
  <si>
    <t>Республика Адыгея</t>
  </si>
  <si>
    <t>85000000000</t>
  </si>
  <si>
    <t>Республика Калмыкия</t>
  </si>
  <si>
    <t>03000000000</t>
  </si>
  <si>
    <t>Краснодарский край</t>
  </si>
  <si>
    <t>12000000000</t>
  </si>
  <si>
    <t>Астраханская область</t>
  </si>
  <si>
    <t>18000000000</t>
  </si>
  <si>
    <t>Волгоградская область</t>
  </si>
  <si>
    <t>60000000000</t>
  </si>
  <si>
    <t>Ростовская область</t>
  </si>
  <si>
    <t>039</t>
  </si>
  <si>
    <t>СЕВЕРО-КАВКАЗСКИЙ Ф.О.</t>
  </si>
  <si>
    <t>82000000000</t>
  </si>
  <si>
    <t>Республика Дагестан</t>
  </si>
  <si>
    <t>26000000000</t>
  </si>
  <si>
    <t>Республика Ингушетия</t>
  </si>
  <si>
    <t>83000000000</t>
  </si>
  <si>
    <t>Кабардино-Балкарская Республика</t>
  </si>
  <si>
    <t>91000000000</t>
  </si>
  <si>
    <t>Карачаево-Черкесская Республика</t>
  </si>
  <si>
    <t>90000000000</t>
  </si>
  <si>
    <t>Республика Северная Осетия - Алания</t>
  </si>
  <si>
    <t>96000000000</t>
  </si>
  <si>
    <t>Чеченская Республика</t>
  </si>
  <si>
    <t>07000000000</t>
  </si>
  <si>
    <t>Ставропольский край</t>
  </si>
  <si>
    <t>033</t>
  </si>
  <si>
    <t>ПРИВОЛЖСКИЙ Ф.О.</t>
  </si>
  <si>
    <t>80000000000</t>
  </si>
  <si>
    <t>Республика Башкортостан</t>
  </si>
  <si>
    <t>88000000000</t>
  </si>
  <si>
    <t>Республика Марий Эл</t>
  </si>
  <si>
    <t>89000000000</t>
  </si>
  <si>
    <t>Республика Мордовия</t>
  </si>
  <si>
    <t>92000000000</t>
  </si>
  <si>
    <t>Республика Татарстан</t>
  </si>
  <si>
    <t>94000000000</t>
  </si>
  <si>
    <t>Удмуртская Республика</t>
  </si>
  <si>
    <t>97000000000</t>
  </si>
  <si>
    <t>Чувашская Республика</t>
  </si>
  <si>
    <t>57000000000</t>
  </si>
  <si>
    <t>Пермский край</t>
  </si>
  <si>
    <t>33000000000</t>
  </si>
  <si>
    <t>Кировская область</t>
  </si>
  <si>
    <t>22000000000</t>
  </si>
  <si>
    <t>Нижегородская область</t>
  </si>
  <si>
    <t>53000000000</t>
  </si>
  <si>
    <t>Оренбургская область</t>
  </si>
  <si>
    <t>56000000000</t>
  </si>
  <si>
    <t>Пензенская область</t>
  </si>
  <si>
    <t>36000000000</t>
  </si>
  <si>
    <t>Самарская область</t>
  </si>
  <si>
    <t>63000000000</t>
  </si>
  <si>
    <t>Саратовская область</t>
  </si>
  <si>
    <t>73000000000</t>
  </si>
  <si>
    <t>Ульяновская область</t>
  </si>
  <si>
    <t>034</t>
  </si>
  <si>
    <t>УРАЛЬСКИЙ Ф.О.</t>
  </si>
  <si>
    <t>37000000000</t>
  </si>
  <si>
    <t>Курганская область</t>
  </si>
  <si>
    <t>65000000000</t>
  </si>
  <si>
    <t>Свердловская область</t>
  </si>
  <si>
    <t>71000000000</t>
  </si>
  <si>
    <t>Тюменская область</t>
  </si>
  <si>
    <t>71100000000</t>
  </si>
  <si>
    <t>71140000000</t>
  </si>
  <si>
    <t>75000000000</t>
  </si>
  <si>
    <t>Челябинская область</t>
  </si>
  <si>
    <t>035</t>
  </si>
  <si>
    <t>СИБИРСКИЙ Ф.О.</t>
  </si>
  <si>
    <t>84000000000</t>
  </si>
  <si>
    <t>Республика Алтай</t>
  </si>
  <si>
    <t>81000000000</t>
  </si>
  <si>
    <t>Республика Бурятия</t>
  </si>
  <si>
    <t>93000000000</t>
  </si>
  <si>
    <t>Республика Тыва</t>
  </si>
  <si>
    <t>95000000000</t>
  </si>
  <si>
    <t>Республика Хакасия</t>
  </si>
  <si>
    <t>01000000000</t>
  </si>
  <si>
    <t>Алтайский край</t>
  </si>
  <si>
    <t>76000000001</t>
  </si>
  <si>
    <t>Забайкальский край</t>
  </si>
  <si>
    <t>04000000000</t>
  </si>
  <si>
    <t>Красноярский край</t>
  </si>
  <si>
    <t>25000000000</t>
  </si>
  <si>
    <t>Иркутская область</t>
  </si>
  <si>
    <t>32000000000</t>
  </si>
  <si>
    <t>Кемеровская область</t>
  </si>
  <si>
    <t>50000000000</t>
  </si>
  <si>
    <t>Новосибирская область</t>
  </si>
  <si>
    <t>52000000000</t>
  </si>
  <si>
    <t>Омская область</t>
  </si>
  <si>
    <t>69000000000</t>
  </si>
  <si>
    <t>Томская область</t>
  </si>
  <si>
    <t>036</t>
  </si>
  <si>
    <t>ДАЛЬНЕВОСТОЧНЫЙ Ф.О.</t>
  </si>
  <si>
    <t>98000000000</t>
  </si>
  <si>
    <t>Республика Саха (Якутия)</t>
  </si>
  <si>
    <t>30000000000</t>
  </si>
  <si>
    <t>Камчатский край</t>
  </si>
  <si>
    <t>05000000000</t>
  </si>
  <si>
    <t>Приморский край</t>
  </si>
  <si>
    <t>08000000000</t>
  </si>
  <si>
    <t>Хабаровский край</t>
  </si>
  <si>
    <t>10000000000</t>
  </si>
  <si>
    <t>Амурская область</t>
  </si>
  <si>
    <t>44000000000</t>
  </si>
  <si>
    <t>Магаданская область</t>
  </si>
  <si>
    <t>64000000000</t>
  </si>
  <si>
    <t>Сахалинская область</t>
  </si>
  <si>
    <t>99000000000</t>
  </si>
  <si>
    <t>Еврейская автономная область</t>
  </si>
  <si>
    <t>77000000000</t>
  </si>
  <si>
    <t>Чукотский автономный округ</t>
  </si>
  <si>
    <t>Предусмотрено ср-в на т.г  всего</t>
  </si>
  <si>
    <t>федерального бюджета</t>
  </si>
  <si>
    <t>бюджета субъекта Российской Федерации</t>
  </si>
  <si>
    <t>Получено из федерального бюджета в текущем году на отчетную дату</t>
  </si>
  <si>
    <t>Восстановлено средств федерального бюджета с начала т.г. по различным основаниям</t>
  </si>
  <si>
    <t>Пречислено на отчетную дату  всего</t>
  </si>
  <si>
    <t xml:space="preserve">федерального бюджета </t>
  </si>
  <si>
    <t>Фактический уровень финансирования</t>
  </si>
  <si>
    <t>Возвращено в федеральный бюджет  в текущем году на отчетную дату</t>
  </si>
  <si>
    <t>Остаток средств ф.б на лиц. Счетах</t>
  </si>
  <si>
    <t>Прогноз остатков средств федерального бюджета на 31 декабря т.г.</t>
  </si>
  <si>
    <t>37776П</t>
  </si>
  <si>
    <t>37776К</t>
  </si>
  <si>
    <t>в т.с. За счет остатка</t>
  </si>
  <si>
    <t>Подтверждение восстановления</t>
  </si>
  <si>
    <t>г. Москва</t>
  </si>
  <si>
    <t>Ненецкий АО</t>
  </si>
  <si>
    <t>г. Санкт-Петербург</t>
  </si>
  <si>
    <t>Ханты-Мансийский АО</t>
  </si>
  <si>
    <t>Ямало-Ненецкий АО</t>
  </si>
  <si>
    <t>на</t>
  </si>
  <si>
    <t>№ п/п</t>
  </si>
  <si>
    <t>Наименование субъекта Российской Федерации</t>
  </si>
  <si>
    <t>Статус и период информации на отчетный период</t>
  </si>
  <si>
    <t>Предусмотрено средств на текущий год (согласно заключенных соглашений)</t>
  </si>
  <si>
    <t>Перечислено сельхозтоваропроизводителям на отчетную дату</t>
  </si>
  <si>
    <t>% освоения средств</t>
  </si>
  <si>
    <t>Фактический уровень финансирования за счет средств 
бюджета субъекта Российской Федерации, %</t>
  </si>
  <si>
    <t xml:space="preserve">Остаток средств федерального
бюджета на лицевых счетах на отчетную дату  с учетом текущего финансирования
</t>
  </si>
  <si>
    <t>всего</t>
  </si>
  <si>
    <t>в т.ч. за счет средств</t>
  </si>
  <si>
    <t>в  т.ч. за счет средств</t>
  </si>
  <si>
    <t>бюджета субъекта Российской Федерации (от лимита)</t>
  </si>
  <si>
    <t>г.Москва</t>
  </si>
  <si>
    <t>г.Санкт-Петербург</t>
  </si>
  <si>
    <t>Ханты-Мансийский автономный округ</t>
  </si>
  <si>
    <t>Ямало-Ненецкий автономный округ</t>
  </si>
  <si>
    <t>Остаток средств федерального
бюджета</t>
  </si>
  <si>
    <t>за счет остатка</t>
  </si>
  <si>
    <t>Кассовые выплаты за счет средств федерального бюджета с учетом перечислений на банковский счет  в текущем году на отчетную дату</t>
  </si>
  <si>
    <t>Лимиты согласно распоряжениям Правительства РФ</t>
  </si>
  <si>
    <t>Республика Крым</t>
  </si>
  <si>
    <t>г. Севастополь</t>
  </si>
  <si>
    <t>Направлено  расходными расписаниями на
лицевые счета территориальных органов
Федерального казначейства в текущем году
на отчетную дату (согласно  распоряжениям
Правительства Российской Федерации)</t>
  </si>
  <si>
    <t>Предельный объем финансирования на текущую дату</t>
  </si>
  <si>
    <t>Кассовые расходы на текущую дату</t>
  </si>
  <si>
    <t>Остаток  предельных объемов финансирования</t>
  </si>
  <si>
    <t>1020</t>
  </si>
  <si>
    <t>1022</t>
  </si>
  <si>
    <t>Остаток средств федерального бюджета на 01.01.2016 г., потребность в котором подтверждена</t>
  </si>
  <si>
    <t>КОЛ049</t>
  </si>
  <si>
    <t>КОЛ051</t>
  </si>
  <si>
    <t>КОЛ052</t>
  </si>
  <si>
    <t>КОЛ053</t>
  </si>
  <si>
    <t>КОЛ054</t>
  </si>
  <si>
    <t>КОЛ055</t>
  </si>
  <si>
    <t>КОЛ060</t>
  </si>
  <si>
    <t>федерального бюджета (от направлено расходными расписаниями и подтвержденного остатка)</t>
  </si>
  <si>
    <t>ё</t>
  </si>
  <si>
    <t>1.3 всего</t>
  </si>
  <si>
    <t>1.2 всего</t>
  </si>
  <si>
    <t>КОЛ017</t>
  </si>
  <si>
    <t>КОЛ037</t>
  </si>
  <si>
    <t>КОЛ061</t>
  </si>
  <si>
    <t>Лимиты согласно НПА</t>
  </si>
  <si>
    <t>Ненецкий автономный округ</t>
  </si>
  <si>
    <t xml:space="preserve"> ИНФОРМАЦИЯ
о расходах бюджета субъекта Российской Федерации (местного бюджета), источником финансового 
обеспечения которых являются субсидии и иные межбюджетные трансферты</t>
  </si>
  <si>
    <t>ИТОГО субсидий и иных межбюджетных трансфертов бюджетам субъектов Российской Федерации</t>
  </si>
  <si>
    <t>1.6 - Субсидия на стимулирование увеличения производства масличных культур, КБК 0405 25 У Т2 52590 521</t>
  </si>
  <si>
    <t>Предусмотрено средств на текущий год (согласно заключенных соглашений), в т.ч. за счет средств федерального бюджета</t>
  </si>
  <si>
    <t>Предусмотрено средств на текущий год (согласно заключенных соглашений), в т.ч. за счет средств бюджета субъекта Российской Федерации</t>
  </si>
  <si>
    <t xml:space="preserve">Перечислено сельхозтоваропроизводителям на отчетную дату в  т.ч. за счет средств федерального бюджета </t>
  </si>
  <si>
    <t>Перечислено сельхозтоваропроизводителям на отчетную дату в  т.ч. за счет средств бюджета субъекта Российской Федерации</t>
  </si>
  <si>
    <t xml:space="preserve">Направлено  расходными расписаниями на
лицевые счета территориальных органов
Федерального казначейства в текущем году
на отчетную дату (согласно  распоряжениям
Правительства Российской </t>
  </si>
  <si>
    <t>% освоения средств федерального бюджета (от лимита согласно соглашениям и подтвержденного остатка)</t>
  </si>
  <si>
    <t>% освоения средств бюджета субъекта Российской Федерации (от лимита согласно соглашениям)</t>
  </si>
  <si>
    <t>Остаток средств федерального бюджета на 01.01.2021 г., потребность в котором подтверждена</t>
  </si>
  <si>
    <t>1. - Субсидии и иные межбюджетные трансферты на поддержку сельского хозяйства, всего (сумма строк с 1.1 по 1.9)</t>
  </si>
  <si>
    <t>1.1 - Субсидия на стимулирование развития приоритетных подотраслей агропромышленного комплекса и развитие малых форм хозяйствования, КБК 0405 25 2 01 55020 523</t>
  </si>
  <si>
    <t>1.2 - Субсидия на поддержку сельскохозяйственного производства по отдельным подотраслям растениеводства и животноводства, КБК 0405 25 2 01 55080 523</t>
  </si>
  <si>
    <t>1.3 - Иные межбюджетные трансферты на возмещение части затрат на уплату процентов по инвестиционным кредитам (займам) в агропромышленном комплексе, КБК 0405 25 2 02 54330 540</t>
  </si>
  <si>
    <t>1.4.2 - Иные межбюджетные трансферты на возмещение части прямых понесенных затрат на создание и (или) модернизацию объектов агропромышленного комплекса, КБК 0405 25 1 Т2 54720 540</t>
  </si>
  <si>
    <t>1.4.1 - Иные межбюджетные трансферты на возмещение части прямых понесенных затрат на создание и (или) модернизацию объектов агропромышленного комплекса, КБК 0405 25 2 02 54720 540</t>
  </si>
  <si>
    <t>1.5. - Иные межбюджетные трансферты на возмещение производителям зерновых культур части затрат на производство и реализацию зерновых культур, КБК 0405 25 2 01 53580 540</t>
  </si>
  <si>
    <t>1.6 - Субсидия на стимулирование увеличения производства масличных культур, КБК 0405 25 1 Т2 52590 521</t>
  </si>
  <si>
    <t>1.7. - Субсидии на развитие виноградарства и виноделия, КБК: 0405 25 2 04 53400 521</t>
  </si>
  <si>
    <t>1.8. - Субсидии на создание системы поддержки фермеров и развитие сельской кооперации, КБК 0405 25 1 I5 54800 523</t>
  </si>
  <si>
    <t>1.9.1. - Субсидии на реализацию мероприятий в области мелиорации земель сельскохозяйственного назначения в рамках федерального проекта "Экспорт продукции АПК", КБК  0405 53 1 T2 55680 523</t>
  </si>
  <si>
    <t>1.9.2. - Субсидии на проведение гидромелиоративных, культуротехнических, агролесомелиоративных и фитомелиоративных мероприятий, а также мероприятий в области известкования кислых почв на пашне, КБК 0405 53 2 01 55980 523</t>
  </si>
  <si>
    <t>1.9.3. - Субсидии на подготовку проектов межевания земельных участков и на проведение кадастровых работ, КБК 0405 53 2 01 55990 523</t>
  </si>
  <si>
    <t>2. - Субсидии на реализацию мероприятий, направленных на создание условий для получения аккредитации ветеринаными лабораториями субъектов Российской Федерации в национальной системе аккредитации, КБК 0405 25 1 T2 52510 521</t>
  </si>
  <si>
    <t>3. - Субсидии на развитие сельского туризма, КБК 0405 25 2 05 53410 523</t>
  </si>
  <si>
    <t>4. - Субсидии на реализацию мероприятий индивидуальной программы социально-экономического развития Республики Марий Эл в части сельского хозяйства, КБК 0405 25 2 01 53250 523</t>
  </si>
  <si>
    <t>5. - Субсидии на реализацию мероприятий индивидуальной программы социально-экономического развития Республики Адыгея , КБК 1403 15 2 07 53220 523</t>
  </si>
  <si>
    <t>6.1.1. - Субсидии на улучшение жилищных условий граждан, проживающих на сельских территориях, КБК 1003 48 2 01 55760 521</t>
  </si>
  <si>
    <t xml:space="preserve">6.1.2. - Субсидии на оказание финансовой поддержки при исполнении расходных обязательств муниципальных образований по строительству жилья, предоставляемого по договору найма жилого помещения, КБК 0501 48 2 01 55760 522
</t>
  </si>
  <si>
    <t>6.1.3. - Субсидии на обустройство объектами инженерной инфраструктуры и благоустройство площадок, расположенных на сельских территориях, под компактную жилищную застройку, КБК 0505 48 2 01 55760 522</t>
  </si>
  <si>
    <t xml:space="preserve">6.2.1. - Субсидии на возмещение индивидуальным предпринимателям и организациям независимо от их организационно-правовой формы, являющимся сельскохозяйственными товаропроизводителями (кроме граждан, ведущих личное подсобное хозяйство), осуществляющим деятельность на сельских территориях, до 90% фактически понесенных в году предоставления субсидии затрат по заключенным с работниками, проходящими обучение в федеральных государственных образовательных организациях высшего образования, подведомственных Министерству сельского хозяйства Российской Федерации, ученическим договорам, КБК 0405 48 2 02 55760 521
</t>
  </si>
  <si>
    <t xml:space="preserve">6.2.2. - Субсидии на  возмещение индивидуальным предпринимателям и организациям независимо от их организационно-правовой формы, являющимся сельскохозяйственными товаропроизводителями (кроме граждан, ведущих личное подсобное хозяйство), осуществляющим свою деятельность на сельских территориях, до 90% фактически понесенных в году предоставления субсидии затрат, связанных с оплатой труда и проживанием студентов, обучающихся в федеральных государственных образовательных организациях высшего образования, подведомственных Министерству сельского хозяйства Российской Федерации, привлеченных для прохождения производственной практики, КБК 0709 48 2 02 55760 521
</t>
  </si>
  <si>
    <t>6.3.1. - Субсидии на реализацию мероприятий по благоустройству сельских территорий, КБК 0503 48 2 06 55760 521</t>
  </si>
  <si>
    <t xml:space="preserve">6.4.1. - Субсидии на реализацию проектов комплексного развития сельских территорий или сельских агломераций, КБК 1403 48 2 04 55760 523
</t>
  </si>
  <si>
    <t>Целевые межбюджетные трансферты прошлых лет, полученные из федерального бюджета, КБК 1003 00 0 00 58000 521</t>
  </si>
  <si>
    <t>Целевые межбюджетные трансферты прошлых лет, полученные из федерального бюджета, КБК 0501 00 0 00 58000 522</t>
  </si>
  <si>
    <t>Целевые межбюджетные трансферты прошлых лет, полученные из федерального бюджета, КБК 0505 00 0 00 58000 522</t>
  </si>
  <si>
    <t>Целевые межбюджетные трансферты прошлых лет, полученные из федерального бюджета, КБК 0709 00 0 00 58000 521</t>
  </si>
  <si>
    <t>Целевые межбюджетные трансферты прошлых лет, полученные из федерального бюджета, КБК 0503 00 0 00 58000 521</t>
  </si>
  <si>
    <t>Целевые межбюджетные трансферты прошлых лет, полученные из федерального бюджета, КБК 0405 00 0 00 58000 522</t>
  </si>
  <si>
    <t>Целевые межбюджетные трансферты прошлых лет, полученные из федерального бюджета, КБК 0502 00 0 00 58000 522</t>
  </si>
  <si>
    <t>Целевые межбюджетные трансферты прошлых лет, полученные из федерального бюджета, КБК 0702 00 0 00 58000 522</t>
  </si>
  <si>
    <t>Целевые межбюджетные трансферты прошлых лет, полученные из федерального бюджета, КБК 0902 00 0 00 58000 522</t>
  </si>
  <si>
    <t>Целевые межбюджетные трансферты прошлых лет, полученные из федерального бюджета, КБК 1101 00 0 00 58000 522</t>
  </si>
  <si>
    <t>Целевые межбюджетные трансферты прошлых лет, полученные из федерального бюджета, КБК 1403 00 0 00 58000 523</t>
  </si>
  <si>
    <t>Целевые межбюджетные трансферты прошлых лет, полученные из федерального бюджета, КБК 0405 00 0 00 58000 521</t>
  </si>
  <si>
    <t>Целевые межбюджетные трансферты прошлых лет, полученные из федерального бюджета, КБК 0405 00 0 00 58000 523</t>
  </si>
  <si>
    <t>Целевые межбюджетные трансферты прошлых лет, полученные из федерального бюджета, КБК 0405 00 0 00 58000 540</t>
  </si>
  <si>
    <t>КОЛ065</t>
  </si>
  <si>
    <t>КОЛ066</t>
  </si>
  <si>
    <t>КОЛ067</t>
  </si>
  <si>
    <t>КОЛ068</t>
  </si>
  <si>
    <t>КОЛ069</t>
  </si>
  <si>
    <t>КОЛ070</t>
  </si>
  <si>
    <t>КОЛ071</t>
  </si>
  <si>
    <t>Остаток средств федерального бюджета на 01.01.2022 г., потребность в котором подтверждена</t>
  </si>
  <si>
    <t>КОЛ072</t>
  </si>
  <si>
    <t>КОЛ073</t>
  </si>
  <si>
    <t>КОЛ074</t>
  </si>
  <si>
    <t>2.1. Иные межбюджетные трансферты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изделий, КБК 0405 25 2 01 57870 540</t>
  </si>
  <si>
    <t>7.3.2. Субсидии на реализацию мероприятий по благоустройству сельских территорий за счет средств резервного фонда Правительства Российской Федерации, КБК 0503 48 2 06 5576F 521</t>
  </si>
  <si>
    <t>7.4.2. Субсидии на реализацию проектов комплексного развития сельских территорий или сельских агломераций за счет средств резервного фонда Правительства Российской Федерации, КБК 1403 48 2 04 5576F 523</t>
  </si>
  <si>
    <t>7.4.3. Субсидии на реализацию проектов комплексного развития сельских территорий или сельских агломераций за счет средств резервного фонда Правительства Российской Федерации, КБК 1403 48 2 04 56350 523</t>
  </si>
  <si>
    <t>7.3.2. - Субсидии на реализацию мероприятий по благоустройству сельских территорий  за счет средств резервного фонда Правительства Российской Федерации, КБК 0503 48 2 06 5576F 521</t>
  </si>
  <si>
    <t>7.4.2. - Субсидии на реализацию проектов комплексного развития сельских территорий или сельских агломераций за счет средств резервного фонда Правительства Российской Федерации, КБК 1403 48 2 04 5576F 523</t>
  </si>
  <si>
    <t>7.4.3. - Субсидии на реализацию проектов комплексного развития сельских территорий или сельских агломераций за счет средств резервного фонда Правительства Российской Федерации, КБК 1403 48 2 04 56350 523</t>
  </si>
  <si>
    <t>7. - Субсидии на обеспечение комплексного развития сельских территорий, всего</t>
  </si>
  <si>
    <t>7.1. - Федеральный проект "Развитие жилищного строительства на сельских территориях и повышение уровня благоустройства домовладений</t>
  </si>
  <si>
    <t>7.1.1. - Субсидии на улучшение жилищных условий граждан, проживающих на сельских территориях, КБК 1003 48 2 01 55760 521</t>
  </si>
  <si>
    <t>7.1.2. - Субсидии на оказание финансовой поддержки при исполнении расходных обязательств муниципальных образований по строительству жилья, предоставляемого по договору найма жилого помещения, КБК 0501 48 2 01 55760 522</t>
  </si>
  <si>
    <t>7.1.3. - Субсидии на обустройство объектами инженерной инфраструктуры и благоустройство площадок, расположенных на сельских территориях, под компактную жилищную застройку, КБК 0505 48 2 01 55760 522</t>
  </si>
  <si>
    <t>7.2. - Федеральный проект "Содействие занятости сельского населения", всего</t>
  </si>
  <si>
    <t>7.2.1. - Субсидии на возмещение индивидуальным предпринимателям и организациям независимо от их организационно-правовой формы, являющимся сельскохозяйственными товаропроизводителями (кроме граждан, ведущих личное подсобное хозяйство), осуществляющим деятельность на сельских территориях, до 90% фактически понесенных в году предоставления субсидии затрат по заключенным с работниками, проходящими обучение в федеральных государственных образовательных организациях высшего образования, подведомственных Министерству сельского хозяйства Российской Федерации, ученическим договорам, КБК 0405 48 2 02 55760 521</t>
  </si>
  <si>
    <t>7.2.2. - Субсидии на  возмещение индивидуальным предпринимателям и организациям независимо от их организационно-правовой формы, являющимся сельскохозяйственными товаропроизводителями (кроме граждан, ведущих личное подсобное хозяйство), осуществляющим свою деятельность на сельских территориях, до 90% фактически понесенных в году предоставления субсидии затрат, связанных с оплатой труда и проживанием студентов, обучающихся в федеральных государственных образовательных организациях высшего образования, подведомственных Министерству сельского хозяйства Российской Федерации, привлеченных для прохождения производственной практики, КБК 0709 48 2 02 55760 521</t>
  </si>
  <si>
    <t>7.3. - Федеральный проект "Благоустройство сельских территорий" всего</t>
  </si>
  <si>
    <t>7.3.1. - Субсидии на реализацию мероприятий по благоустройству сельских территорий, КБК 0503 48 2 06 55760 521</t>
  </si>
  <si>
    <t>7.4. - Федеральный проект "Современный облик сельских территорий", всего</t>
  </si>
  <si>
    <t>7.4.1. - Субсидии на реализацию проектов комплексного развития сельских территорий или сельских агломераций, КБК 1403 48 2 04 55760 523</t>
  </si>
  <si>
    <t>2. - Иные межбюджетные трансферты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изделий, КБК 0405 25 2 01 57870 540</t>
  </si>
  <si>
    <t>7.1.4. Субсидии на обустройство объектами инженерной инфраструктуры и благоустройство площадок, расположенных на сельских территориях, под компактную жилищную застройку за счет средств резервного фонда Правительства Российской Федерации, КБК 0505 48 2 01 56310 522</t>
  </si>
  <si>
    <t>7.4.4. Субсидии на реализацию проектов комплексного развития сельских территорий или сельских агломераций  за счет средств резервного фонда Правительства Российской Федерации, КБК 1403 48 2 04 5635F 523</t>
  </si>
  <si>
    <t>3. - Субсидии на реализацию мероприятий, направленных на создание условий для получения аккредитации ветеринарными лабораториями субъектов Российской Федерации в национальной системе аккредитации, КБК 0405 25 1 T2 52510 521</t>
  </si>
  <si>
    <t>4. - Субсидии на развитие сельского туризма, КБК 0405 25 2 05 53410 523</t>
  </si>
  <si>
    <t>5. - Субсидии на реализацию мероприятий индивидуальной программы социально-экономического развития Республики Марий Эл в части сельского хозяйства, КБК 0405 25 2 01 53250 523</t>
  </si>
  <si>
    <t>6. - Субсидии на реализацию мероприятий индивидуальной программы социально-экономического развития Республики Адыгея , КБК 1403 15 2 07 53220 523</t>
  </si>
  <si>
    <t>8. - Целевые межбюджетные трансферты прошлых лет, полученные из федерального бюджета, ВСЕГО</t>
  </si>
  <si>
    <t>КОЛ019</t>
  </si>
  <si>
    <t>1.5. - Иные межбюджетные трансферты на возмещение производителям зерновых культур части затрат на производство и реализацию зерновых культур, КБК 0405 25 2 01 53680 540</t>
  </si>
  <si>
    <t>7 июля 2022 г.</t>
  </si>
  <si>
    <t>в млн. руб.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</si>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</sst>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[$-F800]dddd\,\ mmmm\ dd\,\ yyyy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indexed="10"/>
      <name val="Arial"/>
      <family val="2"/>
      <charset val="204"/>
    </font>
    <font>
      <u/>
      <sz val="10"/>
      <color indexed="12"/>
      <name val="Arial Cyr"/>
      <charset val="204"/>
    </font>
    <font>
      <b/>
      <sz val="16"/>
      <name val="Times New Roman"/>
      <family val="1"/>
      <charset val="204"/>
    </font>
    <font>
      <b/>
      <u/>
      <sz val="14"/>
      <color indexed="10"/>
      <name val="Arial Cyr"/>
      <charset val="204"/>
    </font>
    <font>
      <sz val="10"/>
      <name val="Times New Roman"/>
      <family val="1"/>
    </font>
    <font>
      <sz val="11"/>
      <name val="Times New Roman"/>
      <family val="1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</font>
    <font>
      <b/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10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2"/>
      <color indexed="8"/>
      <name val="Arial"/>
      <family val="2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6"/>
      <color rgb="FF222222"/>
      <name val="Arial"/>
      <family val="2"/>
      <charset val="204"/>
    </font>
    <font>
      <b/>
      <sz val="14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12"/>
      <name val="Arial"/>
      <family val="2"/>
      <charset val="204"/>
    </font>
    <font>
      <b/>
      <u/>
      <sz val="14"/>
      <name val="Arial Cyr"/>
      <charset val="204"/>
    </font>
    <font>
      <sz val="11"/>
      <color rgb="FFC00000"/>
      <name val="Calibri"/>
      <family val="2"/>
      <scheme val="minor"/>
    </font>
    <font>
      <b/>
      <sz val="14"/>
      <color rgb="FFC00000"/>
      <name val="Times New Roman"/>
      <family val="1"/>
      <charset val="204"/>
    </font>
    <font>
      <b/>
      <sz val="16"/>
      <color rgb="FFC00000"/>
      <name val="Times New Roman"/>
      <family val="1"/>
      <charset val="204"/>
    </font>
    <font>
      <b/>
      <sz val="10"/>
      <color rgb="FFC00000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indexed="64"/>
      <name val="Arial"/>
      <family val="2"/>
      <charset val="204"/>
    </font>
    <font>
      <sz val="8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rgb="FFD8E4B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6A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</cellStyleXfs>
  <cellXfs count="364">
    <xf numFmtId="0" fontId="0" fillId="0" borderId="0" xfId="0"/>
    <xf numFmtId="0" fontId="4" fillId="0" borderId="0" xfId="0" applyFont="1" applyAlignment="1">
      <alignment vertical="top" wrapText="1"/>
    </xf>
    <xf numFmtId="0" fontId="6" fillId="0" borderId="0" xfId="1" applyFont="1" applyAlignment="1" applyProtection="1"/>
    <xf numFmtId="14" fontId="0" fillId="0" borderId="0" xfId="0" applyNumberFormat="1"/>
    <xf numFmtId="0" fontId="7" fillId="0" borderId="0" xfId="1" applyFont="1" applyAlignment="1" applyProtection="1">
      <alignment horizontal="center" vertical="top"/>
    </xf>
    <xf numFmtId="0" fontId="0" fillId="0" borderId="5" xfId="0" applyBorder="1"/>
    <xf numFmtId="0" fontId="0" fillId="0" borderId="8" xfId="0" applyBorder="1"/>
    <xf numFmtId="0" fontId="9" fillId="2" borderId="9" xfId="0" applyNumberFormat="1" applyFont="1" applyFill="1" applyBorder="1" applyAlignment="1">
      <alignment horizontal="center" vertical="top" wrapText="1"/>
    </xf>
    <xf numFmtId="49" fontId="10" fillId="2" borderId="8" xfId="0" applyNumberFormat="1" applyFont="1" applyFill="1" applyBorder="1"/>
    <xf numFmtId="0" fontId="11" fillId="0" borderId="10" xfId="0" applyFont="1" applyBorder="1" applyAlignment="1">
      <alignment wrapText="1"/>
    </xf>
    <xf numFmtId="0" fontId="11" fillId="0" borderId="12" xfId="0" applyFont="1" applyBorder="1"/>
    <xf numFmtId="0" fontId="10" fillId="0" borderId="12" xfId="0" applyFont="1" applyBorder="1"/>
    <xf numFmtId="49" fontId="10" fillId="2" borderId="8" xfId="2" applyNumberFormat="1" applyFont="1" applyFill="1" applyBorder="1"/>
    <xf numFmtId="164" fontId="11" fillId="0" borderId="11" xfId="3" applyNumberFormat="1" applyFont="1" applyFill="1" applyBorder="1" applyAlignment="1">
      <alignment vertical="top" wrapText="1"/>
    </xf>
    <xf numFmtId="164" fontId="10" fillId="0" borderId="11" xfId="3" applyNumberFormat="1" applyFont="1" applyFill="1" applyBorder="1" applyAlignment="1">
      <alignment vertical="top" wrapText="1"/>
    </xf>
    <xf numFmtId="164" fontId="11" fillId="0" borderId="11" xfId="3" applyNumberFormat="1" applyFont="1" applyFill="1" applyBorder="1" applyAlignment="1">
      <alignment horizontal="left" vertical="top" wrapText="1"/>
    </xf>
    <xf numFmtId="0" fontId="10" fillId="0" borderId="12" xfId="0" applyFont="1" applyBorder="1" applyAlignment="1">
      <alignment wrapText="1"/>
    </xf>
    <xf numFmtId="49" fontId="10" fillId="2" borderId="14" xfId="0" applyNumberFormat="1" applyFont="1" applyFill="1" applyBorder="1"/>
    <xf numFmtId="0" fontId="10" fillId="0" borderId="16" xfId="0" applyFont="1" applyBorder="1"/>
    <xf numFmtId="0" fontId="9" fillId="3" borderId="0" xfId="0" applyNumberFormat="1" applyFont="1" applyFill="1" applyBorder="1" applyAlignment="1">
      <alignment horizontal="center" vertical="top" wrapText="1"/>
    </xf>
    <xf numFmtId="0" fontId="8" fillId="0" borderId="2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9" fillId="0" borderId="24" xfId="0" applyNumberFormat="1" applyFont="1" applyBorder="1" applyAlignment="1">
      <alignment horizontal="center" vertical="top" wrapText="1"/>
    </xf>
    <xf numFmtId="0" fontId="9" fillId="0" borderId="25" xfId="0" applyNumberFormat="1" applyFont="1" applyBorder="1" applyAlignment="1">
      <alignment horizontal="center" vertical="top" wrapText="1"/>
    </xf>
    <xf numFmtId="0" fontId="9" fillId="2" borderId="10" xfId="0" applyNumberFormat="1" applyFont="1" applyFill="1" applyBorder="1" applyAlignment="1">
      <alignment horizontal="center" vertical="top" wrapText="1"/>
    </xf>
    <xf numFmtId="0" fontId="0" fillId="0" borderId="11" xfId="0" applyBorder="1"/>
    <xf numFmtId="0" fontId="9" fillId="2" borderId="3" xfId="0" applyNumberFormat="1" applyFont="1" applyFill="1" applyBorder="1" applyAlignment="1">
      <alignment horizontal="center" vertical="top" wrapText="1"/>
    </xf>
    <xf numFmtId="0" fontId="0" fillId="0" borderId="15" xfId="0" applyBorder="1"/>
    <xf numFmtId="0" fontId="0" fillId="4" borderId="27" xfId="0" applyFill="1" applyBorder="1"/>
    <xf numFmtId="0" fontId="0" fillId="4" borderId="28" xfId="0" applyFill="1" applyBorder="1"/>
    <xf numFmtId="0" fontId="0" fillId="4" borderId="13" xfId="0" applyFill="1" applyBorder="1"/>
    <xf numFmtId="0" fontId="0" fillId="4" borderId="11" xfId="0" applyFill="1" applyBorder="1"/>
    <xf numFmtId="0" fontId="0" fillId="4" borderId="29" xfId="0" applyFill="1" applyBorder="1"/>
    <xf numFmtId="0" fontId="0" fillId="0" borderId="13" xfId="0" applyBorder="1" applyAlignment="1">
      <alignment wrapText="1"/>
    </xf>
    <xf numFmtId="0" fontId="0" fillId="0" borderId="11" xfId="0" applyBorder="1" applyAlignment="1">
      <alignment wrapText="1"/>
    </xf>
    <xf numFmtId="0" fontId="18" fillId="0" borderId="0" xfId="0" applyFont="1"/>
    <xf numFmtId="0" fontId="0" fillId="0" borderId="0" xfId="0" applyAlignment="1">
      <alignment wrapText="1"/>
    </xf>
    <xf numFmtId="0" fontId="6" fillId="0" borderId="0" xfId="1" applyFont="1" applyAlignment="1" applyProtection="1">
      <alignment horizontal="left" wrapText="1"/>
    </xf>
    <xf numFmtId="0" fontId="20" fillId="0" borderId="0" xfId="0" applyFont="1" applyAlignment="1">
      <alignment wrapText="1"/>
    </xf>
    <xf numFmtId="0" fontId="21" fillId="0" borderId="0" xfId="0" applyFont="1" applyBorder="1" applyAlignment="1">
      <alignment horizontal="right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vertical="center" wrapText="1"/>
    </xf>
    <xf numFmtId="0" fontId="22" fillId="0" borderId="0" xfId="0" applyFont="1" applyAlignment="1">
      <alignment horizontal="center" vertical="top" wrapText="1"/>
    </xf>
    <xf numFmtId="0" fontId="11" fillId="6" borderId="11" xfId="0" applyFont="1" applyFill="1" applyBorder="1" applyAlignment="1">
      <alignment wrapText="1"/>
    </xf>
    <xf numFmtId="14" fontId="10" fillId="6" borderId="11" xfId="0" applyNumberFormat="1" applyFont="1" applyFill="1" applyBorder="1" applyAlignment="1">
      <alignment wrapText="1"/>
    </xf>
    <xf numFmtId="4" fontId="24" fillId="6" borderId="11" xfId="0" applyNumberFormat="1" applyFont="1" applyFill="1" applyBorder="1" applyAlignment="1">
      <alignment horizontal="right" vertical="center" wrapText="1"/>
    </xf>
    <xf numFmtId="0" fontId="0" fillId="6" borderId="0" xfId="0" applyFill="1"/>
    <xf numFmtId="0" fontId="11" fillId="7" borderId="11" xfId="0" applyFont="1" applyFill="1" applyBorder="1" applyAlignment="1">
      <alignment wrapText="1"/>
    </xf>
    <xf numFmtId="14" fontId="10" fillId="7" borderId="11" xfId="0" applyNumberFormat="1" applyFont="1" applyFill="1" applyBorder="1" applyAlignment="1">
      <alignment wrapText="1"/>
    </xf>
    <xf numFmtId="4" fontId="24" fillId="7" borderId="11" xfId="0" applyNumberFormat="1" applyFont="1" applyFill="1" applyBorder="1" applyAlignment="1">
      <alignment horizontal="right" vertical="center" wrapText="1"/>
    </xf>
    <xf numFmtId="0" fontId="0" fillId="7" borderId="0" xfId="0" applyFill="1"/>
    <xf numFmtId="0" fontId="10" fillId="0" borderId="11" xfId="0" applyFont="1" applyBorder="1"/>
    <xf numFmtId="0" fontId="11" fillId="3" borderId="11" xfId="0" applyFont="1" applyFill="1" applyBorder="1" applyAlignment="1">
      <alignment wrapText="1"/>
    </xf>
    <xf numFmtId="14" fontId="10" fillId="3" borderId="11" xfId="0" applyNumberFormat="1" applyFont="1" applyFill="1" applyBorder="1" applyAlignment="1">
      <alignment wrapText="1"/>
    </xf>
    <xf numFmtId="4" fontId="25" fillId="0" borderId="11" xfId="0" applyNumberFormat="1" applyFont="1" applyBorder="1" applyAlignment="1">
      <alignment horizontal="right" vertical="center" wrapText="1"/>
    </xf>
    <xf numFmtId="4" fontId="24" fillId="8" borderId="11" xfId="0" applyNumberFormat="1" applyFont="1" applyFill="1" applyBorder="1" applyAlignment="1">
      <alignment horizontal="right" vertical="center" wrapText="1"/>
    </xf>
    <xf numFmtId="0" fontId="23" fillId="0" borderId="0" xfId="0" applyFont="1" applyAlignment="1"/>
    <xf numFmtId="0" fontId="0" fillId="0" borderId="20" xfId="0" applyBorder="1" applyAlignment="1">
      <alignment wrapText="1"/>
    </xf>
    <xf numFmtId="0" fontId="0" fillId="0" borderId="30" xfId="0" applyBorder="1" applyAlignment="1">
      <alignment wrapText="1"/>
    </xf>
    <xf numFmtId="0" fontId="0" fillId="4" borderId="31" xfId="0" applyFill="1" applyBorder="1"/>
    <xf numFmtId="0" fontId="0" fillId="4" borderId="32" xfId="0" applyFill="1" applyBorder="1"/>
    <xf numFmtId="0" fontId="0" fillId="4" borderId="33" xfId="0" applyFill="1" applyBorder="1"/>
    <xf numFmtId="0" fontId="9" fillId="2" borderId="35" xfId="0" applyNumberFormat="1" applyFont="1" applyFill="1" applyBorder="1" applyAlignment="1">
      <alignment horizontal="center" vertical="top" wrapText="1"/>
    </xf>
    <xf numFmtId="0" fontId="9" fillId="2" borderId="8" xfId="0" applyNumberFormat="1" applyFont="1" applyFill="1" applyBorder="1" applyAlignment="1">
      <alignment horizontal="center" vertical="top" wrapText="1"/>
    </xf>
    <xf numFmtId="0" fontId="0" fillId="4" borderId="10" xfId="0" applyFill="1" applyBorder="1"/>
    <xf numFmtId="0" fontId="0" fillId="4" borderId="12" xfId="0" applyFill="1" applyBorder="1"/>
    <xf numFmtId="0" fontId="9" fillId="2" borderId="34" xfId="0" quotePrefix="1" applyNumberFormat="1" applyFont="1" applyFill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6" fillId="0" borderId="0" xfId="1" applyFont="1" applyAlignment="1" applyProtection="1">
      <alignment horizontal="center" wrapText="1"/>
    </xf>
    <xf numFmtId="0" fontId="17" fillId="0" borderId="11" xfId="0" applyFont="1" applyBorder="1" applyAlignment="1">
      <alignment horizontal="center" vertical="top" wrapText="1"/>
    </xf>
    <xf numFmtId="0" fontId="6" fillId="0" borderId="0" xfId="1" applyFont="1" applyAlignment="1" applyProtection="1">
      <alignment horizontal="center" wrapText="1"/>
    </xf>
    <xf numFmtId="0" fontId="0" fillId="10" borderId="0" xfId="0" applyFill="1"/>
    <xf numFmtId="0" fontId="0" fillId="0" borderId="0" xfId="0"/>
    <xf numFmtId="0" fontId="4" fillId="0" borderId="0" xfId="0" applyFont="1" applyAlignment="1">
      <alignment vertical="top" wrapText="1"/>
    </xf>
    <xf numFmtId="0" fontId="6" fillId="0" borderId="0" xfId="1" applyFont="1" applyAlignment="1" applyProtection="1"/>
    <xf numFmtId="0" fontId="7" fillId="0" borderId="0" xfId="1" applyFont="1" applyAlignment="1" applyProtection="1">
      <alignment horizontal="center" vertical="top"/>
    </xf>
    <xf numFmtId="0" fontId="9" fillId="2" borderId="9" xfId="0" applyNumberFormat="1" applyFont="1" applyFill="1" applyBorder="1" applyAlignment="1">
      <alignment horizontal="center" vertical="top" wrapText="1"/>
    </xf>
    <xf numFmtId="49" fontId="10" fillId="2" borderId="8" xfId="0" applyNumberFormat="1" applyFont="1" applyFill="1" applyBorder="1"/>
    <xf numFmtId="0" fontId="9" fillId="2" borderId="3" xfId="0" applyNumberFormat="1" applyFont="1" applyFill="1" applyBorder="1" applyAlignment="1">
      <alignment horizontal="center" vertical="top" wrapText="1"/>
    </xf>
    <xf numFmtId="0" fontId="0" fillId="4" borderId="13" xfId="0" applyFill="1" applyBorder="1"/>
    <xf numFmtId="0" fontId="9" fillId="2" borderId="35" xfId="0" applyNumberFormat="1" applyFont="1" applyFill="1" applyBorder="1" applyAlignment="1">
      <alignment horizontal="center" vertical="top" wrapText="1"/>
    </xf>
    <xf numFmtId="0" fontId="9" fillId="2" borderId="8" xfId="0" applyNumberFormat="1" applyFont="1" applyFill="1" applyBorder="1" applyAlignment="1">
      <alignment horizontal="center" vertical="top" wrapText="1"/>
    </xf>
    <xf numFmtId="0" fontId="0" fillId="0" borderId="0" xfId="0" applyFill="1"/>
    <xf numFmtId="0" fontId="26" fillId="0" borderId="0" xfId="0" applyFont="1"/>
    <xf numFmtId="0" fontId="6" fillId="0" borderId="0" xfId="1" applyFont="1" applyAlignment="1" applyProtection="1">
      <alignment horizontal="center" wrapText="1"/>
    </xf>
    <xf numFmtId="0" fontId="8" fillId="0" borderId="17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1" applyFont="1" applyAlignment="1" applyProtection="1">
      <alignment vertical="center"/>
    </xf>
    <xf numFmtId="0" fontId="9" fillId="2" borderId="9" xfId="0" applyNumberFormat="1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3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9" fillId="10" borderId="0" xfId="0" applyNumberFormat="1" applyFont="1" applyFill="1" applyBorder="1" applyAlignment="1">
      <alignment horizontal="center" vertical="top" wrapText="1"/>
    </xf>
    <xf numFmtId="49" fontId="9" fillId="10" borderId="0" xfId="0" applyNumberFormat="1" applyFont="1" applyFill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6" fillId="0" borderId="0" xfId="1" applyFont="1" applyAlignment="1" applyProtection="1">
      <alignment horizontal="center" wrapText="1"/>
    </xf>
    <xf numFmtId="4" fontId="24" fillId="0" borderId="11" xfId="0" applyNumberFormat="1" applyFont="1" applyFill="1" applyBorder="1" applyAlignment="1">
      <alignment horizontal="right" vertical="center" wrapText="1"/>
    </xf>
    <xf numFmtId="0" fontId="6" fillId="0" borderId="0" xfId="1" applyFont="1" applyFill="1" applyAlignment="1" applyProtection="1"/>
    <xf numFmtId="49" fontId="10" fillId="6" borderId="8" xfId="0" applyNumberFormat="1" applyFont="1" applyFill="1" applyBorder="1" applyAlignment="1">
      <alignment vertical="center"/>
    </xf>
    <xf numFmtId="0" fontId="10" fillId="6" borderId="11" xfId="0" applyFont="1" applyFill="1" applyBorder="1" applyAlignment="1">
      <alignment horizontal="center" vertical="center"/>
    </xf>
    <xf numFmtId="0" fontId="24" fillId="6" borderId="11" xfId="0" applyFont="1" applyFill="1" applyBorder="1" applyAlignment="1">
      <alignment vertical="center" wrapText="1"/>
    </xf>
    <xf numFmtId="0" fontId="10" fillId="3" borderId="11" xfId="0" applyNumberFormat="1" applyFont="1" applyFill="1" applyBorder="1" applyAlignment="1">
      <alignment horizontal="center" vertical="center" wrapText="1"/>
    </xf>
    <xf numFmtId="0" fontId="10" fillId="7" borderId="11" xfId="0" applyNumberFormat="1" applyFont="1" applyFill="1" applyBorder="1" applyAlignment="1">
      <alignment horizontal="center" vertical="center" wrapText="1"/>
    </xf>
    <xf numFmtId="164" fontId="24" fillId="7" borderId="11" xfId="3" applyNumberFormat="1" applyFont="1" applyFill="1" applyBorder="1" applyAlignment="1">
      <alignment vertical="center" wrapText="1"/>
    </xf>
    <xf numFmtId="164" fontId="25" fillId="0" borderId="11" xfId="3" applyNumberFormat="1" applyFont="1" applyFill="1" applyBorder="1" applyAlignment="1">
      <alignment vertical="center" wrapText="1"/>
    </xf>
    <xf numFmtId="164" fontId="24" fillId="7" borderId="11" xfId="3" applyNumberFormat="1" applyFont="1" applyFill="1" applyBorder="1" applyAlignment="1">
      <alignment horizontal="left" vertical="center" wrapText="1"/>
    </xf>
    <xf numFmtId="0" fontId="25" fillId="0" borderId="11" xfId="0" applyFont="1" applyBorder="1" applyAlignment="1">
      <alignment vertical="center" wrapText="1"/>
    </xf>
    <xf numFmtId="4" fontId="24" fillId="6" borderId="12" xfId="0" applyNumberFormat="1" applyFont="1" applyFill="1" applyBorder="1" applyAlignment="1">
      <alignment horizontal="right" vertical="center" wrapText="1"/>
    </xf>
    <xf numFmtId="4" fontId="24" fillId="7" borderId="12" xfId="0" applyNumberFormat="1" applyFont="1" applyFill="1" applyBorder="1" applyAlignment="1">
      <alignment horizontal="right" vertical="center" wrapText="1"/>
    </xf>
    <xf numFmtId="0" fontId="6" fillId="0" borderId="0" xfId="1" applyFont="1" applyFill="1" applyBorder="1" applyAlignment="1" applyProtection="1">
      <alignment horizontal="left" wrapText="1"/>
    </xf>
    <xf numFmtId="0" fontId="6" fillId="0" borderId="0" xfId="1" applyFont="1" applyFill="1" applyBorder="1" applyAlignment="1" applyProtection="1"/>
    <xf numFmtId="0" fontId="11" fillId="0" borderId="0" xfId="0" applyFont="1" applyFill="1" applyBorder="1" applyAlignment="1">
      <alignment wrapText="1"/>
    </xf>
    <xf numFmtId="14" fontId="10" fillId="0" borderId="0" xfId="0" applyNumberFormat="1" applyFont="1" applyFill="1" applyBorder="1" applyAlignment="1">
      <alignment wrapText="1"/>
    </xf>
    <xf numFmtId="0" fontId="6" fillId="0" borderId="0" xfId="1" applyFont="1" applyFill="1" applyBorder="1" applyAlignment="1" applyProtection="1">
      <alignment wrapText="1"/>
    </xf>
    <xf numFmtId="0" fontId="15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4" fontId="24" fillId="8" borderId="12" xfId="0" applyNumberFormat="1" applyFont="1" applyFill="1" applyBorder="1" applyAlignment="1">
      <alignment horizontal="right" vertical="center" wrapText="1"/>
    </xf>
    <xf numFmtId="4" fontId="24" fillId="7" borderId="9" xfId="0" applyNumberFormat="1" applyFont="1" applyFill="1" applyBorder="1" applyAlignment="1">
      <alignment horizontal="right" vertical="center" wrapText="1"/>
    </xf>
    <xf numFmtId="0" fontId="30" fillId="0" borderId="0" xfId="0" applyFont="1" applyFill="1"/>
    <xf numFmtId="0" fontId="30" fillId="0" borderId="19" xfId="0" applyFont="1" applyFill="1" applyBorder="1" applyAlignment="1">
      <alignment horizontal="center" vertical="center" wrapText="1"/>
    </xf>
    <xf numFmtId="0" fontId="19" fillId="0" borderId="0" xfId="0" applyFont="1" applyAlignment="1"/>
    <xf numFmtId="0" fontId="6" fillId="0" borderId="0" xfId="1" applyFont="1" applyAlignment="1" applyProtection="1">
      <alignment wrapText="1"/>
    </xf>
    <xf numFmtId="0" fontId="17" fillId="0" borderId="11" xfId="0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10" fillId="6" borderId="11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24" fillId="7" borderId="11" xfId="0" applyFont="1" applyFill="1" applyBorder="1" applyAlignment="1">
      <alignment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49" fontId="10" fillId="7" borderId="8" xfId="0" applyNumberFormat="1" applyFont="1" applyFill="1" applyBorder="1" applyAlignment="1">
      <alignment vertical="center" wrapText="1"/>
    </xf>
    <xf numFmtId="49" fontId="10" fillId="2" borderId="8" xfId="0" applyNumberFormat="1" applyFont="1" applyFill="1" applyBorder="1" applyAlignment="1">
      <alignment vertical="center" wrapText="1"/>
    </xf>
    <xf numFmtId="49" fontId="10" fillId="7" borderId="8" xfId="2" applyNumberFormat="1" applyFont="1" applyFill="1" applyBorder="1" applyAlignment="1">
      <alignment vertical="center" wrapText="1"/>
    </xf>
    <xf numFmtId="49" fontId="10" fillId="2" borderId="8" xfId="2" applyNumberFormat="1" applyFont="1" applyFill="1" applyBorder="1" applyAlignment="1">
      <alignment vertical="center" wrapText="1"/>
    </xf>
    <xf numFmtId="49" fontId="10" fillId="2" borderId="14" xfId="0" applyNumberFormat="1" applyFont="1" applyFill="1" applyBorder="1" applyAlignment="1">
      <alignment vertical="center" wrapText="1"/>
    </xf>
    <xf numFmtId="0" fontId="0" fillId="0" borderId="0" xfId="0" applyAlignment="1"/>
    <xf numFmtId="0" fontId="19" fillId="0" borderId="0" xfId="0" applyFont="1" applyAlignment="1">
      <alignment wrapText="1"/>
    </xf>
    <xf numFmtId="0" fontId="17" fillId="0" borderId="11" xfId="0" applyFont="1" applyBorder="1" applyAlignment="1">
      <alignment horizontal="center" vertical="top" wrapText="1"/>
    </xf>
    <xf numFmtId="0" fontId="6" fillId="0" borderId="0" xfId="1" applyFont="1" applyAlignment="1" applyProtection="1">
      <alignment horizontal="center" wrapText="1"/>
    </xf>
    <xf numFmtId="0" fontId="30" fillId="0" borderId="0" xfId="0" applyFont="1"/>
    <xf numFmtId="0" fontId="17" fillId="0" borderId="11" xfId="0" applyFont="1" applyBorder="1" applyAlignment="1">
      <alignment horizontal="center" vertical="top" wrapText="1"/>
    </xf>
    <xf numFmtId="0" fontId="6" fillId="0" borderId="0" xfId="1" applyFont="1" applyAlignment="1" applyProtection="1">
      <alignment horizontal="center" wrapText="1"/>
    </xf>
    <xf numFmtId="0" fontId="31" fillId="0" borderId="0" xfId="0" applyFont="1" applyAlignment="1">
      <alignment vertical="top" wrapText="1"/>
    </xf>
    <xf numFmtId="0" fontId="30" fillId="0" borderId="0" xfId="0" applyFont="1" applyAlignment="1">
      <alignment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31" fillId="0" borderId="0" xfId="0" applyFont="1" applyAlignment="1">
      <alignment horizontal="center" vertical="top" wrapText="1"/>
    </xf>
    <xf numFmtId="0" fontId="25" fillId="0" borderId="0" xfId="0" applyFont="1" applyAlignment="1"/>
    <xf numFmtId="0" fontId="30" fillId="0" borderId="0" xfId="0" applyFont="1" applyFill="1" applyBorder="1"/>
    <xf numFmtId="0" fontId="6" fillId="0" borderId="0" xfId="0" applyFont="1" applyFill="1" applyBorder="1" applyAlignment="1">
      <alignment wrapText="1"/>
    </xf>
    <xf numFmtId="0" fontId="32" fillId="0" borderId="0" xfId="1" applyFont="1" applyFill="1" applyBorder="1" applyAlignment="1" applyProtection="1">
      <alignment horizontal="center" vertical="top"/>
    </xf>
    <xf numFmtId="0" fontId="30" fillId="0" borderId="38" xfId="0" applyFont="1" applyBorder="1"/>
    <xf numFmtId="0" fontId="30" fillId="0" borderId="8" xfId="0" applyFont="1" applyBorder="1"/>
    <xf numFmtId="0" fontId="30" fillId="6" borderId="0" xfId="0" applyFont="1" applyFill="1"/>
    <xf numFmtId="0" fontId="30" fillId="7" borderId="0" xfId="0" applyFont="1" applyFill="1"/>
    <xf numFmtId="0" fontId="30" fillId="0" borderId="0" xfId="0" applyFont="1" applyAlignment="1">
      <alignment vertical="center" wrapText="1"/>
    </xf>
    <xf numFmtId="0" fontId="33" fillId="0" borderId="0" xfId="0" applyFont="1"/>
    <xf numFmtId="0" fontId="34" fillId="0" borderId="0" xfId="0" applyFont="1" applyAlignment="1"/>
    <xf numFmtId="0" fontId="35" fillId="0" borderId="0" xfId="1" applyFont="1" applyAlignment="1" applyProtection="1">
      <alignment wrapText="1"/>
    </xf>
    <xf numFmtId="0" fontId="33" fillId="0" borderId="0" xfId="0" applyFont="1" applyAlignment="1">
      <alignment wrapText="1"/>
    </xf>
    <xf numFmtId="0" fontId="35" fillId="0" borderId="0" xfId="0" applyFont="1" applyAlignment="1">
      <alignment wrapText="1"/>
    </xf>
    <xf numFmtId="0" fontId="35" fillId="0" borderId="0" xfId="1" applyFont="1" applyAlignment="1" applyProtection="1">
      <alignment horizontal="center" wrapText="1"/>
    </xf>
    <xf numFmtId="0" fontId="36" fillId="0" borderId="0" xfId="0" applyFont="1" applyBorder="1" applyAlignment="1">
      <alignment horizontal="center" vertical="center" wrapText="1"/>
    </xf>
    <xf numFmtId="0" fontId="36" fillId="0" borderId="0" xfId="0" applyFont="1" applyBorder="1" applyAlignment="1">
      <alignment vertical="center" wrapText="1"/>
    </xf>
    <xf numFmtId="0" fontId="37" fillId="0" borderId="0" xfId="0" applyFont="1" applyAlignment="1"/>
    <xf numFmtId="4" fontId="38" fillId="0" borderId="11" xfId="0" applyNumberFormat="1" applyFont="1" applyBorder="1" applyAlignment="1">
      <alignment horizontal="right" vertical="center" wrapText="1"/>
    </xf>
    <xf numFmtId="4" fontId="39" fillId="8" borderId="11" xfId="0" applyNumberFormat="1" applyFont="1" applyFill="1" applyBorder="1" applyAlignment="1">
      <alignment horizontal="right" vertical="center" wrapText="1"/>
    </xf>
    <xf numFmtId="0" fontId="0" fillId="0" borderId="0" xfId="0" applyFont="1"/>
    <xf numFmtId="4" fontId="39" fillId="0" borderId="11" xfId="0" applyNumberFormat="1" applyFont="1" applyFill="1" applyBorder="1" applyAlignment="1">
      <alignment horizontal="right" vertical="center" wrapText="1"/>
    </xf>
    <xf numFmtId="4" fontId="39" fillId="7" borderId="11" xfId="0" applyNumberFormat="1" applyFont="1" applyFill="1" applyBorder="1" applyAlignment="1">
      <alignment horizontal="right" vertical="center" wrapText="1"/>
    </xf>
    <xf numFmtId="4" fontId="39" fillId="6" borderId="11" xfId="0" applyNumberFormat="1" applyFont="1" applyFill="1" applyBorder="1" applyAlignment="1">
      <alignment horizontal="right" vertical="center" wrapText="1"/>
    </xf>
    <xf numFmtId="0" fontId="38" fillId="0" borderId="0" xfId="0" applyFont="1" applyAlignment="1"/>
    <xf numFmtId="4" fontId="39" fillId="7" borderId="9" xfId="0" applyNumberFormat="1" applyFont="1" applyFill="1" applyBorder="1" applyAlignment="1">
      <alignment horizontal="right" vertical="center" wrapText="1"/>
    </xf>
    <xf numFmtId="0" fontId="0" fillId="4" borderId="41" xfId="0" applyFill="1" applyBorder="1"/>
    <xf numFmtId="0" fontId="0" fillId="4" borderId="19" xfId="0" applyFill="1" applyBorder="1"/>
    <xf numFmtId="0" fontId="17" fillId="0" borderId="11" xfId="0" applyFont="1" applyBorder="1" applyAlignment="1">
      <alignment horizontal="center" vertical="top" wrapText="1"/>
    </xf>
    <xf numFmtId="0" fontId="6" fillId="0" borderId="0" xfId="1" applyFont="1" applyAlignment="1" applyProtection="1">
      <alignment horizontal="center" wrapText="1"/>
    </xf>
    <xf numFmtId="0" fontId="17" fillId="0" borderId="11" xfId="0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6" fillId="0" borderId="0" xfId="1" applyFont="1" applyAlignment="1" applyProtection="1">
      <alignment horizontal="center" wrapText="1"/>
    </xf>
    <xf numFmtId="0" fontId="17" fillId="0" borderId="11" xfId="0" applyFont="1" applyBorder="1" applyAlignment="1">
      <alignment horizontal="center" vertical="top" wrapText="1"/>
    </xf>
    <xf numFmtId="0" fontId="6" fillId="0" borderId="0" xfId="1" applyFont="1" applyAlignment="1" applyProtection="1">
      <alignment horizontal="center" wrapText="1"/>
    </xf>
    <xf numFmtId="0" fontId="17" fillId="0" borderId="11" xfId="0" applyFont="1" applyFill="1" applyBorder="1" applyAlignment="1">
      <alignment horizontal="center" vertical="top" wrapText="1"/>
    </xf>
    <xf numFmtId="0" fontId="6" fillId="0" borderId="0" xfId="1" applyFont="1" applyFill="1" applyAlignment="1" applyProtection="1">
      <alignment wrapText="1"/>
    </xf>
    <xf numFmtId="0" fontId="6" fillId="0" borderId="0" xfId="1" applyFont="1" applyFill="1" applyAlignment="1" applyProtection="1">
      <alignment horizontal="left" wrapText="1"/>
    </xf>
    <xf numFmtId="0" fontId="23" fillId="0" borderId="0" xfId="0" applyFont="1" applyFill="1" applyAlignment="1"/>
    <xf numFmtId="0" fontId="7" fillId="0" borderId="0" xfId="1" applyFont="1" applyFill="1" applyAlignment="1" applyProtection="1">
      <alignment horizontal="center" vertical="top"/>
    </xf>
    <xf numFmtId="0" fontId="17" fillId="0" borderId="11" xfId="0" applyFont="1" applyBorder="1" applyAlignment="1">
      <alignment horizontal="center" vertical="top" wrapText="1"/>
    </xf>
    <xf numFmtId="0" fontId="6" fillId="0" borderId="0" xfId="1" applyFont="1" applyAlignment="1" applyProtection="1">
      <alignment horizontal="center" wrapText="1"/>
    </xf>
    <xf numFmtId="0" fontId="9" fillId="10" borderId="0" xfId="0" applyFont="1" applyFill="1" applyAlignment="1">
      <alignment horizontal="center" vertical="top" wrapText="1"/>
    </xf>
    <xf numFmtId="0" fontId="19" fillId="0" borderId="0" xfId="0" applyFont="1"/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3" fillId="0" borderId="0" xfId="0" applyFont="1"/>
    <xf numFmtId="4" fontId="24" fillId="0" borderId="11" xfId="0" applyNumberFormat="1" applyFont="1" applyBorder="1" applyAlignment="1">
      <alignment horizontal="right" vertical="center" wrapText="1"/>
    </xf>
    <xf numFmtId="164" fontId="25" fillId="0" borderId="11" xfId="3" applyNumberFormat="1" applyFont="1" applyBorder="1" applyAlignment="1">
      <alignment vertical="center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9" fillId="2" borderId="9" xfId="0" applyFont="1" applyFill="1" applyBorder="1" applyAlignment="1">
      <alignment horizontal="center" vertical="top" wrapText="1"/>
    </xf>
    <xf numFmtId="0" fontId="9" fillId="2" borderId="35" xfId="0" applyFont="1" applyFill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6" fillId="0" borderId="0" xfId="1" applyFont="1" applyAlignment="1" applyProtection="1">
      <alignment horizontal="center" wrapText="1"/>
    </xf>
    <xf numFmtId="0" fontId="17" fillId="0" borderId="11" xfId="0" applyFont="1" applyBorder="1" applyAlignment="1">
      <alignment horizontal="center" vertical="top" wrapText="1"/>
    </xf>
    <xf numFmtId="0" fontId="17" fillId="0" borderId="11" xfId="0" applyFont="1" applyFill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165" fontId="19" fillId="0" borderId="0" xfId="0" applyNumberFormat="1" applyFont="1" applyBorder="1" applyAlignment="1">
      <alignment vertical="center" wrapText="1"/>
    </xf>
    <xf numFmtId="0" fontId="17" fillId="13" borderId="23" xfId="0" applyFont="1" applyFill="1" applyBorder="1" applyAlignment="1">
      <alignment horizontal="center" vertical="center" wrapText="1"/>
    </xf>
    <xf numFmtId="0" fontId="0" fillId="13" borderId="21" xfId="0" applyFill="1" applyBorder="1" applyAlignment="1">
      <alignment horizontal="center" vertical="center" wrapText="1"/>
    </xf>
    <xf numFmtId="0" fontId="0" fillId="13" borderId="24" xfId="0" applyFill="1" applyBorder="1" applyAlignment="1">
      <alignment horizontal="center" vertical="center" wrapText="1"/>
    </xf>
    <xf numFmtId="0" fontId="14" fillId="13" borderId="36" xfId="0" applyFont="1" applyFill="1" applyBorder="1" applyAlignment="1">
      <alignment horizontal="center" vertical="center" wrapText="1"/>
    </xf>
    <xf numFmtId="0" fontId="14" fillId="13" borderId="4" xfId="0" applyFont="1" applyFill="1" applyBorder="1" applyAlignment="1">
      <alignment horizontal="center" vertical="center" wrapText="1"/>
    </xf>
    <xf numFmtId="0" fontId="14" fillId="13" borderId="37" xfId="0" applyFont="1" applyFill="1" applyBorder="1" applyAlignment="1">
      <alignment horizontal="center" vertical="center" wrapText="1"/>
    </xf>
    <xf numFmtId="0" fontId="14" fillId="13" borderId="23" xfId="0" applyFont="1" applyFill="1" applyBorder="1" applyAlignment="1">
      <alignment horizontal="center" vertical="center" wrapText="1"/>
    </xf>
    <xf numFmtId="0" fontId="14" fillId="13" borderId="21" xfId="0" applyFont="1" applyFill="1" applyBorder="1" applyAlignment="1">
      <alignment horizontal="center" vertical="center" wrapText="1"/>
    </xf>
    <xf numFmtId="0" fontId="14" fillId="13" borderId="24" xfId="0" applyFont="1" applyFill="1" applyBorder="1" applyAlignment="1">
      <alignment horizontal="center" vertical="center" wrapText="1"/>
    </xf>
    <xf numFmtId="0" fontId="14" fillId="13" borderId="39" xfId="0" applyFont="1" applyFill="1" applyBorder="1" applyAlignment="1">
      <alignment horizontal="center" vertical="center" wrapText="1"/>
    </xf>
    <xf numFmtId="0" fontId="0" fillId="13" borderId="0" xfId="0" applyFill="1" applyAlignment="1">
      <alignment horizontal="center" vertical="center" wrapText="1"/>
    </xf>
    <xf numFmtId="0" fontId="0" fillId="13" borderId="25" xfId="0" applyFill="1" applyBorder="1" applyAlignment="1">
      <alignment horizontal="center" vertical="center" wrapText="1"/>
    </xf>
    <xf numFmtId="0" fontId="14" fillId="13" borderId="11" xfId="0" applyFont="1" applyFill="1" applyBorder="1" applyAlignment="1">
      <alignment horizontal="center" vertical="center" wrapText="1"/>
    </xf>
    <xf numFmtId="0" fontId="17" fillId="13" borderId="21" xfId="0" applyFont="1" applyFill="1" applyBorder="1" applyAlignment="1">
      <alignment horizontal="center" vertical="center" wrapText="1"/>
    </xf>
    <xf numFmtId="0" fontId="17" fillId="13" borderId="24" xfId="0" applyFont="1" applyFill="1" applyBorder="1" applyAlignment="1">
      <alignment horizontal="center" vertical="center" wrapText="1"/>
    </xf>
    <xf numFmtId="0" fontId="17" fillId="13" borderId="11" xfId="0" applyFont="1" applyFill="1" applyBorder="1" applyAlignment="1">
      <alignment horizontal="center" vertical="center" wrapText="1"/>
    </xf>
    <xf numFmtId="0" fontId="17" fillId="13" borderId="15" xfId="0" applyFont="1" applyFill="1" applyBorder="1" applyAlignment="1">
      <alignment horizontal="center" vertical="center" wrapText="1"/>
    </xf>
    <xf numFmtId="0" fontId="17" fillId="13" borderId="22" xfId="0" applyFont="1" applyFill="1" applyBorder="1" applyAlignment="1">
      <alignment horizontal="center" vertical="center" wrapText="1"/>
    </xf>
    <xf numFmtId="0" fontId="17" fillId="13" borderId="3" xfId="0" applyFont="1" applyFill="1" applyBorder="1" applyAlignment="1">
      <alignment horizontal="center" vertical="center" wrapText="1"/>
    </xf>
    <xf numFmtId="0" fontId="17" fillId="13" borderId="26" xfId="0" applyFont="1" applyFill="1" applyBorder="1" applyAlignment="1">
      <alignment horizontal="center" vertical="center" wrapText="1"/>
    </xf>
    <xf numFmtId="0" fontId="25" fillId="18" borderId="12" xfId="0" applyFont="1" applyFill="1" applyBorder="1" applyAlignment="1">
      <alignment horizontal="center" vertical="center" wrapText="1"/>
    </xf>
    <xf numFmtId="0" fontId="25" fillId="18" borderId="19" xfId="0" applyFont="1" applyFill="1" applyBorder="1" applyAlignment="1">
      <alignment horizontal="center" vertical="center" wrapText="1"/>
    </xf>
    <xf numFmtId="0" fontId="25" fillId="18" borderId="20" xfId="0" applyFont="1" applyFill="1" applyBorder="1" applyAlignment="1">
      <alignment horizontal="center" vertical="center" wrapText="1"/>
    </xf>
    <xf numFmtId="0" fontId="25" fillId="12" borderId="12" xfId="0" applyFont="1" applyFill="1" applyBorder="1" applyAlignment="1">
      <alignment horizontal="center" vertical="center" wrapText="1"/>
    </xf>
    <xf numFmtId="0" fontId="25" fillId="12" borderId="19" xfId="0" applyFont="1" applyFill="1" applyBorder="1" applyAlignment="1">
      <alignment horizontal="center" vertical="center" wrapText="1"/>
    </xf>
    <xf numFmtId="0" fontId="25" fillId="12" borderId="20" xfId="0" applyFont="1" applyFill="1" applyBorder="1" applyAlignment="1">
      <alignment horizontal="center" vertical="center" wrapText="1"/>
    </xf>
    <xf numFmtId="0" fontId="0" fillId="13" borderId="0" xfId="0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7" fillId="19" borderId="23" xfId="0" applyFont="1" applyFill="1" applyBorder="1" applyAlignment="1">
      <alignment horizontal="center" vertical="top" wrapText="1"/>
    </xf>
    <xf numFmtId="0" fontId="0" fillId="19" borderId="21" xfId="0" applyFill="1" applyBorder="1" applyAlignment="1">
      <alignment horizontal="center" vertical="top" wrapText="1"/>
    </xf>
    <xf numFmtId="0" fontId="0" fillId="19" borderId="24" xfId="0" applyFill="1" applyBorder="1" applyAlignment="1">
      <alignment horizontal="center" vertical="top" wrapText="1"/>
    </xf>
    <xf numFmtId="0" fontId="17" fillId="0" borderId="23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24" xfId="0" applyBorder="1" applyAlignment="1">
      <alignment horizontal="center" vertical="top" wrapText="1"/>
    </xf>
    <xf numFmtId="0" fontId="25" fillId="20" borderId="12" xfId="0" applyFont="1" applyFill="1" applyBorder="1" applyAlignment="1">
      <alignment horizontal="center" vertical="center" wrapText="1"/>
    </xf>
    <xf numFmtId="0" fontId="25" fillId="20" borderId="19" xfId="0" applyFont="1" applyFill="1" applyBorder="1" applyAlignment="1">
      <alignment horizontal="center" vertical="center" wrapText="1"/>
    </xf>
    <xf numFmtId="0" fontId="25" fillId="20" borderId="20" xfId="0" applyFont="1" applyFill="1" applyBorder="1" applyAlignment="1">
      <alignment horizontal="center" vertical="center" wrapText="1"/>
    </xf>
    <xf numFmtId="0" fontId="25" fillId="23" borderId="12" xfId="0" applyFont="1" applyFill="1" applyBorder="1" applyAlignment="1">
      <alignment horizontal="center" vertical="center" wrapText="1"/>
    </xf>
    <xf numFmtId="0" fontId="25" fillId="23" borderId="19" xfId="0" applyFont="1" applyFill="1" applyBorder="1" applyAlignment="1">
      <alignment horizontal="center" vertical="center" wrapText="1"/>
    </xf>
    <xf numFmtId="0" fontId="25" fillId="23" borderId="20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20" xfId="0" applyFont="1" applyFill="1" applyBorder="1" applyAlignment="1">
      <alignment horizontal="center" vertical="center" wrapText="1"/>
    </xf>
    <xf numFmtId="0" fontId="25" fillId="21" borderId="12" xfId="0" applyFont="1" applyFill="1" applyBorder="1" applyAlignment="1">
      <alignment horizontal="center" vertical="center" wrapText="1"/>
    </xf>
    <xf numFmtId="0" fontId="25" fillId="21" borderId="19" xfId="0" applyFont="1" applyFill="1" applyBorder="1" applyAlignment="1">
      <alignment horizontal="center" vertical="center" wrapText="1"/>
    </xf>
    <xf numFmtId="0" fontId="25" fillId="21" borderId="20" xfId="0" applyFont="1" applyFill="1" applyBorder="1" applyAlignment="1">
      <alignment horizontal="center" vertical="center" wrapText="1"/>
    </xf>
    <xf numFmtId="0" fontId="25" fillId="4" borderId="12" xfId="0" applyFont="1" applyFill="1" applyBorder="1" applyAlignment="1">
      <alignment horizontal="center" vertical="center" wrapText="1"/>
    </xf>
    <xf numFmtId="0" fontId="25" fillId="4" borderId="19" xfId="0" applyFont="1" applyFill="1" applyBorder="1" applyAlignment="1">
      <alignment horizontal="center" vertical="center" wrapText="1"/>
    </xf>
    <xf numFmtId="0" fontId="25" fillId="4" borderId="20" xfId="0" applyFont="1" applyFill="1" applyBorder="1" applyAlignment="1">
      <alignment horizontal="center" vertical="center" wrapText="1"/>
    </xf>
    <xf numFmtId="0" fontId="25" fillId="11" borderId="12" xfId="0" applyFont="1" applyFill="1" applyBorder="1" applyAlignment="1">
      <alignment horizontal="center" vertical="center" wrapText="1"/>
    </xf>
    <xf numFmtId="0" fontId="25" fillId="11" borderId="19" xfId="0" applyFont="1" applyFill="1" applyBorder="1" applyAlignment="1">
      <alignment horizontal="center" vertical="center" wrapText="1"/>
    </xf>
    <xf numFmtId="0" fontId="25" fillId="11" borderId="20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top" wrapText="1"/>
    </xf>
    <xf numFmtId="0" fontId="17" fillId="0" borderId="28" xfId="0" applyFont="1" applyBorder="1" applyAlignment="1">
      <alignment horizontal="center" vertical="top" wrapText="1"/>
    </xf>
    <xf numFmtId="0" fontId="17" fillId="0" borderId="17" xfId="0" applyFont="1" applyBorder="1" applyAlignment="1">
      <alignment horizontal="center" vertical="top" wrapText="1"/>
    </xf>
    <xf numFmtId="0" fontId="17" fillId="0" borderId="21" xfId="0" applyFont="1" applyBorder="1" applyAlignment="1">
      <alignment horizontal="center" vertical="top" wrapText="1"/>
    </xf>
    <xf numFmtId="165" fontId="19" fillId="0" borderId="0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65" fontId="27" fillId="0" borderId="0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horizontal="center"/>
    </xf>
    <xf numFmtId="0" fontId="17" fillId="0" borderId="28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4" fillId="5" borderId="39" xfId="0" applyFont="1" applyFill="1" applyBorder="1" applyAlignment="1">
      <alignment horizontal="left" vertical="center" wrapText="1"/>
    </xf>
    <xf numFmtId="0" fontId="24" fillId="5" borderId="25" xfId="0" applyFont="1" applyFill="1" applyBorder="1" applyAlignment="1">
      <alignment horizontal="left" vertical="center" wrapText="1"/>
    </xf>
    <xf numFmtId="0" fontId="9" fillId="0" borderId="12" xfId="0" applyFont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28" fillId="5" borderId="11" xfId="0" applyFont="1" applyFill="1" applyBorder="1" applyAlignment="1">
      <alignment horizontal="left" vertical="center" wrapText="1"/>
    </xf>
    <xf numFmtId="0" fontId="16" fillId="5" borderId="11" xfId="0" applyFont="1" applyFill="1" applyBorder="1" applyAlignment="1">
      <alignment horizontal="left" vertical="center" wrapText="1"/>
    </xf>
    <xf numFmtId="0" fontId="28" fillId="5" borderId="8" xfId="0" applyFont="1" applyFill="1" applyBorder="1" applyAlignment="1">
      <alignment horizontal="left" vertical="center" wrapText="1"/>
    </xf>
    <xf numFmtId="0" fontId="16" fillId="5" borderId="0" xfId="0" applyFont="1" applyFill="1" applyBorder="1" applyAlignment="1">
      <alignment horizontal="left" vertical="center" wrapText="1"/>
    </xf>
    <xf numFmtId="0" fontId="28" fillId="5" borderId="14" xfId="0" applyFont="1" applyFill="1" applyBorder="1" applyAlignment="1">
      <alignment horizontal="left" vertical="center" wrapText="1"/>
    </xf>
    <xf numFmtId="0" fontId="16" fillId="5" borderId="25" xfId="0" applyFont="1" applyFill="1" applyBorder="1" applyAlignment="1">
      <alignment horizontal="left" vertical="center" wrapText="1"/>
    </xf>
    <xf numFmtId="0" fontId="17" fillId="0" borderId="10" xfId="0" applyFont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0" fontId="24" fillId="14" borderId="11" xfId="0" applyFont="1" applyFill="1" applyBorder="1" applyAlignment="1">
      <alignment horizontal="left" vertical="center" wrapText="1"/>
    </xf>
    <xf numFmtId="0" fontId="24" fillId="14" borderId="23" xfId="0" applyFont="1" applyFill="1" applyBorder="1" applyAlignment="1">
      <alignment horizontal="left" vertical="center" wrapText="1"/>
    </xf>
    <xf numFmtId="0" fontId="16" fillId="15" borderId="11" xfId="0" applyFont="1" applyFill="1" applyBorder="1" applyAlignment="1">
      <alignment horizontal="left" vertical="center" wrapText="1"/>
    </xf>
    <xf numFmtId="0" fontId="16" fillId="9" borderId="11" xfId="0" applyFont="1" applyFill="1" applyBorder="1" applyAlignment="1">
      <alignment horizontal="left" vertical="center" wrapText="1"/>
    </xf>
    <xf numFmtId="16" fontId="28" fillId="5" borderId="36" xfId="0" applyNumberFormat="1" applyFont="1" applyFill="1" applyBorder="1" applyAlignment="1">
      <alignment horizontal="left" vertical="center" wrapText="1"/>
    </xf>
    <xf numFmtId="16" fontId="28" fillId="5" borderId="39" xfId="0" applyNumberFormat="1" applyFont="1" applyFill="1" applyBorder="1" applyAlignment="1">
      <alignment horizontal="left" vertical="center" wrapText="1"/>
    </xf>
    <xf numFmtId="16" fontId="28" fillId="5" borderId="4" xfId="0" applyNumberFormat="1" applyFont="1" applyFill="1" applyBorder="1" applyAlignment="1">
      <alignment horizontal="left" vertical="center" wrapText="1"/>
    </xf>
    <xf numFmtId="16" fontId="28" fillId="5" borderId="0" xfId="0" applyNumberFormat="1" applyFont="1" applyFill="1" applyBorder="1" applyAlignment="1">
      <alignment horizontal="left" vertical="center" wrapText="1"/>
    </xf>
    <xf numFmtId="0" fontId="24" fillId="17" borderId="11" xfId="0" applyNumberFormat="1" applyFont="1" applyFill="1" applyBorder="1" applyAlignment="1" applyProtection="1">
      <alignment horizontal="left" vertical="center" wrapText="1"/>
    </xf>
    <xf numFmtId="0" fontId="24" fillId="12" borderId="11" xfId="0" applyFont="1" applyFill="1" applyBorder="1" applyAlignment="1">
      <alignment horizontal="left" vertical="center" wrapText="1"/>
    </xf>
    <xf numFmtId="0" fontId="24" fillId="12" borderId="23" xfId="0" applyFont="1" applyFill="1" applyBorder="1" applyAlignment="1">
      <alignment horizontal="left" vertical="center" wrapText="1"/>
    </xf>
    <xf numFmtId="16" fontId="29" fillId="5" borderId="11" xfId="0" applyNumberFormat="1" applyFont="1" applyFill="1" applyBorder="1" applyAlignment="1">
      <alignment horizontal="left" vertical="center" wrapText="1"/>
    </xf>
    <xf numFmtId="16" fontId="29" fillId="5" borderId="36" xfId="0" applyNumberFormat="1" applyFont="1" applyFill="1" applyBorder="1" applyAlignment="1">
      <alignment horizontal="left" vertical="center" wrapText="1"/>
    </xf>
    <xf numFmtId="16" fontId="29" fillId="5" borderId="39" xfId="0" applyNumberFormat="1" applyFont="1" applyFill="1" applyBorder="1" applyAlignment="1">
      <alignment horizontal="left" vertical="center" wrapText="1"/>
    </xf>
    <xf numFmtId="16" fontId="29" fillId="5" borderId="4" xfId="0" applyNumberFormat="1" applyFont="1" applyFill="1" applyBorder="1" applyAlignment="1">
      <alignment horizontal="left" vertical="center" wrapText="1"/>
    </xf>
    <xf numFmtId="16" fontId="29" fillId="5" borderId="0" xfId="0" applyNumberFormat="1" applyFont="1" applyFill="1" applyBorder="1" applyAlignment="1">
      <alignment horizontal="left" vertical="center" wrapText="1"/>
    </xf>
    <xf numFmtId="0" fontId="24" fillId="9" borderId="11" xfId="0" applyFont="1" applyFill="1" applyBorder="1" applyAlignment="1">
      <alignment horizontal="left" vertical="center" wrapText="1"/>
    </xf>
    <xf numFmtId="0" fontId="17" fillId="0" borderId="19" xfId="0" applyFont="1" applyBorder="1" applyAlignment="1">
      <alignment horizontal="center" vertical="top" wrapText="1"/>
    </xf>
    <xf numFmtId="0" fontId="17" fillId="0" borderId="20" xfId="0" applyFont="1" applyBorder="1" applyAlignment="1">
      <alignment horizontal="center" vertical="top" wrapText="1"/>
    </xf>
    <xf numFmtId="0" fontId="17" fillId="0" borderId="36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top" wrapText="1"/>
    </xf>
    <xf numFmtId="0" fontId="17" fillId="0" borderId="11" xfId="0" applyFont="1" applyFill="1" applyBorder="1" applyAlignment="1">
      <alignment horizontal="center" vertical="center" wrapText="1"/>
    </xf>
    <xf numFmtId="0" fontId="24" fillId="0" borderId="36" xfId="0" applyFont="1" applyBorder="1" applyAlignment="1">
      <alignment horizontal="left" vertical="center" wrapText="1"/>
    </xf>
    <xf numFmtId="0" fontId="24" fillId="0" borderId="39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left" vertical="center" wrapText="1"/>
    </xf>
    <xf numFmtId="0" fontId="24" fillId="0" borderId="41" xfId="0" applyFont="1" applyBorder="1" applyAlignment="1">
      <alignment horizontal="left" vertical="center" wrapText="1"/>
    </xf>
    <xf numFmtId="165" fontId="40" fillId="0" borderId="0" xfId="0" applyNumberFormat="1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11" borderId="36" xfId="0" applyFont="1" applyFill="1" applyBorder="1" applyAlignment="1">
      <alignment horizontal="left" vertical="center" wrapText="1"/>
    </xf>
    <xf numFmtId="0" fontId="24" fillId="11" borderId="39" xfId="0" applyFont="1" applyFill="1" applyBorder="1" applyAlignment="1">
      <alignment horizontal="left" vertical="center" wrapText="1"/>
    </xf>
    <xf numFmtId="0" fontId="24" fillId="11" borderId="10" xfId="0" applyFont="1" applyFill="1" applyBorder="1" applyAlignment="1">
      <alignment horizontal="left" vertical="center" wrapText="1"/>
    </xf>
    <xf numFmtId="0" fontId="24" fillId="11" borderId="41" xfId="0" applyFont="1" applyFill="1" applyBorder="1" applyAlignment="1">
      <alignment horizontal="left" vertical="center" wrapText="1"/>
    </xf>
    <xf numFmtId="0" fontId="29" fillId="16" borderId="36" xfId="0" applyFont="1" applyFill="1" applyBorder="1" applyAlignment="1">
      <alignment horizontal="left" vertical="center" wrapText="1"/>
    </xf>
    <xf numFmtId="0" fontId="29" fillId="16" borderId="39" xfId="0" applyFont="1" applyFill="1" applyBorder="1" applyAlignment="1">
      <alignment horizontal="left" vertical="center" wrapText="1"/>
    </xf>
    <xf numFmtId="0" fontId="29" fillId="16" borderId="10" xfId="0" applyFont="1" applyFill="1" applyBorder="1" applyAlignment="1">
      <alignment horizontal="left" vertical="center" wrapText="1"/>
    </xf>
    <xf numFmtId="0" fontId="29" fillId="16" borderId="41" xfId="0" applyFont="1" applyFill="1" applyBorder="1" applyAlignment="1">
      <alignment horizontal="left" vertical="center" wrapText="1"/>
    </xf>
    <xf numFmtId="0" fontId="17" fillId="0" borderId="12" xfId="0" applyFont="1" applyFill="1" applyBorder="1" applyAlignment="1">
      <alignment horizontal="center" vertical="top" wrapText="1"/>
    </xf>
    <xf numFmtId="0" fontId="17" fillId="0" borderId="19" xfId="0" applyFont="1" applyFill="1" applyBorder="1" applyAlignment="1">
      <alignment horizontal="center" vertical="top" wrapText="1"/>
    </xf>
    <xf numFmtId="0" fontId="17" fillId="0" borderId="20" xfId="0" applyFont="1" applyFill="1" applyBorder="1" applyAlignment="1">
      <alignment horizontal="center" vertical="top" wrapText="1"/>
    </xf>
    <xf numFmtId="0" fontId="17" fillId="0" borderId="36" xfId="0" applyFont="1" applyFill="1" applyBorder="1" applyAlignment="1">
      <alignment horizontal="center" vertical="center" wrapText="1"/>
    </xf>
    <xf numFmtId="0" fontId="17" fillId="0" borderId="40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 wrapText="1"/>
    </xf>
    <xf numFmtId="0" fontId="17" fillId="0" borderId="23" xfId="0" applyFont="1" applyFill="1" applyBorder="1" applyAlignment="1">
      <alignment horizontal="center" vertical="top" wrapText="1"/>
    </xf>
    <xf numFmtId="0" fontId="17" fillId="0" borderId="21" xfId="0" applyFont="1" applyFill="1" applyBorder="1" applyAlignment="1">
      <alignment horizontal="center" vertical="top" wrapText="1"/>
    </xf>
    <xf numFmtId="0" fontId="17" fillId="0" borderId="9" xfId="0" applyFont="1" applyFill="1" applyBorder="1" applyAlignment="1">
      <alignment horizontal="center" vertical="top" wrapText="1"/>
    </xf>
    <xf numFmtId="0" fontId="24" fillId="18" borderId="36" xfId="0" applyFont="1" applyFill="1" applyBorder="1" applyAlignment="1">
      <alignment horizontal="left" vertical="center" wrapText="1"/>
    </xf>
    <xf numFmtId="0" fontId="24" fillId="18" borderId="39" xfId="0" applyFont="1" applyFill="1" applyBorder="1" applyAlignment="1">
      <alignment horizontal="left" vertical="center" wrapText="1"/>
    </xf>
    <xf numFmtId="0" fontId="24" fillId="18" borderId="10" xfId="0" applyFont="1" applyFill="1" applyBorder="1" applyAlignment="1">
      <alignment horizontal="left" vertical="center" wrapText="1"/>
    </xf>
    <xf numFmtId="0" fontId="24" fillId="18" borderId="41" xfId="0" applyFont="1" applyFill="1" applyBorder="1" applyAlignment="1">
      <alignment horizontal="left" vertical="center" wrapText="1"/>
    </xf>
    <xf numFmtId="0" fontId="24" fillId="22" borderId="36" xfId="0" applyFont="1" applyFill="1" applyBorder="1" applyAlignment="1">
      <alignment horizontal="left" vertical="center" wrapText="1"/>
    </xf>
    <xf numFmtId="0" fontId="24" fillId="22" borderId="39" xfId="0" applyFont="1" applyFill="1" applyBorder="1" applyAlignment="1">
      <alignment horizontal="left" vertical="center" wrapText="1"/>
    </xf>
    <xf numFmtId="0" fontId="24" fillId="22" borderId="10" xfId="0" applyFont="1" applyFill="1" applyBorder="1" applyAlignment="1">
      <alignment horizontal="left" vertical="center" wrapText="1"/>
    </xf>
    <xf numFmtId="0" fontId="24" fillId="22" borderId="41" xfId="0" applyFont="1" applyFill="1" applyBorder="1" applyAlignment="1">
      <alignment horizontal="left" vertical="center" wrapText="1"/>
    </xf>
    <xf numFmtId="0" fontId="24" fillId="11" borderId="11" xfId="0" applyFont="1" applyFill="1" applyBorder="1" applyAlignment="1">
      <alignment horizontal="left" vertical="center" wrapText="1"/>
    </xf>
    <xf numFmtId="0" fontId="24" fillId="25" borderId="11" xfId="0" applyFont="1" applyFill="1" applyBorder="1" applyAlignment="1">
      <alignment horizontal="left" vertical="center" wrapText="1"/>
    </xf>
    <xf numFmtId="165" fontId="19" fillId="0" borderId="0" xfId="0" applyNumberFormat="1" applyFont="1" applyAlignment="1">
      <alignment horizontal="center" vertical="center" wrapText="1"/>
    </xf>
    <xf numFmtId="0" fontId="29" fillId="24" borderId="11" xfId="0" applyFont="1" applyFill="1" applyBorder="1" applyAlignment="1">
      <alignment horizontal="left" vertical="center" wrapText="1"/>
    </xf>
    <xf numFmtId="0" fontId="24" fillId="24" borderId="11" xfId="0" applyFont="1" applyFill="1" applyBorder="1" applyAlignment="1">
      <alignment horizontal="left" vertical="center" wrapText="1"/>
    </xf>
    <xf numFmtId="0" fontId="23" fillId="0" borderId="0" xfId="0" applyFont="1" applyFill="1"/>
    <xf numFmtId="0" fontId="9" fillId="0" borderId="0" xfId="0" applyFont="1" applyFill="1" applyAlignment="1">
      <alignment horizontal="center" vertical="top" wrapText="1"/>
    </xf>
    <xf numFmtId="0" fontId="24" fillId="18" borderId="11" xfId="0" applyFont="1" applyFill="1" applyBorder="1" applyAlignment="1">
      <alignment horizontal="left" vertical="center" wrapText="1"/>
    </xf>
  </cellXfs>
  <cellStyles count="17">
    <cellStyle name="Гиперссылка" xfId="1" builtinId="8"/>
    <cellStyle name="Обычный" xfId="0" builtinId="0"/>
    <cellStyle name="Обычный 2" xfId="4"/>
    <cellStyle name="Обычный 2 2" xfId="5"/>
    <cellStyle name="Обычный 2 2 2" xfId="9"/>
    <cellStyle name="Обычный 2 2 3" xfId="7"/>
    <cellStyle name="Обычный 2 2 4" xfId="12"/>
    <cellStyle name="Обычный 2 3" xfId="8"/>
    <cellStyle name="Обычный 2 4" xfId="6"/>
    <cellStyle name="Обычный 2 5" xfId="11"/>
    <cellStyle name="Обычный 3" xfId="13"/>
    <cellStyle name="Обычный 3 2" xfId="14"/>
    <cellStyle name="Обычный 4" xfId="15"/>
    <cellStyle name="Обычный 4 2" xfId="16"/>
    <cellStyle name="Обычный 5" xfId="10"/>
    <cellStyle name="Обычный_Входные Депфинансы" xfId="3"/>
    <cellStyle name="Обычный_ПЭМ" xfId="2"/>
  </cellStyles>
  <dxfs count="0"/>
  <tableStyles count="0" defaultTableStyle="TableStyleMedium2" defaultPivotStyle="PivotStyleMedium9"/>
  <colors>
    <mruColors>
      <color rgb="FFDAEFC3"/>
      <color rgb="FFC6E6A2"/>
      <color rgb="FFB4DE86"/>
      <color rgb="FFB3FFD5"/>
      <color rgb="FFC7FCBA"/>
      <color rgb="FFD2B6FC"/>
      <color rgb="FFD4AAF4"/>
      <color rgb="FFB1CEFD"/>
      <color rgb="FFC7B2FC"/>
      <color rgb="FFF1EA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&#1048;&#1085;&#1089;&#1090;&#1088;&#1091;&#1082;&#1094;&#1080;&#1103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28575</xdr:rowOff>
    </xdr:from>
    <xdr:to>
      <xdr:col>13</xdr:col>
      <xdr:colOff>641350</xdr:colOff>
      <xdr:row>10</xdr:row>
      <xdr:rowOff>368300</xdr:rowOff>
    </xdr:to>
    <xdr:sp macro="" textlink="">
      <xdr:nvSpPr>
        <xdr:cNvPr id="2" name="checksum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156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</xdr:row>
      <xdr:rowOff>285750</xdr:rowOff>
    </xdr:from>
    <xdr:to>
      <xdr:col>13</xdr:col>
      <xdr:colOff>330200</xdr:colOff>
      <xdr:row>8</xdr:row>
      <xdr:rowOff>113847</xdr:rowOff>
    </xdr:to>
    <xdr:sp macro="" textlink="">
      <xdr:nvSpPr>
        <xdr:cNvPr id="3" name="checksum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</xdr:row>
      <xdr:rowOff>285750</xdr:rowOff>
    </xdr:from>
    <xdr:to>
      <xdr:col>13</xdr:col>
      <xdr:colOff>349250</xdr:colOff>
      <xdr:row>8</xdr:row>
      <xdr:rowOff>113847</xdr:rowOff>
    </xdr:to>
    <xdr:sp macro="" textlink="">
      <xdr:nvSpPr>
        <xdr:cNvPr id="4" name="checksum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</xdr:row>
      <xdr:rowOff>276225</xdr:rowOff>
    </xdr:from>
    <xdr:to>
      <xdr:col>13</xdr:col>
      <xdr:colOff>292100</xdr:colOff>
      <xdr:row>8</xdr:row>
      <xdr:rowOff>113847</xdr:rowOff>
    </xdr:to>
    <xdr:sp macro="" textlink="">
      <xdr:nvSpPr>
        <xdr:cNvPr id="5" name="checksum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</xdr:row>
      <xdr:rowOff>0</xdr:rowOff>
    </xdr:from>
    <xdr:to>
      <xdr:col>4</xdr:col>
      <xdr:colOff>0</xdr:colOff>
      <xdr:row>4</xdr:row>
      <xdr:rowOff>363906</xdr:rowOff>
    </xdr:to>
    <xdr:sp macro="" textlink="">
      <xdr:nvSpPr>
        <xdr:cNvPr id="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 editAs="oneCell">
    <xdr:from>
      <xdr:col>10</xdr:col>
      <xdr:colOff>0</xdr:colOff>
      <xdr:row>2</xdr:row>
      <xdr:rowOff>28575</xdr:rowOff>
    </xdr:from>
    <xdr:to>
      <xdr:col>13</xdr:col>
      <xdr:colOff>641350</xdr:colOff>
      <xdr:row>10</xdr:row>
      <xdr:rowOff>368300</xdr:rowOff>
    </xdr:to>
    <xdr:sp macro="" textlink="">
      <xdr:nvSpPr>
        <xdr:cNvPr id="7" name="checksum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156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</xdr:row>
      <xdr:rowOff>285750</xdr:rowOff>
    </xdr:from>
    <xdr:to>
      <xdr:col>13</xdr:col>
      <xdr:colOff>330200</xdr:colOff>
      <xdr:row>8</xdr:row>
      <xdr:rowOff>113847</xdr:rowOff>
    </xdr:to>
    <xdr:sp macro="" textlink="">
      <xdr:nvSpPr>
        <xdr:cNvPr id="8" name="checksum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</xdr:row>
      <xdr:rowOff>285750</xdr:rowOff>
    </xdr:from>
    <xdr:to>
      <xdr:col>13</xdr:col>
      <xdr:colOff>349250</xdr:colOff>
      <xdr:row>8</xdr:row>
      <xdr:rowOff>113847</xdr:rowOff>
    </xdr:to>
    <xdr:sp macro="" textlink="">
      <xdr:nvSpPr>
        <xdr:cNvPr id="9" name="checksum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2</xdr:row>
      <xdr:rowOff>276225</xdr:rowOff>
    </xdr:from>
    <xdr:to>
      <xdr:col>13</xdr:col>
      <xdr:colOff>292100</xdr:colOff>
      <xdr:row>8</xdr:row>
      <xdr:rowOff>113847</xdr:rowOff>
    </xdr:to>
    <xdr:sp macro="" textlink="">
      <xdr:nvSpPr>
        <xdr:cNvPr id="10" name="checksum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</xdr:row>
      <xdr:rowOff>0</xdr:rowOff>
    </xdr:from>
    <xdr:to>
      <xdr:col>4</xdr:col>
      <xdr:colOff>0</xdr:colOff>
      <xdr:row>5</xdr:row>
      <xdr:rowOff>361950</xdr:rowOff>
    </xdr:to>
    <xdr:sp macro="" textlink="">
      <xdr:nvSpPr>
        <xdr:cNvPr id="1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117157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 editAs="oneCell">
    <xdr:from>
      <xdr:col>20</xdr:col>
      <xdr:colOff>0</xdr:colOff>
      <xdr:row>2</xdr:row>
      <xdr:rowOff>28575</xdr:rowOff>
    </xdr:from>
    <xdr:to>
      <xdr:col>26</xdr:col>
      <xdr:colOff>687614</xdr:colOff>
      <xdr:row>4</xdr:row>
      <xdr:rowOff>9525</xdr:rowOff>
    </xdr:to>
    <xdr:sp macro="" textlink="">
      <xdr:nvSpPr>
        <xdr:cNvPr id="12" name="checksum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2</xdr:row>
      <xdr:rowOff>285750</xdr:rowOff>
    </xdr:from>
    <xdr:to>
      <xdr:col>25</xdr:col>
      <xdr:colOff>895803</xdr:colOff>
      <xdr:row>4</xdr:row>
      <xdr:rowOff>66675</xdr:rowOff>
    </xdr:to>
    <xdr:sp macro="" textlink="">
      <xdr:nvSpPr>
        <xdr:cNvPr id="13" name="checksum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2</xdr:row>
      <xdr:rowOff>285750</xdr:rowOff>
    </xdr:from>
    <xdr:to>
      <xdr:col>25</xdr:col>
      <xdr:colOff>914853</xdr:colOff>
      <xdr:row>4</xdr:row>
      <xdr:rowOff>66675</xdr:rowOff>
    </xdr:to>
    <xdr:sp macro="" textlink="">
      <xdr:nvSpPr>
        <xdr:cNvPr id="14" name="checksum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2</xdr:row>
      <xdr:rowOff>276225</xdr:rowOff>
    </xdr:from>
    <xdr:to>
      <xdr:col>25</xdr:col>
      <xdr:colOff>857703</xdr:colOff>
      <xdr:row>4</xdr:row>
      <xdr:rowOff>66675</xdr:rowOff>
    </xdr:to>
    <xdr:sp macro="" textlink="">
      <xdr:nvSpPr>
        <xdr:cNvPr id="15" name="checksum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2</xdr:row>
      <xdr:rowOff>28575</xdr:rowOff>
    </xdr:from>
    <xdr:to>
      <xdr:col>26</xdr:col>
      <xdr:colOff>687614</xdr:colOff>
      <xdr:row>4</xdr:row>
      <xdr:rowOff>9525</xdr:rowOff>
    </xdr:to>
    <xdr:sp macro="" textlink="">
      <xdr:nvSpPr>
        <xdr:cNvPr id="17" name="checksum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2</xdr:row>
      <xdr:rowOff>285750</xdr:rowOff>
    </xdr:from>
    <xdr:to>
      <xdr:col>25</xdr:col>
      <xdr:colOff>895803</xdr:colOff>
      <xdr:row>4</xdr:row>
      <xdr:rowOff>66675</xdr:rowOff>
    </xdr:to>
    <xdr:sp macro="" textlink="">
      <xdr:nvSpPr>
        <xdr:cNvPr id="18" name="checksum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2</xdr:row>
      <xdr:rowOff>285750</xdr:rowOff>
    </xdr:from>
    <xdr:to>
      <xdr:col>25</xdr:col>
      <xdr:colOff>914853</xdr:colOff>
      <xdr:row>4</xdr:row>
      <xdr:rowOff>66675</xdr:rowOff>
    </xdr:to>
    <xdr:sp macro="" textlink="">
      <xdr:nvSpPr>
        <xdr:cNvPr id="19" name="checksum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20</xdr:col>
      <xdr:colOff>0</xdr:colOff>
      <xdr:row>2</xdr:row>
      <xdr:rowOff>276225</xdr:rowOff>
    </xdr:from>
    <xdr:to>
      <xdr:col>25</xdr:col>
      <xdr:colOff>857703</xdr:colOff>
      <xdr:row>4</xdr:row>
      <xdr:rowOff>66675</xdr:rowOff>
    </xdr:to>
    <xdr:sp macro="" textlink="">
      <xdr:nvSpPr>
        <xdr:cNvPr id="20" name="checksum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2</xdr:row>
      <xdr:rowOff>28575</xdr:rowOff>
    </xdr:from>
    <xdr:to>
      <xdr:col>30</xdr:col>
      <xdr:colOff>7257</xdr:colOff>
      <xdr:row>4</xdr:row>
      <xdr:rowOff>9525</xdr:rowOff>
    </xdr:to>
    <xdr:sp macro="" textlink="">
      <xdr:nvSpPr>
        <xdr:cNvPr id="22" name="checksum">
          <a:extLst>
            <a:ext uri="{FF2B5EF4-FFF2-40B4-BE49-F238E27FC236}">
              <a16:creationId xmlns:a16="http://schemas.microsoft.com/office/drawing/2014/main" xmlns="" id="{00000000-0008-0000-0900-000016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2</xdr:row>
      <xdr:rowOff>285750</xdr:rowOff>
    </xdr:from>
    <xdr:to>
      <xdr:col>28</xdr:col>
      <xdr:colOff>283482</xdr:colOff>
      <xdr:row>4</xdr:row>
      <xdr:rowOff>66675</xdr:rowOff>
    </xdr:to>
    <xdr:sp macro="" textlink="">
      <xdr:nvSpPr>
        <xdr:cNvPr id="23" name="checksum">
          <a:extLst>
            <a:ext uri="{FF2B5EF4-FFF2-40B4-BE49-F238E27FC236}">
              <a16:creationId xmlns:a16="http://schemas.microsoft.com/office/drawing/2014/main" xmlns="" id="{00000000-0008-0000-0900-000017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2</xdr:row>
      <xdr:rowOff>285750</xdr:rowOff>
    </xdr:from>
    <xdr:to>
      <xdr:col>28</xdr:col>
      <xdr:colOff>302532</xdr:colOff>
      <xdr:row>4</xdr:row>
      <xdr:rowOff>66675</xdr:rowOff>
    </xdr:to>
    <xdr:sp macro="" textlink="">
      <xdr:nvSpPr>
        <xdr:cNvPr id="24" name="checksum">
          <a:extLst>
            <a:ext uri="{FF2B5EF4-FFF2-40B4-BE49-F238E27FC236}">
              <a16:creationId xmlns:a16="http://schemas.microsoft.com/office/drawing/2014/main" xmlns="" id="{00000000-0008-0000-0900-000018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2</xdr:row>
      <xdr:rowOff>276225</xdr:rowOff>
    </xdr:from>
    <xdr:to>
      <xdr:col>28</xdr:col>
      <xdr:colOff>245382</xdr:colOff>
      <xdr:row>4</xdr:row>
      <xdr:rowOff>66675</xdr:rowOff>
    </xdr:to>
    <xdr:sp macro="" textlink="">
      <xdr:nvSpPr>
        <xdr:cNvPr id="25" name="checksum">
          <a:extLst>
            <a:ext uri="{FF2B5EF4-FFF2-40B4-BE49-F238E27FC236}">
              <a16:creationId xmlns:a16="http://schemas.microsoft.com/office/drawing/2014/main" xmlns="" id="{00000000-0008-0000-0900-000019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2</xdr:row>
      <xdr:rowOff>28575</xdr:rowOff>
    </xdr:from>
    <xdr:to>
      <xdr:col>30</xdr:col>
      <xdr:colOff>7257</xdr:colOff>
      <xdr:row>4</xdr:row>
      <xdr:rowOff>9525</xdr:rowOff>
    </xdr:to>
    <xdr:sp macro="" textlink="">
      <xdr:nvSpPr>
        <xdr:cNvPr id="27" name="checksum">
          <a:extLst>
            <a:ext uri="{FF2B5EF4-FFF2-40B4-BE49-F238E27FC236}">
              <a16:creationId xmlns:a16="http://schemas.microsoft.com/office/drawing/2014/main" xmlns="" id="{00000000-0008-0000-0900-00001B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2</xdr:row>
      <xdr:rowOff>285750</xdr:rowOff>
    </xdr:from>
    <xdr:to>
      <xdr:col>28</xdr:col>
      <xdr:colOff>283482</xdr:colOff>
      <xdr:row>4</xdr:row>
      <xdr:rowOff>66675</xdr:rowOff>
    </xdr:to>
    <xdr:sp macro="" textlink="">
      <xdr:nvSpPr>
        <xdr:cNvPr id="28" name="checksum">
          <a:extLst>
            <a:ext uri="{FF2B5EF4-FFF2-40B4-BE49-F238E27FC236}">
              <a16:creationId xmlns:a16="http://schemas.microsoft.com/office/drawing/2014/main" xmlns="" id="{00000000-0008-0000-0900-00001C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2</xdr:row>
      <xdr:rowOff>285750</xdr:rowOff>
    </xdr:from>
    <xdr:to>
      <xdr:col>28</xdr:col>
      <xdr:colOff>302532</xdr:colOff>
      <xdr:row>4</xdr:row>
      <xdr:rowOff>66675</xdr:rowOff>
    </xdr:to>
    <xdr:sp macro="" textlink="">
      <xdr:nvSpPr>
        <xdr:cNvPr id="29" name="checksum">
          <a:extLst>
            <a:ext uri="{FF2B5EF4-FFF2-40B4-BE49-F238E27FC236}">
              <a16:creationId xmlns:a16="http://schemas.microsoft.com/office/drawing/2014/main" xmlns="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22</xdr:col>
      <xdr:colOff>0</xdr:colOff>
      <xdr:row>2</xdr:row>
      <xdr:rowOff>276225</xdr:rowOff>
    </xdr:from>
    <xdr:to>
      <xdr:col>28</xdr:col>
      <xdr:colOff>245382</xdr:colOff>
      <xdr:row>4</xdr:row>
      <xdr:rowOff>66675</xdr:rowOff>
    </xdr:to>
    <xdr:sp macro="" textlink="">
      <xdr:nvSpPr>
        <xdr:cNvPr id="30" name="checksum">
          <a:extLst>
            <a:ext uri="{FF2B5EF4-FFF2-40B4-BE49-F238E27FC236}">
              <a16:creationId xmlns:a16="http://schemas.microsoft.com/office/drawing/2014/main" xmlns="" id="{00000000-0008-0000-0900-00001E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</xdr:rowOff>
    </xdr:from>
    <xdr:to>
      <xdr:col>33</xdr:col>
      <xdr:colOff>483507</xdr:colOff>
      <xdr:row>4</xdr:row>
      <xdr:rowOff>9525</xdr:rowOff>
    </xdr:to>
    <xdr:sp macro="" textlink="">
      <xdr:nvSpPr>
        <xdr:cNvPr id="32" name="checksum">
          <a:extLst>
            <a:ext uri="{FF2B5EF4-FFF2-40B4-BE49-F238E27FC236}">
              <a16:creationId xmlns:a16="http://schemas.microsoft.com/office/drawing/2014/main" xmlns="" id="{00000000-0008-0000-0900-000020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32</xdr:col>
      <xdr:colOff>147411</xdr:colOff>
      <xdr:row>4</xdr:row>
      <xdr:rowOff>66675</xdr:rowOff>
    </xdr:to>
    <xdr:sp macro="" textlink="">
      <xdr:nvSpPr>
        <xdr:cNvPr id="33" name="checksum">
          <a:extLst>
            <a:ext uri="{FF2B5EF4-FFF2-40B4-BE49-F238E27FC236}">
              <a16:creationId xmlns:a16="http://schemas.microsoft.com/office/drawing/2014/main" xmlns="" id="{00000000-0008-0000-0900-000021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32</xdr:col>
      <xdr:colOff>166461</xdr:colOff>
      <xdr:row>4</xdr:row>
      <xdr:rowOff>66675</xdr:rowOff>
    </xdr:to>
    <xdr:sp macro="" textlink="">
      <xdr:nvSpPr>
        <xdr:cNvPr id="34" name="checksum">
          <a:extLst>
            <a:ext uri="{FF2B5EF4-FFF2-40B4-BE49-F238E27FC236}">
              <a16:creationId xmlns:a16="http://schemas.microsoft.com/office/drawing/2014/main" xmlns="" id="{00000000-0008-0000-0900-000022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276225</xdr:rowOff>
    </xdr:from>
    <xdr:to>
      <xdr:col>32</xdr:col>
      <xdr:colOff>109311</xdr:colOff>
      <xdr:row>4</xdr:row>
      <xdr:rowOff>66675</xdr:rowOff>
    </xdr:to>
    <xdr:sp macro="" textlink="">
      <xdr:nvSpPr>
        <xdr:cNvPr id="35" name="checksum">
          <a:extLst>
            <a:ext uri="{FF2B5EF4-FFF2-40B4-BE49-F238E27FC236}">
              <a16:creationId xmlns:a16="http://schemas.microsoft.com/office/drawing/2014/main" xmlns="" id="{00000000-0008-0000-0900-000023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</xdr:rowOff>
    </xdr:from>
    <xdr:to>
      <xdr:col>33</xdr:col>
      <xdr:colOff>483507</xdr:colOff>
      <xdr:row>4</xdr:row>
      <xdr:rowOff>9525</xdr:rowOff>
    </xdr:to>
    <xdr:sp macro="" textlink="">
      <xdr:nvSpPr>
        <xdr:cNvPr id="37" name="checksum">
          <a:extLst>
            <a:ext uri="{FF2B5EF4-FFF2-40B4-BE49-F238E27FC236}">
              <a16:creationId xmlns:a16="http://schemas.microsoft.com/office/drawing/2014/main" xmlns="" id="{00000000-0008-0000-0900-000025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32</xdr:col>
      <xdr:colOff>147411</xdr:colOff>
      <xdr:row>4</xdr:row>
      <xdr:rowOff>66675</xdr:rowOff>
    </xdr:to>
    <xdr:sp macro="" textlink="">
      <xdr:nvSpPr>
        <xdr:cNvPr id="38" name="checksum">
          <a:extLst>
            <a:ext uri="{FF2B5EF4-FFF2-40B4-BE49-F238E27FC236}">
              <a16:creationId xmlns:a16="http://schemas.microsoft.com/office/drawing/2014/main" xmlns="" id="{00000000-0008-0000-0900-000026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32</xdr:col>
      <xdr:colOff>166461</xdr:colOff>
      <xdr:row>4</xdr:row>
      <xdr:rowOff>66675</xdr:rowOff>
    </xdr:to>
    <xdr:sp macro="" textlink="">
      <xdr:nvSpPr>
        <xdr:cNvPr id="39" name="checksum">
          <a:extLst>
            <a:ext uri="{FF2B5EF4-FFF2-40B4-BE49-F238E27FC236}">
              <a16:creationId xmlns:a16="http://schemas.microsoft.com/office/drawing/2014/main" xmlns="" id="{00000000-0008-0000-0900-000027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276225</xdr:rowOff>
    </xdr:from>
    <xdr:to>
      <xdr:col>32</xdr:col>
      <xdr:colOff>109311</xdr:colOff>
      <xdr:row>4</xdr:row>
      <xdr:rowOff>66675</xdr:rowOff>
    </xdr:to>
    <xdr:sp macro="" textlink="">
      <xdr:nvSpPr>
        <xdr:cNvPr id="40" name="checksum">
          <a:extLst>
            <a:ext uri="{FF2B5EF4-FFF2-40B4-BE49-F238E27FC236}">
              <a16:creationId xmlns:a16="http://schemas.microsoft.com/office/drawing/2014/main" xmlns="" id="{00000000-0008-0000-0900-000028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0</xdr:colOff>
      <xdr:row>2</xdr:row>
      <xdr:rowOff>28575</xdr:rowOff>
    </xdr:from>
    <xdr:to>
      <xdr:col>37</xdr:col>
      <xdr:colOff>347435</xdr:colOff>
      <xdr:row>4</xdr:row>
      <xdr:rowOff>9525</xdr:rowOff>
    </xdr:to>
    <xdr:sp macro="" textlink="">
      <xdr:nvSpPr>
        <xdr:cNvPr id="42" name="checksum">
          <a:extLst>
            <a:ext uri="{FF2B5EF4-FFF2-40B4-BE49-F238E27FC236}">
              <a16:creationId xmlns:a16="http://schemas.microsoft.com/office/drawing/2014/main" xmlns="" id="{00000000-0008-0000-0900-00002A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0</xdr:colOff>
      <xdr:row>2</xdr:row>
      <xdr:rowOff>285750</xdr:rowOff>
    </xdr:from>
    <xdr:to>
      <xdr:col>36</xdr:col>
      <xdr:colOff>11339</xdr:colOff>
      <xdr:row>4</xdr:row>
      <xdr:rowOff>66675</xdr:rowOff>
    </xdr:to>
    <xdr:sp macro="" textlink="">
      <xdr:nvSpPr>
        <xdr:cNvPr id="43" name="checksum">
          <a:extLst>
            <a:ext uri="{FF2B5EF4-FFF2-40B4-BE49-F238E27FC236}">
              <a16:creationId xmlns:a16="http://schemas.microsoft.com/office/drawing/2014/main" xmlns="" id="{00000000-0008-0000-0900-00002B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0</xdr:colOff>
      <xdr:row>2</xdr:row>
      <xdr:rowOff>285750</xdr:rowOff>
    </xdr:from>
    <xdr:to>
      <xdr:col>36</xdr:col>
      <xdr:colOff>30389</xdr:colOff>
      <xdr:row>4</xdr:row>
      <xdr:rowOff>66675</xdr:rowOff>
    </xdr:to>
    <xdr:sp macro="" textlink="">
      <xdr:nvSpPr>
        <xdr:cNvPr id="44" name="checksum">
          <a:extLst>
            <a:ext uri="{FF2B5EF4-FFF2-40B4-BE49-F238E27FC236}">
              <a16:creationId xmlns:a16="http://schemas.microsoft.com/office/drawing/2014/main" xmlns="" id="{00000000-0008-0000-0900-00002C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0</xdr:colOff>
      <xdr:row>2</xdr:row>
      <xdr:rowOff>276225</xdr:rowOff>
    </xdr:from>
    <xdr:to>
      <xdr:col>35</xdr:col>
      <xdr:colOff>585560</xdr:colOff>
      <xdr:row>4</xdr:row>
      <xdr:rowOff>66675</xdr:rowOff>
    </xdr:to>
    <xdr:sp macro="" textlink="">
      <xdr:nvSpPr>
        <xdr:cNvPr id="45" name="checksum">
          <a:extLst>
            <a:ext uri="{FF2B5EF4-FFF2-40B4-BE49-F238E27FC236}">
              <a16:creationId xmlns:a16="http://schemas.microsoft.com/office/drawing/2014/main" xmlns="" id="{00000000-0008-0000-0900-00002D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0</xdr:colOff>
      <xdr:row>2</xdr:row>
      <xdr:rowOff>28575</xdr:rowOff>
    </xdr:from>
    <xdr:to>
      <xdr:col>37</xdr:col>
      <xdr:colOff>347435</xdr:colOff>
      <xdr:row>4</xdr:row>
      <xdr:rowOff>9525</xdr:rowOff>
    </xdr:to>
    <xdr:sp macro="" textlink="">
      <xdr:nvSpPr>
        <xdr:cNvPr id="47" name="checksum">
          <a:extLst>
            <a:ext uri="{FF2B5EF4-FFF2-40B4-BE49-F238E27FC236}">
              <a16:creationId xmlns:a16="http://schemas.microsoft.com/office/drawing/2014/main" xmlns="" id="{00000000-0008-0000-0900-00002F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0</xdr:colOff>
      <xdr:row>2</xdr:row>
      <xdr:rowOff>285750</xdr:rowOff>
    </xdr:from>
    <xdr:to>
      <xdr:col>36</xdr:col>
      <xdr:colOff>11339</xdr:colOff>
      <xdr:row>4</xdr:row>
      <xdr:rowOff>66675</xdr:rowOff>
    </xdr:to>
    <xdr:sp macro="" textlink="">
      <xdr:nvSpPr>
        <xdr:cNvPr id="48" name="checksum">
          <a:extLst>
            <a:ext uri="{FF2B5EF4-FFF2-40B4-BE49-F238E27FC236}">
              <a16:creationId xmlns:a16="http://schemas.microsoft.com/office/drawing/2014/main" xmlns="" id="{00000000-0008-0000-0900-000030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0</xdr:colOff>
      <xdr:row>2</xdr:row>
      <xdr:rowOff>285750</xdr:rowOff>
    </xdr:from>
    <xdr:to>
      <xdr:col>36</xdr:col>
      <xdr:colOff>30389</xdr:colOff>
      <xdr:row>4</xdr:row>
      <xdr:rowOff>66675</xdr:rowOff>
    </xdr:to>
    <xdr:sp macro="" textlink="">
      <xdr:nvSpPr>
        <xdr:cNvPr id="49" name="checksum">
          <a:extLst>
            <a:ext uri="{FF2B5EF4-FFF2-40B4-BE49-F238E27FC236}">
              <a16:creationId xmlns:a16="http://schemas.microsoft.com/office/drawing/2014/main" xmlns="" id="{00000000-0008-0000-0900-000031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26</xdr:col>
      <xdr:colOff>0</xdr:colOff>
      <xdr:row>2</xdr:row>
      <xdr:rowOff>276225</xdr:rowOff>
    </xdr:from>
    <xdr:to>
      <xdr:col>35</xdr:col>
      <xdr:colOff>585560</xdr:colOff>
      <xdr:row>4</xdr:row>
      <xdr:rowOff>66675</xdr:rowOff>
    </xdr:to>
    <xdr:sp macro="" textlink="">
      <xdr:nvSpPr>
        <xdr:cNvPr id="50" name="checksum">
          <a:extLst>
            <a:ext uri="{FF2B5EF4-FFF2-40B4-BE49-F238E27FC236}">
              <a16:creationId xmlns:a16="http://schemas.microsoft.com/office/drawing/2014/main" xmlns="" id="{00000000-0008-0000-0900-000032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2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SpPr txBox="1">
          <a:spLocks noChangeArrowheads="1"/>
        </xdr:cNvSpPr>
      </xdr:nvSpPr>
      <xdr:spPr bwMode="auto">
        <a:xfrm>
          <a:off x="5105400" y="438150"/>
          <a:ext cx="0" cy="8782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3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SpPr txBox="1">
          <a:spLocks noChangeArrowheads="1"/>
        </xdr:cNvSpPr>
      </xdr:nvSpPr>
      <xdr:spPr bwMode="auto">
        <a:xfrm>
          <a:off x="5105400" y="43815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4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SpPr txBox="1">
          <a:spLocks noChangeArrowheads="1"/>
        </xdr:cNvSpPr>
      </xdr:nvSpPr>
      <xdr:spPr bwMode="auto">
        <a:xfrm>
          <a:off x="5105400" y="438150"/>
          <a:ext cx="0" cy="8782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263525</xdr:rowOff>
    </xdr:to>
    <xdr:sp macro="" textlink="">
      <xdr:nvSpPr>
        <xdr:cNvPr id="2" name="checksum">
          <a:extLst>
            <a:ext uri="{FF2B5EF4-FFF2-40B4-BE49-F238E27FC236}">
              <a16:creationId xmlns:a16="http://schemas.microsoft.com/office/drawing/2014/main" xmlns="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49" cy="749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180975</xdr:rowOff>
    </xdr:to>
    <xdr:sp macro="" textlink="">
      <xdr:nvSpPr>
        <xdr:cNvPr id="3" name="checksum">
          <a:extLst>
            <a:ext uri="{FF2B5EF4-FFF2-40B4-BE49-F238E27FC236}">
              <a16:creationId xmlns:a16="http://schemas.microsoft.com/office/drawing/2014/main" xmlns="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180975</xdr:rowOff>
    </xdr:to>
    <xdr:sp macro="" textlink="">
      <xdr:nvSpPr>
        <xdr:cNvPr id="4" name="checksum">
          <a:extLst>
            <a:ext uri="{FF2B5EF4-FFF2-40B4-BE49-F238E27FC236}">
              <a16:creationId xmlns:a16="http://schemas.microsoft.com/office/drawing/2014/main" xmlns="" id="{00000000-0008-0000-1800-00000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180975</xdr:rowOff>
    </xdr:to>
    <xdr:sp macro="" textlink="">
      <xdr:nvSpPr>
        <xdr:cNvPr id="5" name="checksum">
          <a:extLst>
            <a:ext uri="{FF2B5EF4-FFF2-40B4-BE49-F238E27FC236}">
              <a16:creationId xmlns:a16="http://schemas.microsoft.com/office/drawing/2014/main" xmlns="" id="{00000000-0008-0000-1800-00000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263525</xdr:rowOff>
    </xdr:to>
    <xdr:sp macro="" textlink="">
      <xdr:nvSpPr>
        <xdr:cNvPr id="6" name="checksum">
          <a:extLst>
            <a:ext uri="{FF2B5EF4-FFF2-40B4-BE49-F238E27FC236}">
              <a16:creationId xmlns:a16="http://schemas.microsoft.com/office/drawing/2014/main" xmlns="" id="{00000000-0008-0000-1800-00000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49" cy="749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180975</xdr:rowOff>
    </xdr:to>
    <xdr:sp macro="" textlink="">
      <xdr:nvSpPr>
        <xdr:cNvPr id="7" name="checksum">
          <a:extLst>
            <a:ext uri="{FF2B5EF4-FFF2-40B4-BE49-F238E27FC236}">
              <a16:creationId xmlns:a16="http://schemas.microsoft.com/office/drawing/2014/main" xmlns="" id="{00000000-0008-0000-1800-00000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180975</xdr:rowOff>
    </xdr:to>
    <xdr:sp macro="" textlink="">
      <xdr:nvSpPr>
        <xdr:cNvPr id="8" name="checksum">
          <a:extLst>
            <a:ext uri="{FF2B5EF4-FFF2-40B4-BE49-F238E27FC236}">
              <a16:creationId xmlns:a16="http://schemas.microsoft.com/office/drawing/2014/main" xmlns="" id="{00000000-0008-0000-1800-00000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180975</xdr:rowOff>
    </xdr:to>
    <xdr:sp macro="" textlink="">
      <xdr:nvSpPr>
        <xdr:cNvPr id="9" name="checksum">
          <a:extLst>
            <a:ext uri="{FF2B5EF4-FFF2-40B4-BE49-F238E27FC236}">
              <a16:creationId xmlns:a16="http://schemas.microsoft.com/office/drawing/2014/main" xmlns="" id="{00000000-0008-0000-1800-00000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10" name="checksum">
          <a:extLst>
            <a:ext uri="{FF2B5EF4-FFF2-40B4-BE49-F238E27FC236}">
              <a16:creationId xmlns:a16="http://schemas.microsoft.com/office/drawing/2014/main" xmlns="" id="{00000000-0008-0000-1800-00000A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11" name="checksum">
          <a:extLst>
            <a:ext uri="{FF2B5EF4-FFF2-40B4-BE49-F238E27FC236}">
              <a16:creationId xmlns:a16="http://schemas.microsoft.com/office/drawing/2014/main" xmlns="" id="{00000000-0008-0000-1800-00000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12" name="checksum">
          <a:extLst>
            <a:ext uri="{FF2B5EF4-FFF2-40B4-BE49-F238E27FC236}">
              <a16:creationId xmlns:a16="http://schemas.microsoft.com/office/drawing/2014/main" xmlns="" id="{00000000-0008-0000-1800-00000C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13" name="checksum">
          <a:extLst>
            <a:ext uri="{FF2B5EF4-FFF2-40B4-BE49-F238E27FC236}">
              <a16:creationId xmlns:a16="http://schemas.microsoft.com/office/drawing/2014/main" xmlns="" id="{00000000-0008-0000-1800-00000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14" name="checksum">
          <a:extLst>
            <a:ext uri="{FF2B5EF4-FFF2-40B4-BE49-F238E27FC236}">
              <a16:creationId xmlns:a16="http://schemas.microsoft.com/office/drawing/2014/main" xmlns="" id="{00000000-0008-0000-1800-00000E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15" name="checksum">
          <a:extLst>
            <a:ext uri="{FF2B5EF4-FFF2-40B4-BE49-F238E27FC236}">
              <a16:creationId xmlns:a16="http://schemas.microsoft.com/office/drawing/2014/main" xmlns="" id="{00000000-0008-0000-1800-00000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16" name="checksum">
          <a:extLst>
            <a:ext uri="{FF2B5EF4-FFF2-40B4-BE49-F238E27FC236}">
              <a16:creationId xmlns:a16="http://schemas.microsoft.com/office/drawing/2014/main" xmlns="" id="{00000000-0008-0000-1800-000010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17" name="checksum">
          <a:extLst>
            <a:ext uri="{FF2B5EF4-FFF2-40B4-BE49-F238E27FC236}">
              <a16:creationId xmlns:a16="http://schemas.microsoft.com/office/drawing/2014/main" xmlns="" id="{00000000-0008-0000-1800-00001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18" name="checksum">
          <a:extLst>
            <a:ext uri="{FF2B5EF4-FFF2-40B4-BE49-F238E27FC236}">
              <a16:creationId xmlns:a16="http://schemas.microsoft.com/office/drawing/2014/main" xmlns="" id="{00000000-0008-0000-1800-00001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19" name="checksum">
          <a:extLst>
            <a:ext uri="{FF2B5EF4-FFF2-40B4-BE49-F238E27FC236}">
              <a16:creationId xmlns:a16="http://schemas.microsoft.com/office/drawing/2014/main" xmlns="" id="{00000000-0008-0000-1800-00001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20" name="checksum">
          <a:extLst>
            <a:ext uri="{FF2B5EF4-FFF2-40B4-BE49-F238E27FC236}">
              <a16:creationId xmlns:a16="http://schemas.microsoft.com/office/drawing/2014/main" xmlns="" id="{00000000-0008-0000-1800-00001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21" name="checksum">
          <a:extLst>
            <a:ext uri="{FF2B5EF4-FFF2-40B4-BE49-F238E27FC236}">
              <a16:creationId xmlns:a16="http://schemas.microsoft.com/office/drawing/2014/main" xmlns="" id="{00000000-0008-0000-1800-00001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22" name="checksum">
          <a:extLst>
            <a:ext uri="{FF2B5EF4-FFF2-40B4-BE49-F238E27FC236}">
              <a16:creationId xmlns:a16="http://schemas.microsoft.com/office/drawing/2014/main" xmlns="" id="{00000000-0008-0000-1800-00001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23" name="checksum">
          <a:extLst>
            <a:ext uri="{FF2B5EF4-FFF2-40B4-BE49-F238E27FC236}">
              <a16:creationId xmlns:a16="http://schemas.microsoft.com/office/drawing/2014/main" xmlns="" id="{00000000-0008-0000-1800-00001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24" name="checksum">
          <a:extLst>
            <a:ext uri="{FF2B5EF4-FFF2-40B4-BE49-F238E27FC236}">
              <a16:creationId xmlns:a16="http://schemas.microsoft.com/office/drawing/2014/main" xmlns="" id="{00000000-0008-0000-1800-00001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25" name="checksum">
          <a:extLst>
            <a:ext uri="{FF2B5EF4-FFF2-40B4-BE49-F238E27FC236}">
              <a16:creationId xmlns:a16="http://schemas.microsoft.com/office/drawing/2014/main" xmlns="" id="{00000000-0008-0000-1800-00001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66675</xdr:rowOff>
    </xdr:to>
    <xdr:sp macro="" textlink="">
      <xdr:nvSpPr>
        <xdr:cNvPr id="26" name="checksum">
          <a:extLst>
            <a:ext uri="{FF2B5EF4-FFF2-40B4-BE49-F238E27FC236}">
              <a16:creationId xmlns:a16="http://schemas.microsoft.com/office/drawing/2014/main" xmlns="" id="{00000000-0008-0000-1800-00001A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49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27" name="checksum">
          <a:extLst>
            <a:ext uri="{FF2B5EF4-FFF2-40B4-BE49-F238E27FC236}">
              <a16:creationId xmlns:a16="http://schemas.microsoft.com/office/drawing/2014/main" xmlns="" id="{00000000-0008-0000-1800-00001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28" name="checksum">
          <a:extLst>
            <a:ext uri="{FF2B5EF4-FFF2-40B4-BE49-F238E27FC236}">
              <a16:creationId xmlns:a16="http://schemas.microsoft.com/office/drawing/2014/main" xmlns="" id="{00000000-0008-0000-1800-00001C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29" name="checksum">
          <a:extLst>
            <a:ext uri="{FF2B5EF4-FFF2-40B4-BE49-F238E27FC236}">
              <a16:creationId xmlns:a16="http://schemas.microsoft.com/office/drawing/2014/main" xmlns="" id="{00000000-0008-0000-1800-00001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66675</xdr:rowOff>
    </xdr:to>
    <xdr:sp macro="" textlink="">
      <xdr:nvSpPr>
        <xdr:cNvPr id="30" name="checksum">
          <a:extLst>
            <a:ext uri="{FF2B5EF4-FFF2-40B4-BE49-F238E27FC236}">
              <a16:creationId xmlns:a16="http://schemas.microsoft.com/office/drawing/2014/main" xmlns="" id="{00000000-0008-0000-1800-00001E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49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31" name="checksum">
          <a:extLst>
            <a:ext uri="{FF2B5EF4-FFF2-40B4-BE49-F238E27FC236}">
              <a16:creationId xmlns:a16="http://schemas.microsoft.com/office/drawing/2014/main" xmlns="" id="{00000000-0008-0000-1800-00001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32" name="checksum">
          <a:extLst>
            <a:ext uri="{FF2B5EF4-FFF2-40B4-BE49-F238E27FC236}">
              <a16:creationId xmlns:a16="http://schemas.microsoft.com/office/drawing/2014/main" xmlns="" id="{00000000-0008-0000-1800-000020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33" name="checksum">
          <a:extLst>
            <a:ext uri="{FF2B5EF4-FFF2-40B4-BE49-F238E27FC236}">
              <a16:creationId xmlns:a16="http://schemas.microsoft.com/office/drawing/2014/main" xmlns="" id="{00000000-0008-0000-1800-00002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34" name="checksum">
          <a:extLst>
            <a:ext uri="{FF2B5EF4-FFF2-40B4-BE49-F238E27FC236}">
              <a16:creationId xmlns:a16="http://schemas.microsoft.com/office/drawing/2014/main" xmlns="" id="{00000000-0008-0000-1800-00002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35" name="checksum">
          <a:extLst>
            <a:ext uri="{FF2B5EF4-FFF2-40B4-BE49-F238E27FC236}">
              <a16:creationId xmlns:a16="http://schemas.microsoft.com/office/drawing/2014/main" xmlns="" id="{00000000-0008-0000-1800-00002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36" name="checksum">
          <a:extLst>
            <a:ext uri="{FF2B5EF4-FFF2-40B4-BE49-F238E27FC236}">
              <a16:creationId xmlns:a16="http://schemas.microsoft.com/office/drawing/2014/main" xmlns="" id="{00000000-0008-0000-1800-00002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37" name="checksum">
          <a:extLst>
            <a:ext uri="{FF2B5EF4-FFF2-40B4-BE49-F238E27FC236}">
              <a16:creationId xmlns:a16="http://schemas.microsoft.com/office/drawing/2014/main" xmlns="" id="{00000000-0008-0000-1800-00002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38" name="checksum">
          <a:extLst>
            <a:ext uri="{FF2B5EF4-FFF2-40B4-BE49-F238E27FC236}">
              <a16:creationId xmlns:a16="http://schemas.microsoft.com/office/drawing/2014/main" xmlns="" id="{00000000-0008-0000-1800-00002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39" name="checksum">
          <a:extLst>
            <a:ext uri="{FF2B5EF4-FFF2-40B4-BE49-F238E27FC236}">
              <a16:creationId xmlns:a16="http://schemas.microsoft.com/office/drawing/2014/main" xmlns="" id="{00000000-0008-0000-1800-00002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40" name="checksum">
          <a:extLst>
            <a:ext uri="{FF2B5EF4-FFF2-40B4-BE49-F238E27FC236}">
              <a16:creationId xmlns:a16="http://schemas.microsoft.com/office/drawing/2014/main" xmlns="" id="{00000000-0008-0000-1800-00002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41" name="checksum">
          <a:extLst>
            <a:ext uri="{FF2B5EF4-FFF2-40B4-BE49-F238E27FC236}">
              <a16:creationId xmlns:a16="http://schemas.microsoft.com/office/drawing/2014/main" xmlns="" id="{00000000-0008-0000-1800-00002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42" name="checksum">
          <a:extLst>
            <a:ext uri="{FF2B5EF4-FFF2-40B4-BE49-F238E27FC236}">
              <a16:creationId xmlns:a16="http://schemas.microsoft.com/office/drawing/2014/main" xmlns="" id="{00000000-0008-0000-1800-00002A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43" name="checksum">
          <a:extLst>
            <a:ext uri="{FF2B5EF4-FFF2-40B4-BE49-F238E27FC236}">
              <a16:creationId xmlns:a16="http://schemas.microsoft.com/office/drawing/2014/main" xmlns="" id="{00000000-0008-0000-1800-00002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44" name="checksum">
          <a:extLst>
            <a:ext uri="{FF2B5EF4-FFF2-40B4-BE49-F238E27FC236}">
              <a16:creationId xmlns:a16="http://schemas.microsoft.com/office/drawing/2014/main" xmlns="" id="{00000000-0008-0000-1800-00002C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45" name="checksum">
          <a:extLst>
            <a:ext uri="{FF2B5EF4-FFF2-40B4-BE49-F238E27FC236}">
              <a16:creationId xmlns:a16="http://schemas.microsoft.com/office/drawing/2014/main" xmlns="" id="{00000000-0008-0000-1800-00002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46" name="checksum">
          <a:extLst>
            <a:ext uri="{FF2B5EF4-FFF2-40B4-BE49-F238E27FC236}">
              <a16:creationId xmlns:a16="http://schemas.microsoft.com/office/drawing/2014/main" xmlns="" id="{00000000-0008-0000-1800-00002E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47" name="checksum">
          <a:extLst>
            <a:ext uri="{FF2B5EF4-FFF2-40B4-BE49-F238E27FC236}">
              <a16:creationId xmlns:a16="http://schemas.microsoft.com/office/drawing/2014/main" xmlns="" id="{00000000-0008-0000-1800-00002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48" name="checksum">
          <a:extLst>
            <a:ext uri="{FF2B5EF4-FFF2-40B4-BE49-F238E27FC236}">
              <a16:creationId xmlns:a16="http://schemas.microsoft.com/office/drawing/2014/main" xmlns="" id="{00000000-0008-0000-1800-000030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49" name="checksum">
          <a:extLst>
            <a:ext uri="{FF2B5EF4-FFF2-40B4-BE49-F238E27FC236}">
              <a16:creationId xmlns:a16="http://schemas.microsoft.com/office/drawing/2014/main" xmlns="" id="{00000000-0008-0000-1800-00003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488953</xdr:colOff>
      <xdr:row>4</xdr:row>
      <xdr:rowOff>66675</xdr:rowOff>
    </xdr:to>
    <xdr:sp macro="" textlink="">
      <xdr:nvSpPr>
        <xdr:cNvPr id="50" name="checksum">
          <a:extLst>
            <a:ext uri="{FF2B5EF4-FFF2-40B4-BE49-F238E27FC236}">
              <a16:creationId xmlns:a16="http://schemas.microsoft.com/office/drawing/2014/main" xmlns="" id="{00000000-0008-0000-1800-00003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3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120650</xdr:colOff>
      <xdr:row>4</xdr:row>
      <xdr:rowOff>114300</xdr:rowOff>
    </xdr:to>
    <xdr:sp macro="" textlink="">
      <xdr:nvSpPr>
        <xdr:cNvPr id="51" name="checksum">
          <a:extLst>
            <a:ext uri="{FF2B5EF4-FFF2-40B4-BE49-F238E27FC236}">
              <a16:creationId xmlns:a16="http://schemas.microsoft.com/office/drawing/2014/main" xmlns="" id="{00000000-0008-0000-1800-00003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7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139700</xdr:colOff>
      <xdr:row>4</xdr:row>
      <xdr:rowOff>114300</xdr:rowOff>
    </xdr:to>
    <xdr:sp macro="" textlink="">
      <xdr:nvSpPr>
        <xdr:cNvPr id="52" name="checksum">
          <a:extLst>
            <a:ext uri="{FF2B5EF4-FFF2-40B4-BE49-F238E27FC236}">
              <a16:creationId xmlns:a16="http://schemas.microsoft.com/office/drawing/2014/main" xmlns="" id="{00000000-0008-0000-1800-00003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82550</xdr:colOff>
      <xdr:row>4</xdr:row>
      <xdr:rowOff>114300</xdr:rowOff>
    </xdr:to>
    <xdr:sp macro="" textlink="">
      <xdr:nvSpPr>
        <xdr:cNvPr id="53" name="checksum">
          <a:extLst>
            <a:ext uri="{FF2B5EF4-FFF2-40B4-BE49-F238E27FC236}">
              <a16:creationId xmlns:a16="http://schemas.microsoft.com/office/drawing/2014/main" xmlns="" id="{00000000-0008-0000-1800-00003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6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488953</xdr:colOff>
      <xdr:row>4</xdr:row>
      <xdr:rowOff>66675</xdr:rowOff>
    </xdr:to>
    <xdr:sp macro="" textlink="">
      <xdr:nvSpPr>
        <xdr:cNvPr id="54" name="checksum">
          <a:extLst>
            <a:ext uri="{FF2B5EF4-FFF2-40B4-BE49-F238E27FC236}">
              <a16:creationId xmlns:a16="http://schemas.microsoft.com/office/drawing/2014/main" xmlns="" id="{00000000-0008-0000-1800-00003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3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120650</xdr:colOff>
      <xdr:row>4</xdr:row>
      <xdr:rowOff>114300</xdr:rowOff>
    </xdr:to>
    <xdr:sp macro="" textlink="">
      <xdr:nvSpPr>
        <xdr:cNvPr id="55" name="checksum">
          <a:extLst>
            <a:ext uri="{FF2B5EF4-FFF2-40B4-BE49-F238E27FC236}">
              <a16:creationId xmlns:a16="http://schemas.microsoft.com/office/drawing/2014/main" xmlns="" id="{00000000-0008-0000-1800-00003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7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139700</xdr:colOff>
      <xdr:row>4</xdr:row>
      <xdr:rowOff>114300</xdr:rowOff>
    </xdr:to>
    <xdr:sp macro="" textlink="">
      <xdr:nvSpPr>
        <xdr:cNvPr id="56" name="checksum">
          <a:extLst>
            <a:ext uri="{FF2B5EF4-FFF2-40B4-BE49-F238E27FC236}">
              <a16:creationId xmlns:a16="http://schemas.microsoft.com/office/drawing/2014/main" xmlns="" id="{00000000-0008-0000-1800-00003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82550</xdr:colOff>
      <xdr:row>4</xdr:row>
      <xdr:rowOff>114300</xdr:rowOff>
    </xdr:to>
    <xdr:sp macro="" textlink="">
      <xdr:nvSpPr>
        <xdr:cNvPr id="57" name="checksum">
          <a:extLst>
            <a:ext uri="{FF2B5EF4-FFF2-40B4-BE49-F238E27FC236}">
              <a16:creationId xmlns:a16="http://schemas.microsoft.com/office/drawing/2014/main" xmlns="" id="{00000000-0008-0000-1800-00003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6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58" name="checksum">
          <a:extLst>
            <a:ext uri="{FF2B5EF4-FFF2-40B4-BE49-F238E27FC236}">
              <a16:creationId xmlns:a16="http://schemas.microsoft.com/office/drawing/2014/main" xmlns="" id="{00000000-0008-0000-1800-00003A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64318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59" name="checksum">
          <a:extLst>
            <a:ext uri="{FF2B5EF4-FFF2-40B4-BE49-F238E27FC236}">
              <a16:creationId xmlns:a16="http://schemas.microsoft.com/office/drawing/2014/main" xmlns="" id="{00000000-0008-0000-1800-00003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960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60" name="checksum">
          <a:extLst>
            <a:ext uri="{FF2B5EF4-FFF2-40B4-BE49-F238E27FC236}">
              <a16:creationId xmlns:a16="http://schemas.microsoft.com/office/drawing/2014/main" xmlns="" id="{00000000-0008-0000-1800-00003C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1511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61" name="checksum">
          <a:extLst>
            <a:ext uri="{FF2B5EF4-FFF2-40B4-BE49-F238E27FC236}">
              <a16:creationId xmlns:a16="http://schemas.microsoft.com/office/drawing/2014/main" xmlns="" id="{00000000-0008-0000-1800-00003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579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62" name="checksum">
          <a:extLst>
            <a:ext uri="{FF2B5EF4-FFF2-40B4-BE49-F238E27FC236}">
              <a16:creationId xmlns:a16="http://schemas.microsoft.com/office/drawing/2014/main" xmlns="" id="{00000000-0008-0000-1800-00003E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64318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63" name="checksum">
          <a:extLst>
            <a:ext uri="{FF2B5EF4-FFF2-40B4-BE49-F238E27FC236}">
              <a16:creationId xmlns:a16="http://schemas.microsoft.com/office/drawing/2014/main" xmlns="" id="{00000000-0008-0000-1800-00003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960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64" name="checksum">
          <a:extLst>
            <a:ext uri="{FF2B5EF4-FFF2-40B4-BE49-F238E27FC236}">
              <a16:creationId xmlns:a16="http://schemas.microsoft.com/office/drawing/2014/main" xmlns="" id="{00000000-0008-0000-1800-000040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1511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65" name="checksum">
          <a:extLst>
            <a:ext uri="{FF2B5EF4-FFF2-40B4-BE49-F238E27FC236}">
              <a16:creationId xmlns:a16="http://schemas.microsoft.com/office/drawing/2014/main" xmlns="" id="{00000000-0008-0000-1800-00004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579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66" name="checksum">
          <a:extLst>
            <a:ext uri="{FF2B5EF4-FFF2-40B4-BE49-F238E27FC236}">
              <a16:creationId xmlns:a16="http://schemas.microsoft.com/office/drawing/2014/main" xmlns="" id="{00000000-0008-0000-1800-00004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64318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67" name="checksum">
          <a:extLst>
            <a:ext uri="{FF2B5EF4-FFF2-40B4-BE49-F238E27FC236}">
              <a16:creationId xmlns:a16="http://schemas.microsoft.com/office/drawing/2014/main" xmlns="" id="{00000000-0008-0000-1800-00004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960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68" name="checksum">
          <a:extLst>
            <a:ext uri="{FF2B5EF4-FFF2-40B4-BE49-F238E27FC236}">
              <a16:creationId xmlns:a16="http://schemas.microsoft.com/office/drawing/2014/main" xmlns="" id="{00000000-0008-0000-1800-00004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1511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69" name="checksum">
          <a:extLst>
            <a:ext uri="{FF2B5EF4-FFF2-40B4-BE49-F238E27FC236}">
              <a16:creationId xmlns:a16="http://schemas.microsoft.com/office/drawing/2014/main" xmlns="" id="{00000000-0008-0000-1800-00004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579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70" name="checksum">
          <a:extLst>
            <a:ext uri="{FF2B5EF4-FFF2-40B4-BE49-F238E27FC236}">
              <a16:creationId xmlns:a16="http://schemas.microsoft.com/office/drawing/2014/main" xmlns="" id="{00000000-0008-0000-1800-00004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64318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71" name="checksum">
          <a:extLst>
            <a:ext uri="{FF2B5EF4-FFF2-40B4-BE49-F238E27FC236}">
              <a16:creationId xmlns:a16="http://schemas.microsoft.com/office/drawing/2014/main" xmlns="" id="{00000000-0008-0000-1800-00004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960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72" name="checksum">
          <a:extLst>
            <a:ext uri="{FF2B5EF4-FFF2-40B4-BE49-F238E27FC236}">
              <a16:creationId xmlns:a16="http://schemas.microsoft.com/office/drawing/2014/main" xmlns="" id="{00000000-0008-0000-1800-00004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1511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73" name="checksum">
          <a:extLst>
            <a:ext uri="{FF2B5EF4-FFF2-40B4-BE49-F238E27FC236}">
              <a16:creationId xmlns:a16="http://schemas.microsoft.com/office/drawing/2014/main" xmlns="" id="{00000000-0008-0000-1800-00004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579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107949</xdr:colOff>
      <xdr:row>4</xdr:row>
      <xdr:rowOff>66675</xdr:rowOff>
    </xdr:to>
    <xdr:sp macro="" textlink="">
      <xdr:nvSpPr>
        <xdr:cNvPr id="74" name="checksum">
          <a:extLst>
            <a:ext uri="{FF2B5EF4-FFF2-40B4-BE49-F238E27FC236}">
              <a16:creationId xmlns:a16="http://schemas.microsoft.com/office/drawing/2014/main" xmlns="" id="{00000000-0008-0000-1800-00004A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85099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313870</xdr:colOff>
      <xdr:row>4</xdr:row>
      <xdr:rowOff>114300</xdr:rowOff>
    </xdr:to>
    <xdr:sp macro="" textlink="">
      <xdr:nvSpPr>
        <xdr:cNvPr id="75" name="checksum">
          <a:extLst>
            <a:ext uri="{FF2B5EF4-FFF2-40B4-BE49-F238E27FC236}">
              <a16:creationId xmlns:a16="http://schemas.microsoft.com/office/drawing/2014/main" xmlns="" id="{00000000-0008-0000-1800-00004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0992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332920</xdr:colOff>
      <xdr:row>4</xdr:row>
      <xdr:rowOff>114300</xdr:rowOff>
    </xdr:to>
    <xdr:sp macro="" textlink="">
      <xdr:nvSpPr>
        <xdr:cNvPr id="76" name="checksum">
          <a:extLst>
            <a:ext uri="{FF2B5EF4-FFF2-40B4-BE49-F238E27FC236}">
              <a16:creationId xmlns:a16="http://schemas.microsoft.com/office/drawing/2014/main" xmlns="" id="{00000000-0008-0000-1800-00004C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2897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275770</xdr:colOff>
      <xdr:row>4</xdr:row>
      <xdr:rowOff>114300</xdr:rowOff>
    </xdr:to>
    <xdr:sp macro="" textlink="">
      <xdr:nvSpPr>
        <xdr:cNvPr id="77" name="checksum">
          <a:extLst>
            <a:ext uri="{FF2B5EF4-FFF2-40B4-BE49-F238E27FC236}">
              <a16:creationId xmlns:a16="http://schemas.microsoft.com/office/drawing/2014/main" xmlns="" id="{00000000-0008-0000-1800-00004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7182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107949</xdr:colOff>
      <xdr:row>4</xdr:row>
      <xdr:rowOff>66675</xdr:rowOff>
    </xdr:to>
    <xdr:sp macro="" textlink="">
      <xdr:nvSpPr>
        <xdr:cNvPr id="78" name="checksum">
          <a:extLst>
            <a:ext uri="{FF2B5EF4-FFF2-40B4-BE49-F238E27FC236}">
              <a16:creationId xmlns:a16="http://schemas.microsoft.com/office/drawing/2014/main" xmlns="" id="{00000000-0008-0000-1800-00004E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85099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313870</xdr:colOff>
      <xdr:row>4</xdr:row>
      <xdr:rowOff>114300</xdr:rowOff>
    </xdr:to>
    <xdr:sp macro="" textlink="">
      <xdr:nvSpPr>
        <xdr:cNvPr id="79" name="checksum">
          <a:extLst>
            <a:ext uri="{FF2B5EF4-FFF2-40B4-BE49-F238E27FC236}">
              <a16:creationId xmlns:a16="http://schemas.microsoft.com/office/drawing/2014/main" xmlns="" id="{00000000-0008-0000-1800-00004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0992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332920</xdr:colOff>
      <xdr:row>4</xdr:row>
      <xdr:rowOff>114300</xdr:rowOff>
    </xdr:to>
    <xdr:sp macro="" textlink="">
      <xdr:nvSpPr>
        <xdr:cNvPr id="80" name="checksum">
          <a:extLst>
            <a:ext uri="{FF2B5EF4-FFF2-40B4-BE49-F238E27FC236}">
              <a16:creationId xmlns:a16="http://schemas.microsoft.com/office/drawing/2014/main" xmlns="" id="{00000000-0008-0000-1800-000050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2897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275770</xdr:colOff>
      <xdr:row>4</xdr:row>
      <xdr:rowOff>114300</xdr:rowOff>
    </xdr:to>
    <xdr:sp macro="" textlink="">
      <xdr:nvSpPr>
        <xdr:cNvPr id="81" name="checksum">
          <a:extLst>
            <a:ext uri="{FF2B5EF4-FFF2-40B4-BE49-F238E27FC236}">
              <a16:creationId xmlns:a16="http://schemas.microsoft.com/office/drawing/2014/main" xmlns="" id="{00000000-0008-0000-1800-00005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7182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533482</xdr:colOff>
      <xdr:row>4</xdr:row>
      <xdr:rowOff>66675</xdr:rowOff>
    </xdr:to>
    <xdr:sp macro="" textlink="">
      <xdr:nvSpPr>
        <xdr:cNvPr id="82" name="checksum">
          <a:extLst>
            <a:ext uri="{FF2B5EF4-FFF2-40B4-BE49-F238E27FC236}">
              <a16:creationId xmlns:a16="http://schemas.microsoft.com/office/drawing/2014/main" xmlns="" id="{00000000-0008-0000-1800-00005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620082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157759</xdr:colOff>
      <xdr:row>4</xdr:row>
      <xdr:rowOff>114300</xdr:rowOff>
    </xdr:to>
    <xdr:sp macro="" textlink="">
      <xdr:nvSpPr>
        <xdr:cNvPr id="83" name="checksum">
          <a:extLst>
            <a:ext uri="{FF2B5EF4-FFF2-40B4-BE49-F238E27FC236}">
              <a16:creationId xmlns:a16="http://schemas.microsoft.com/office/drawing/2014/main" xmlns="" id="{00000000-0008-0000-1800-00005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5380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176809</xdr:colOff>
      <xdr:row>4</xdr:row>
      <xdr:rowOff>114300</xdr:rowOff>
    </xdr:to>
    <xdr:sp macro="" textlink="">
      <xdr:nvSpPr>
        <xdr:cNvPr id="84" name="checksum">
          <a:extLst>
            <a:ext uri="{FF2B5EF4-FFF2-40B4-BE49-F238E27FC236}">
              <a16:creationId xmlns:a16="http://schemas.microsoft.com/office/drawing/2014/main" xmlns="" id="{00000000-0008-0000-1800-00005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7285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119659</xdr:colOff>
      <xdr:row>4</xdr:row>
      <xdr:rowOff>114300</xdr:rowOff>
    </xdr:to>
    <xdr:sp macro="" textlink="">
      <xdr:nvSpPr>
        <xdr:cNvPr id="85" name="checksum">
          <a:extLst>
            <a:ext uri="{FF2B5EF4-FFF2-40B4-BE49-F238E27FC236}">
              <a16:creationId xmlns:a16="http://schemas.microsoft.com/office/drawing/2014/main" xmlns="" id="{00000000-0008-0000-1800-00005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570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533482</xdr:colOff>
      <xdr:row>4</xdr:row>
      <xdr:rowOff>66675</xdr:rowOff>
    </xdr:to>
    <xdr:sp macro="" textlink="">
      <xdr:nvSpPr>
        <xdr:cNvPr id="86" name="checksum">
          <a:extLst>
            <a:ext uri="{FF2B5EF4-FFF2-40B4-BE49-F238E27FC236}">
              <a16:creationId xmlns:a16="http://schemas.microsoft.com/office/drawing/2014/main" xmlns="" id="{00000000-0008-0000-1800-00005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620082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157759</xdr:colOff>
      <xdr:row>4</xdr:row>
      <xdr:rowOff>114300</xdr:rowOff>
    </xdr:to>
    <xdr:sp macro="" textlink="">
      <xdr:nvSpPr>
        <xdr:cNvPr id="87" name="checksum">
          <a:extLst>
            <a:ext uri="{FF2B5EF4-FFF2-40B4-BE49-F238E27FC236}">
              <a16:creationId xmlns:a16="http://schemas.microsoft.com/office/drawing/2014/main" xmlns="" id="{00000000-0008-0000-1800-00005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5380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176809</xdr:colOff>
      <xdr:row>4</xdr:row>
      <xdr:rowOff>114300</xdr:rowOff>
    </xdr:to>
    <xdr:sp macro="" textlink="">
      <xdr:nvSpPr>
        <xdr:cNvPr id="88" name="checksum">
          <a:extLst>
            <a:ext uri="{FF2B5EF4-FFF2-40B4-BE49-F238E27FC236}">
              <a16:creationId xmlns:a16="http://schemas.microsoft.com/office/drawing/2014/main" xmlns="" id="{00000000-0008-0000-1800-00005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7285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119659</xdr:colOff>
      <xdr:row>4</xdr:row>
      <xdr:rowOff>114300</xdr:rowOff>
    </xdr:to>
    <xdr:sp macro="" textlink="">
      <xdr:nvSpPr>
        <xdr:cNvPr id="89" name="checksum">
          <a:extLst>
            <a:ext uri="{FF2B5EF4-FFF2-40B4-BE49-F238E27FC236}">
              <a16:creationId xmlns:a16="http://schemas.microsoft.com/office/drawing/2014/main" xmlns="" id="{00000000-0008-0000-1800-00005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570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90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800-00005A000000}"/>
            </a:ext>
          </a:extLst>
        </xdr:cNvPr>
        <xdr:cNvSpPr txBox="1">
          <a:spLocks noChangeArrowheads="1"/>
        </xdr:cNvSpPr>
      </xdr:nvSpPr>
      <xdr:spPr bwMode="auto">
        <a:xfrm>
          <a:off x="5105400" y="438150"/>
          <a:ext cx="0" cy="8782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9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800-00005B000000}"/>
            </a:ext>
          </a:extLst>
        </xdr:cNvPr>
        <xdr:cNvSpPr txBox="1">
          <a:spLocks noChangeArrowheads="1"/>
        </xdr:cNvSpPr>
      </xdr:nvSpPr>
      <xdr:spPr bwMode="auto">
        <a:xfrm>
          <a:off x="5105400" y="43815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oneCellAnchor>
    <xdr:from>
      <xdr:col>18</xdr:col>
      <xdr:colOff>0</xdr:colOff>
      <xdr:row>2</xdr:row>
      <xdr:rowOff>28575</xdr:rowOff>
    </xdr:from>
    <xdr:ext cx="7755659" cy="536864"/>
    <xdr:sp macro="" textlink="">
      <xdr:nvSpPr>
        <xdr:cNvPr id="92" name="checksum">
          <a:extLst>
            <a:ext uri="{FF2B5EF4-FFF2-40B4-BE49-F238E27FC236}">
              <a16:creationId xmlns:a16="http://schemas.microsoft.com/office/drawing/2014/main" xmlns="" id="{00000000-0008-0000-1800-00005C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55659" cy="536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785841" cy="365414"/>
    <xdr:sp macro="" textlink="">
      <xdr:nvSpPr>
        <xdr:cNvPr id="93" name="checksum">
          <a:extLst>
            <a:ext uri="{FF2B5EF4-FFF2-40B4-BE49-F238E27FC236}">
              <a16:creationId xmlns:a16="http://schemas.microsoft.com/office/drawing/2014/main" xmlns="" id="{00000000-0008-0000-1800-00005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8584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804891" cy="365414"/>
    <xdr:sp macro="" textlink="">
      <xdr:nvSpPr>
        <xdr:cNvPr id="94" name="checksum">
          <a:extLst>
            <a:ext uri="{FF2B5EF4-FFF2-40B4-BE49-F238E27FC236}">
              <a16:creationId xmlns:a16="http://schemas.microsoft.com/office/drawing/2014/main" xmlns="" id="{00000000-0008-0000-1800-00005E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0489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747741" cy="359699"/>
    <xdr:sp macro="" textlink="">
      <xdr:nvSpPr>
        <xdr:cNvPr id="95" name="checksum">
          <a:extLst>
            <a:ext uri="{FF2B5EF4-FFF2-40B4-BE49-F238E27FC236}">
              <a16:creationId xmlns:a16="http://schemas.microsoft.com/office/drawing/2014/main" xmlns="" id="{00000000-0008-0000-1800-00005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47741" cy="35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</xdr:rowOff>
    </xdr:from>
    <xdr:ext cx="7755659" cy="536864"/>
    <xdr:sp macro="" textlink="">
      <xdr:nvSpPr>
        <xdr:cNvPr id="96" name="checksum">
          <a:extLst>
            <a:ext uri="{FF2B5EF4-FFF2-40B4-BE49-F238E27FC236}">
              <a16:creationId xmlns:a16="http://schemas.microsoft.com/office/drawing/2014/main" xmlns="" id="{00000000-0008-0000-1800-000060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55659" cy="536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785841" cy="365414"/>
    <xdr:sp macro="" textlink="">
      <xdr:nvSpPr>
        <xdr:cNvPr id="97" name="checksum">
          <a:extLst>
            <a:ext uri="{FF2B5EF4-FFF2-40B4-BE49-F238E27FC236}">
              <a16:creationId xmlns:a16="http://schemas.microsoft.com/office/drawing/2014/main" xmlns="" id="{00000000-0008-0000-1800-00006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8584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804891" cy="365414"/>
    <xdr:sp macro="" textlink="">
      <xdr:nvSpPr>
        <xdr:cNvPr id="98" name="checksum">
          <a:extLst>
            <a:ext uri="{FF2B5EF4-FFF2-40B4-BE49-F238E27FC236}">
              <a16:creationId xmlns:a16="http://schemas.microsoft.com/office/drawing/2014/main" xmlns="" id="{00000000-0008-0000-1800-000062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0489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747741" cy="359699"/>
    <xdr:sp macro="" textlink="">
      <xdr:nvSpPr>
        <xdr:cNvPr id="99" name="checksum">
          <a:extLst>
            <a:ext uri="{FF2B5EF4-FFF2-40B4-BE49-F238E27FC236}">
              <a16:creationId xmlns:a16="http://schemas.microsoft.com/office/drawing/2014/main" xmlns="" id="{00000000-0008-0000-1800-00006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47741" cy="35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</xdr:rowOff>
    </xdr:from>
    <xdr:ext cx="7619094" cy="555171"/>
    <xdr:sp macro="" textlink="">
      <xdr:nvSpPr>
        <xdr:cNvPr id="100" name="checksum">
          <a:extLst>
            <a:ext uri="{FF2B5EF4-FFF2-40B4-BE49-F238E27FC236}">
              <a16:creationId xmlns:a16="http://schemas.microsoft.com/office/drawing/2014/main" xmlns="" id="{00000000-0008-0000-1800-000064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619094" cy="555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72035" cy="374196"/>
    <xdr:sp macro="" textlink="">
      <xdr:nvSpPr>
        <xdr:cNvPr id="101" name="checksum">
          <a:extLst>
            <a:ext uri="{FF2B5EF4-FFF2-40B4-BE49-F238E27FC236}">
              <a16:creationId xmlns:a16="http://schemas.microsoft.com/office/drawing/2014/main" xmlns="" id="{00000000-0008-0000-1800-00006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720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91085" cy="374196"/>
    <xdr:sp macro="" textlink="">
      <xdr:nvSpPr>
        <xdr:cNvPr id="102" name="checksum">
          <a:extLst>
            <a:ext uri="{FF2B5EF4-FFF2-40B4-BE49-F238E27FC236}">
              <a16:creationId xmlns:a16="http://schemas.microsoft.com/office/drawing/2014/main" xmlns="" id="{00000000-0008-0000-1800-000066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9108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633935" cy="374196"/>
    <xdr:sp macro="" textlink="">
      <xdr:nvSpPr>
        <xdr:cNvPr id="103" name="checksum">
          <a:extLst>
            <a:ext uri="{FF2B5EF4-FFF2-40B4-BE49-F238E27FC236}">
              <a16:creationId xmlns:a16="http://schemas.microsoft.com/office/drawing/2014/main" xmlns="" id="{00000000-0008-0000-1800-00006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39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</xdr:rowOff>
    </xdr:from>
    <xdr:ext cx="7619094" cy="555171"/>
    <xdr:sp macro="" textlink="">
      <xdr:nvSpPr>
        <xdr:cNvPr id="104" name="checksum">
          <a:extLst>
            <a:ext uri="{FF2B5EF4-FFF2-40B4-BE49-F238E27FC236}">
              <a16:creationId xmlns:a16="http://schemas.microsoft.com/office/drawing/2014/main" xmlns="" id="{00000000-0008-0000-1800-000068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619094" cy="555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72035" cy="374196"/>
    <xdr:sp macro="" textlink="">
      <xdr:nvSpPr>
        <xdr:cNvPr id="105" name="checksum">
          <a:extLst>
            <a:ext uri="{FF2B5EF4-FFF2-40B4-BE49-F238E27FC236}">
              <a16:creationId xmlns:a16="http://schemas.microsoft.com/office/drawing/2014/main" xmlns="" id="{00000000-0008-0000-1800-00006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720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91085" cy="374196"/>
    <xdr:sp macro="" textlink="">
      <xdr:nvSpPr>
        <xdr:cNvPr id="106" name="checksum">
          <a:extLst>
            <a:ext uri="{FF2B5EF4-FFF2-40B4-BE49-F238E27FC236}">
              <a16:creationId xmlns:a16="http://schemas.microsoft.com/office/drawing/2014/main" xmlns="" id="{00000000-0008-0000-1800-00006A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9108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633935" cy="374196"/>
    <xdr:sp macro="" textlink="">
      <xdr:nvSpPr>
        <xdr:cNvPr id="107" name="checksum">
          <a:extLst>
            <a:ext uri="{FF2B5EF4-FFF2-40B4-BE49-F238E27FC236}">
              <a16:creationId xmlns:a16="http://schemas.microsoft.com/office/drawing/2014/main" xmlns="" id="{00000000-0008-0000-1800-00006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39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263525</xdr:rowOff>
    </xdr:to>
    <xdr:sp macro="" textlink="">
      <xdr:nvSpPr>
        <xdr:cNvPr id="2" name="checksum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49" cy="749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180975</xdr:rowOff>
    </xdr:to>
    <xdr:sp macro="" textlink="">
      <xdr:nvSpPr>
        <xdr:cNvPr id="3" name="checksum">
          <a:extLst>
            <a:ext uri="{FF2B5EF4-FFF2-40B4-BE49-F238E27FC236}">
              <a16:creationId xmlns:a16="http://schemas.microsoft.com/office/drawing/2014/main" xmlns="" id="{00000000-0008-0000-1900-00000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180975</xdr:rowOff>
    </xdr:to>
    <xdr:sp macro="" textlink="">
      <xdr:nvSpPr>
        <xdr:cNvPr id="4" name="checksum">
          <a:extLst>
            <a:ext uri="{FF2B5EF4-FFF2-40B4-BE49-F238E27FC236}">
              <a16:creationId xmlns:a16="http://schemas.microsoft.com/office/drawing/2014/main" xmlns="" id="{00000000-0008-0000-1900-00000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180975</xdr:rowOff>
    </xdr:to>
    <xdr:sp macro="" textlink="">
      <xdr:nvSpPr>
        <xdr:cNvPr id="5" name="checksum">
          <a:extLst>
            <a:ext uri="{FF2B5EF4-FFF2-40B4-BE49-F238E27FC236}">
              <a16:creationId xmlns:a16="http://schemas.microsoft.com/office/drawing/2014/main" xmlns="" id="{00000000-0008-0000-1900-00000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263525</xdr:rowOff>
    </xdr:to>
    <xdr:sp macro="" textlink="">
      <xdr:nvSpPr>
        <xdr:cNvPr id="6" name="checksum">
          <a:extLst>
            <a:ext uri="{FF2B5EF4-FFF2-40B4-BE49-F238E27FC236}">
              <a16:creationId xmlns:a16="http://schemas.microsoft.com/office/drawing/2014/main" xmlns="" id="{00000000-0008-0000-1900-00000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49" cy="749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180975</xdr:rowOff>
    </xdr:to>
    <xdr:sp macro="" textlink="">
      <xdr:nvSpPr>
        <xdr:cNvPr id="7" name="checksum">
          <a:extLst>
            <a:ext uri="{FF2B5EF4-FFF2-40B4-BE49-F238E27FC236}">
              <a16:creationId xmlns:a16="http://schemas.microsoft.com/office/drawing/2014/main" xmlns="" id="{00000000-0008-0000-1900-00000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180975</xdr:rowOff>
    </xdr:to>
    <xdr:sp macro="" textlink="">
      <xdr:nvSpPr>
        <xdr:cNvPr id="8" name="checksum">
          <a:extLst>
            <a:ext uri="{FF2B5EF4-FFF2-40B4-BE49-F238E27FC236}">
              <a16:creationId xmlns:a16="http://schemas.microsoft.com/office/drawing/2014/main" xmlns="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180975</xdr:rowOff>
    </xdr:to>
    <xdr:sp macro="" textlink="">
      <xdr:nvSpPr>
        <xdr:cNvPr id="9" name="checksum">
          <a:extLst>
            <a:ext uri="{FF2B5EF4-FFF2-40B4-BE49-F238E27FC236}">
              <a16:creationId xmlns:a16="http://schemas.microsoft.com/office/drawing/2014/main" xmlns="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10" name="checksum">
          <a:extLst>
            <a:ext uri="{FF2B5EF4-FFF2-40B4-BE49-F238E27FC236}">
              <a16:creationId xmlns:a16="http://schemas.microsoft.com/office/drawing/2014/main" xmlns="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11" name="checksum">
          <a:extLst>
            <a:ext uri="{FF2B5EF4-FFF2-40B4-BE49-F238E27FC236}">
              <a16:creationId xmlns:a16="http://schemas.microsoft.com/office/drawing/2014/main" xmlns="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12" name="checksum">
          <a:extLst>
            <a:ext uri="{FF2B5EF4-FFF2-40B4-BE49-F238E27FC236}">
              <a16:creationId xmlns:a16="http://schemas.microsoft.com/office/drawing/2014/main" xmlns="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13" name="checksum">
          <a:extLst>
            <a:ext uri="{FF2B5EF4-FFF2-40B4-BE49-F238E27FC236}">
              <a16:creationId xmlns:a16="http://schemas.microsoft.com/office/drawing/2014/main" xmlns="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14" name="checksum">
          <a:extLst>
            <a:ext uri="{FF2B5EF4-FFF2-40B4-BE49-F238E27FC236}">
              <a16:creationId xmlns:a16="http://schemas.microsoft.com/office/drawing/2014/main" xmlns="" id="{00000000-0008-0000-1900-00000E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15" name="checksum">
          <a:extLst>
            <a:ext uri="{FF2B5EF4-FFF2-40B4-BE49-F238E27FC236}">
              <a16:creationId xmlns:a16="http://schemas.microsoft.com/office/drawing/2014/main" xmlns="" id="{00000000-0008-0000-1900-00000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16" name="checksum">
          <a:extLst>
            <a:ext uri="{FF2B5EF4-FFF2-40B4-BE49-F238E27FC236}">
              <a16:creationId xmlns:a16="http://schemas.microsoft.com/office/drawing/2014/main" xmlns="" id="{00000000-0008-0000-1900-000010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17" name="checksum">
          <a:extLst>
            <a:ext uri="{FF2B5EF4-FFF2-40B4-BE49-F238E27FC236}">
              <a16:creationId xmlns:a16="http://schemas.microsoft.com/office/drawing/2014/main" xmlns="" id="{00000000-0008-0000-1900-00001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18" name="checksum">
          <a:extLst>
            <a:ext uri="{FF2B5EF4-FFF2-40B4-BE49-F238E27FC236}">
              <a16:creationId xmlns:a16="http://schemas.microsoft.com/office/drawing/2014/main" xmlns="" id="{00000000-0008-0000-1900-00001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19" name="checksum">
          <a:extLst>
            <a:ext uri="{FF2B5EF4-FFF2-40B4-BE49-F238E27FC236}">
              <a16:creationId xmlns:a16="http://schemas.microsoft.com/office/drawing/2014/main" xmlns="" id="{00000000-0008-0000-1900-00001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20" name="checksum">
          <a:extLst>
            <a:ext uri="{FF2B5EF4-FFF2-40B4-BE49-F238E27FC236}">
              <a16:creationId xmlns:a16="http://schemas.microsoft.com/office/drawing/2014/main" xmlns="" id="{00000000-0008-0000-1900-00001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21" name="checksum">
          <a:extLst>
            <a:ext uri="{FF2B5EF4-FFF2-40B4-BE49-F238E27FC236}">
              <a16:creationId xmlns:a16="http://schemas.microsoft.com/office/drawing/2014/main" xmlns="" id="{00000000-0008-0000-1900-00001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22" name="checksum">
          <a:extLst>
            <a:ext uri="{FF2B5EF4-FFF2-40B4-BE49-F238E27FC236}">
              <a16:creationId xmlns:a16="http://schemas.microsoft.com/office/drawing/2014/main" xmlns="" id="{00000000-0008-0000-1900-00001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23" name="checksum">
          <a:extLst>
            <a:ext uri="{FF2B5EF4-FFF2-40B4-BE49-F238E27FC236}">
              <a16:creationId xmlns:a16="http://schemas.microsoft.com/office/drawing/2014/main" xmlns="" id="{00000000-0008-0000-1900-00001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24" name="checksum">
          <a:extLst>
            <a:ext uri="{FF2B5EF4-FFF2-40B4-BE49-F238E27FC236}">
              <a16:creationId xmlns:a16="http://schemas.microsoft.com/office/drawing/2014/main" xmlns="" id="{00000000-0008-0000-1900-00001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25" name="checksum">
          <a:extLst>
            <a:ext uri="{FF2B5EF4-FFF2-40B4-BE49-F238E27FC236}">
              <a16:creationId xmlns:a16="http://schemas.microsoft.com/office/drawing/2014/main" xmlns="" id="{00000000-0008-0000-1900-00001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66675</xdr:rowOff>
    </xdr:to>
    <xdr:sp macro="" textlink="">
      <xdr:nvSpPr>
        <xdr:cNvPr id="26" name="checksum">
          <a:extLst>
            <a:ext uri="{FF2B5EF4-FFF2-40B4-BE49-F238E27FC236}">
              <a16:creationId xmlns:a16="http://schemas.microsoft.com/office/drawing/2014/main" xmlns="" id="{00000000-0008-0000-1900-00001A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49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27" name="checksum">
          <a:extLst>
            <a:ext uri="{FF2B5EF4-FFF2-40B4-BE49-F238E27FC236}">
              <a16:creationId xmlns:a16="http://schemas.microsoft.com/office/drawing/2014/main" xmlns="" id="{00000000-0008-0000-1900-00001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28" name="checksum">
          <a:extLst>
            <a:ext uri="{FF2B5EF4-FFF2-40B4-BE49-F238E27FC236}">
              <a16:creationId xmlns:a16="http://schemas.microsoft.com/office/drawing/2014/main" xmlns="" id="{00000000-0008-0000-1900-00001C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29" name="checksum">
          <a:extLst>
            <a:ext uri="{FF2B5EF4-FFF2-40B4-BE49-F238E27FC236}">
              <a16:creationId xmlns:a16="http://schemas.microsoft.com/office/drawing/2014/main" xmlns="" id="{00000000-0008-0000-1900-00001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66675</xdr:rowOff>
    </xdr:to>
    <xdr:sp macro="" textlink="">
      <xdr:nvSpPr>
        <xdr:cNvPr id="30" name="checksum">
          <a:extLst>
            <a:ext uri="{FF2B5EF4-FFF2-40B4-BE49-F238E27FC236}">
              <a16:creationId xmlns:a16="http://schemas.microsoft.com/office/drawing/2014/main" xmlns="" id="{00000000-0008-0000-1900-00001E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49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31" name="checksum">
          <a:extLst>
            <a:ext uri="{FF2B5EF4-FFF2-40B4-BE49-F238E27FC236}">
              <a16:creationId xmlns:a16="http://schemas.microsoft.com/office/drawing/2014/main" xmlns="" id="{00000000-0008-0000-1900-00001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32" name="checksum">
          <a:extLst>
            <a:ext uri="{FF2B5EF4-FFF2-40B4-BE49-F238E27FC236}">
              <a16:creationId xmlns:a16="http://schemas.microsoft.com/office/drawing/2014/main" xmlns="" id="{00000000-0008-0000-1900-000020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33" name="checksum">
          <a:extLst>
            <a:ext uri="{FF2B5EF4-FFF2-40B4-BE49-F238E27FC236}">
              <a16:creationId xmlns:a16="http://schemas.microsoft.com/office/drawing/2014/main" xmlns="" id="{00000000-0008-0000-1900-00002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8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34" name="checksum">
          <a:extLst>
            <a:ext uri="{FF2B5EF4-FFF2-40B4-BE49-F238E27FC236}">
              <a16:creationId xmlns:a16="http://schemas.microsoft.com/office/drawing/2014/main" xmlns="" id="{00000000-0008-0000-1900-00002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35" name="checksum">
          <a:extLst>
            <a:ext uri="{FF2B5EF4-FFF2-40B4-BE49-F238E27FC236}">
              <a16:creationId xmlns:a16="http://schemas.microsoft.com/office/drawing/2014/main" xmlns="" id="{00000000-0008-0000-1900-00002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36" name="checksum">
          <a:extLst>
            <a:ext uri="{FF2B5EF4-FFF2-40B4-BE49-F238E27FC236}">
              <a16:creationId xmlns:a16="http://schemas.microsoft.com/office/drawing/2014/main" xmlns="" id="{00000000-0008-0000-1900-00002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37" name="checksum">
          <a:extLst>
            <a:ext uri="{FF2B5EF4-FFF2-40B4-BE49-F238E27FC236}">
              <a16:creationId xmlns:a16="http://schemas.microsoft.com/office/drawing/2014/main" xmlns="" id="{00000000-0008-0000-1900-00002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38" name="checksum">
          <a:extLst>
            <a:ext uri="{FF2B5EF4-FFF2-40B4-BE49-F238E27FC236}">
              <a16:creationId xmlns:a16="http://schemas.microsoft.com/office/drawing/2014/main" xmlns="" id="{00000000-0008-0000-1900-00002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39" name="checksum">
          <a:extLst>
            <a:ext uri="{FF2B5EF4-FFF2-40B4-BE49-F238E27FC236}">
              <a16:creationId xmlns:a16="http://schemas.microsoft.com/office/drawing/2014/main" xmlns="" id="{00000000-0008-0000-1900-00002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40" name="checksum">
          <a:extLst>
            <a:ext uri="{FF2B5EF4-FFF2-40B4-BE49-F238E27FC236}">
              <a16:creationId xmlns:a16="http://schemas.microsoft.com/office/drawing/2014/main" xmlns="" id="{00000000-0008-0000-1900-00002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41" name="checksum">
          <a:extLst>
            <a:ext uri="{FF2B5EF4-FFF2-40B4-BE49-F238E27FC236}">
              <a16:creationId xmlns:a16="http://schemas.microsoft.com/office/drawing/2014/main" xmlns="" id="{00000000-0008-0000-1900-00002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42" name="checksum">
          <a:extLst>
            <a:ext uri="{FF2B5EF4-FFF2-40B4-BE49-F238E27FC236}">
              <a16:creationId xmlns:a16="http://schemas.microsoft.com/office/drawing/2014/main" xmlns="" id="{00000000-0008-0000-1900-00002A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43" name="checksum">
          <a:extLst>
            <a:ext uri="{FF2B5EF4-FFF2-40B4-BE49-F238E27FC236}">
              <a16:creationId xmlns:a16="http://schemas.microsoft.com/office/drawing/2014/main" xmlns="" id="{00000000-0008-0000-1900-00002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44" name="checksum">
          <a:extLst>
            <a:ext uri="{FF2B5EF4-FFF2-40B4-BE49-F238E27FC236}">
              <a16:creationId xmlns:a16="http://schemas.microsoft.com/office/drawing/2014/main" xmlns="" id="{00000000-0008-0000-1900-00002C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45" name="checksum">
          <a:extLst>
            <a:ext uri="{FF2B5EF4-FFF2-40B4-BE49-F238E27FC236}">
              <a16:creationId xmlns:a16="http://schemas.microsoft.com/office/drawing/2014/main" xmlns="" id="{00000000-0008-0000-1900-00002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46" name="checksum">
          <a:extLst>
            <a:ext uri="{FF2B5EF4-FFF2-40B4-BE49-F238E27FC236}">
              <a16:creationId xmlns:a16="http://schemas.microsoft.com/office/drawing/2014/main" xmlns="" id="{00000000-0008-0000-1900-00002E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47" name="checksum">
          <a:extLst>
            <a:ext uri="{FF2B5EF4-FFF2-40B4-BE49-F238E27FC236}">
              <a16:creationId xmlns:a16="http://schemas.microsoft.com/office/drawing/2014/main" xmlns="" id="{00000000-0008-0000-1900-00002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6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48" name="checksum">
          <a:extLst>
            <a:ext uri="{FF2B5EF4-FFF2-40B4-BE49-F238E27FC236}">
              <a16:creationId xmlns:a16="http://schemas.microsoft.com/office/drawing/2014/main" xmlns="" id="{00000000-0008-0000-1900-000030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4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49" name="checksum">
          <a:extLst>
            <a:ext uri="{FF2B5EF4-FFF2-40B4-BE49-F238E27FC236}">
              <a16:creationId xmlns:a16="http://schemas.microsoft.com/office/drawing/2014/main" xmlns="" id="{00000000-0008-0000-1900-00003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5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488953</xdr:colOff>
      <xdr:row>4</xdr:row>
      <xdr:rowOff>66675</xdr:rowOff>
    </xdr:to>
    <xdr:sp macro="" textlink="">
      <xdr:nvSpPr>
        <xdr:cNvPr id="50" name="checksum">
          <a:extLst>
            <a:ext uri="{FF2B5EF4-FFF2-40B4-BE49-F238E27FC236}">
              <a16:creationId xmlns:a16="http://schemas.microsoft.com/office/drawing/2014/main" xmlns="" id="{00000000-0008-0000-1900-00003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3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120650</xdr:colOff>
      <xdr:row>4</xdr:row>
      <xdr:rowOff>114300</xdr:rowOff>
    </xdr:to>
    <xdr:sp macro="" textlink="">
      <xdr:nvSpPr>
        <xdr:cNvPr id="51" name="checksum">
          <a:extLst>
            <a:ext uri="{FF2B5EF4-FFF2-40B4-BE49-F238E27FC236}">
              <a16:creationId xmlns:a16="http://schemas.microsoft.com/office/drawing/2014/main" xmlns="" id="{00000000-0008-0000-1900-00003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7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139700</xdr:colOff>
      <xdr:row>4</xdr:row>
      <xdr:rowOff>114300</xdr:rowOff>
    </xdr:to>
    <xdr:sp macro="" textlink="">
      <xdr:nvSpPr>
        <xdr:cNvPr id="52" name="checksum">
          <a:extLst>
            <a:ext uri="{FF2B5EF4-FFF2-40B4-BE49-F238E27FC236}">
              <a16:creationId xmlns:a16="http://schemas.microsoft.com/office/drawing/2014/main" xmlns="" id="{00000000-0008-0000-1900-00003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82550</xdr:colOff>
      <xdr:row>4</xdr:row>
      <xdr:rowOff>114300</xdr:rowOff>
    </xdr:to>
    <xdr:sp macro="" textlink="">
      <xdr:nvSpPr>
        <xdr:cNvPr id="53" name="checksum">
          <a:extLst>
            <a:ext uri="{FF2B5EF4-FFF2-40B4-BE49-F238E27FC236}">
              <a16:creationId xmlns:a16="http://schemas.microsoft.com/office/drawing/2014/main" xmlns="" id="{00000000-0008-0000-1900-00003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6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488953</xdr:colOff>
      <xdr:row>4</xdr:row>
      <xdr:rowOff>66675</xdr:rowOff>
    </xdr:to>
    <xdr:sp macro="" textlink="">
      <xdr:nvSpPr>
        <xdr:cNvPr id="54" name="checksum">
          <a:extLst>
            <a:ext uri="{FF2B5EF4-FFF2-40B4-BE49-F238E27FC236}">
              <a16:creationId xmlns:a16="http://schemas.microsoft.com/office/drawing/2014/main" xmlns="" id="{00000000-0008-0000-1900-00003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575553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120650</xdr:colOff>
      <xdr:row>4</xdr:row>
      <xdr:rowOff>114300</xdr:rowOff>
    </xdr:to>
    <xdr:sp macro="" textlink="">
      <xdr:nvSpPr>
        <xdr:cNvPr id="55" name="checksum">
          <a:extLst>
            <a:ext uri="{FF2B5EF4-FFF2-40B4-BE49-F238E27FC236}">
              <a16:creationId xmlns:a16="http://schemas.microsoft.com/office/drawing/2014/main" xmlns="" id="{00000000-0008-0000-1900-00003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67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139700</xdr:colOff>
      <xdr:row>4</xdr:row>
      <xdr:rowOff>114300</xdr:rowOff>
    </xdr:to>
    <xdr:sp macro="" textlink="">
      <xdr:nvSpPr>
        <xdr:cNvPr id="56" name="checksum">
          <a:extLst>
            <a:ext uri="{FF2B5EF4-FFF2-40B4-BE49-F238E27FC236}">
              <a16:creationId xmlns:a16="http://schemas.microsoft.com/office/drawing/2014/main" xmlns="" id="{00000000-0008-0000-1900-00003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5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82550</xdr:colOff>
      <xdr:row>4</xdr:row>
      <xdr:rowOff>114300</xdr:rowOff>
    </xdr:to>
    <xdr:sp macro="" textlink="">
      <xdr:nvSpPr>
        <xdr:cNvPr id="57" name="checksum">
          <a:extLst>
            <a:ext uri="{FF2B5EF4-FFF2-40B4-BE49-F238E27FC236}">
              <a16:creationId xmlns:a16="http://schemas.microsoft.com/office/drawing/2014/main" xmlns="" id="{00000000-0008-0000-1900-00003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5786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58" name="checksum">
          <a:extLst>
            <a:ext uri="{FF2B5EF4-FFF2-40B4-BE49-F238E27FC236}">
              <a16:creationId xmlns:a16="http://schemas.microsoft.com/office/drawing/2014/main" xmlns="" id="{00000000-0008-0000-1900-00003A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64318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59" name="checksum">
          <a:extLst>
            <a:ext uri="{FF2B5EF4-FFF2-40B4-BE49-F238E27FC236}">
              <a16:creationId xmlns:a16="http://schemas.microsoft.com/office/drawing/2014/main" xmlns="" id="{00000000-0008-0000-1900-00003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960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60" name="checksum">
          <a:extLst>
            <a:ext uri="{FF2B5EF4-FFF2-40B4-BE49-F238E27FC236}">
              <a16:creationId xmlns:a16="http://schemas.microsoft.com/office/drawing/2014/main" xmlns="" id="{00000000-0008-0000-1900-00003C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1511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61" name="checksum">
          <a:extLst>
            <a:ext uri="{FF2B5EF4-FFF2-40B4-BE49-F238E27FC236}">
              <a16:creationId xmlns:a16="http://schemas.microsoft.com/office/drawing/2014/main" xmlns="" id="{00000000-0008-0000-1900-00003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579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62" name="checksum">
          <a:extLst>
            <a:ext uri="{FF2B5EF4-FFF2-40B4-BE49-F238E27FC236}">
              <a16:creationId xmlns:a16="http://schemas.microsoft.com/office/drawing/2014/main" xmlns="" id="{00000000-0008-0000-1900-00003E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64318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63" name="checksum">
          <a:extLst>
            <a:ext uri="{FF2B5EF4-FFF2-40B4-BE49-F238E27FC236}">
              <a16:creationId xmlns:a16="http://schemas.microsoft.com/office/drawing/2014/main" xmlns="" id="{00000000-0008-0000-1900-00003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960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64" name="checksum">
          <a:extLst>
            <a:ext uri="{FF2B5EF4-FFF2-40B4-BE49-F238E27FC236}">
              <a16:creationId xmlns:a16="http://schemas.microsoft.com/office/drawing/2014/main" xmlns="" id="{00000000-0008-0000-1900-000040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1511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65" name="checksum">
          <a:extLst>
            <a:ext uri="{FF2B5EF4-FFF2-40B4-BE49-F238E27FC236}">
              <a16:creationId xmlns:a16="http://schemas.microsoft.com/office/drawing/2014/main" xmlns="" id="{00000000-0008-0000-1900-00004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579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66" name="checksum">
          <a:extLst>
            <a:ext uri="{FF2B5EF4-FFF2-40B4-BE49-F238E27FC236}">
              <a16:creationId xmlns:a16="http://schemas.microsoft.com/office/drawing/2014/main" xmlns="" id="{00000000-0008-0000-1900-00004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64318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67" name="checksum">
          <a:extLst>
            <a:ext uri="{FF2B5EF4-FFF2-40B4-BE49-F238E27FC236}">
              <a16:creationId xmlns:a16="http://schemas.microsoft.com/office/drawing/2014/main" xmlns="" id="{00000000-0008-0000-1900-00004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960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68" name="checksum">
          <a:extLst>
            <a:ext uri="{FF2B5EF4-FFF2-40B4-BE49-F238E27FC236}">
              <a16:creationId xmlns:a16="http://schemas.microsoft.com/office/drawing/2014/main" xmlns="" id="{00000000-0008-0000-1900-00004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1511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69" name="checksum">
          <a:extLst>
            <a:ext uri="{FF2B5EF4-FFF2-40B4-BE49-F238E27FC236}">
              <a16:creationId xmlns:a16="http://schemas.microsoft.com/office/drawing/2014/main" xmlns="" id="{00000000-0008-0000-1900-00004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579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70" name="checksum">
          <a:extLst>
            <a:ext uri="{FF2B5EF4-FFF2-40B4-BE49-F238E27FC236}">
              <a16:creationId xmlns:a16="http://schemas.microsoft.com/office/drawing/2014/main" xmlns="" id="{00000000-0008-0000-1900-00004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64318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71" name="checksum">
          <a:extLst>
            <a:ext uri="{FF2B5EF4-FFF2-40B4-BE49-F238E27FC236}">
              <a16:creationId xmlns:a16="http://schemas.microsoft.com/office/drawing/2014/main" xmlns="" id="{00000000-0008-0000-1900-00004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960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72" name="checksum">
          <a:extLst>
            <a:ext uri="{FF2B5EF4-FFF2-40B4-BE49-F238E27FC236}">
              <a16:creationId xmlns:a16="http://schemas.microsoft.com/office/drawing/2014/main" xmlns="" id="{00000000-0008-0000-1900-00004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1511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73" name="checksum">
          <a:extLst>
            <a:ext uri="{FF2B5EF4-FFF2-40B4-BE49-F238E27FC236}">
              <a16:creationId xmlns:a16="http://schemas.microsoft.com/office/drawing/2014/main" xmlns="" id="{00000000-0008-0000-1900-00004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57966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107949</xdr:colOff>
      <xdr:row>4</xdr:row>
      <xdr:rowOff>66675</xdr:rowOff>
    </xdr:to>
    <xdr:sp macro="" textlink="">
      <xdr:nvSpPr>
        <xdr:cNvPr id="74" name="checksum">
          <a:extLst>
            <a:ext uri="{FF2B5EF4-FFF2-40B4-BE49-F238E27FC236}">
              <a16:creationId xmlns:a16="http://schemas.microsoft.com/office/drawing/2014/main" xmlns="" id="{00000000-0008-0000-1900-00004A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85099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313870</xdr:colOff>
      <xdr:row>4</xdr:row>
      <xdr:rowOff>114300</xdr:rowOff>
    </xdr:to>
    <xdr:sp macro="" textlink="">
      <xdr:nvSpPr>
        <xdr:cNvPr id="75" name="checksum">
          <a:extLst>
            <a:ext uri="{FF2B5EF4-FFF2-40B4-BE49-F238E27FC236}">
              <a16:creationId xmlns:a16="http://schemas.microsoft.com/office/drawing/2014/main" xmlns="" id="{00000000-0008-0000-1900-00004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0992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332920</xdr:colOff>
      <xdr:row>4</xdr:row>
      <xdr:rowOff>114300</xdr:rowOff>
    </xdr:to>
    <xdr:sp macro="" textlink="">
      <xdr:nvSpPr>
        <xdr:cNvPr id="76" name="checksum">
          <a:extLst>
            <a:ext uri="{FF2B5EF4-FFF2-40B4-BE49-F238E27FC236}">
              <a16:creationId xmlns:a16="http://schemas.microsoft.com/office/drawing/2014/main" xmlns="" id="{00000000-0008-0000-1900-00004C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2897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275770</xdr:colOff>
      <xdr:row>4</xdr:row>
      <xdr:rowOff>114300</xdr:rowOff>
    </xdr:to>
    <xdr:sp macro="" textlink="">
      <xdr:nvSpPr>
        <xdr:cNvPr id="77" name="checksum">
          <a:extLst>
            <a:ext uri="{FF2B5EF4-FFF2-40B4-BE49-F238E27FC236}">
              <a16:creationId xmlns:a16="http://schemas.microsoft.com/office/drawing/2014/main" xmlns="" id="{00000000-0008-0000-1900-00004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7182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107949</xdr:colOff>
      <xdr:row>4</xdr:row>
      <xdr:rowOff>66675</xdr:rowOff>
    </xdr:to>
    <xdr:sp macro="" textlink="">
      <xdr:nvSpPr>
        <xdr:cNvPr id="78" name="checksum">
          <a:extLst>
            <a:ext uri="{FF2B5EF4-FFF2-40B4-BE49-F238E27FC236}">
              <a16:creationId xmlns:a16="http://schemas.microsoft.com/office/drawing/2014/main" xmlns="" id="{00000000-0008-0000-1900-00004E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85099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313870</xdr:colOff>
      <xdr:row>4</xdr:row>
      <xdr:rowOff>114300</xdr:rowOff>
    </xdr:to>
    <xdr:sp macro="" textlink="">
      <xdr:nvSpPr>
        <xdr:cNvPr id="79" name="checksum">
          <a:extLst>
            <a:ext uri="{FF2B5EF4-FFF2-40B4-BE49-F238E27FC236}">
              <a16:creationId xmlns:a16="http://schemas.microsoft.com/office/drawing/2014/main" xmlns="" id="{00000000-0008-0000-1900-00004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0992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332920</xdr:colOff>
      <xdr:row>4</xdr:row>
      <xdr:rowOff>114300</xdr:rowOff>
    </xdr:to>
    <xdr:sp macro="" textlink="">
      <xdr:nvSpPr>
        <xdr:cNvPr id="80" name="checksum">
          <a:extLst>
            <a:ext uri="{FF2B5EF4-FFF2-40B4-BE49-F238E27FC236}">
              <a16:creationId xmlns:a16="http://schemas.microsoft.com/office/drawing/2014/main" xmlns="" id="{00000000-0008-0000-1900-000050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2897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275770</xdr:colOff>
      <xdr:row>4</xdr:row>
      <xdr:rowOff>114300</xdr:rowOff>
    </xdr:to>
    <xdr:sp macro="" textlink="">
      <xdr:nvSpPr>
        <xdr:cNvPr id="81" name="checksum">
          <a:extLst>
            <a:ext uri="{FF2B5EF4-FFF2-40B4-BE49-F238E27FC236}">
              <a16:creationId xmlns:a16="http://schemas.microsoft.com/office/drawing/2014/main" xmlns="" id="{00000000-0008-0000-1900-00005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7182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533482</xdr:colOff>
      <xdr:row>4</xdr:row>
      <xdr:rowOff>66675</xdr:rowOff>
    </xdr:to>
    <xdr:sp macro="" textlink="">
      <xdr:nvSpPr>
        <xdr:cNvPr id="82" name="checksum">
          <a:extLst>
            <a:ext uri="{FF2B5EF4-FFF2-40B4-BE49-F238E27FC236}">
              <a16:creationId xmlns:a16="http://schemas.microsoft.com/office/drawing/2014/main" xmlns="" id="{00000000-0008-0000-1900-000052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620082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157759</xdr:colOff>
      <xdr:row>4</xdr:row>
      <xdr:rowOff>114300</xdr:rowOff>
    </xdr:to>
    <xdr:sp macro="" textlink="">
      <xdr:nvSpPr>
        <xdr:cNvPr id="83" name="checksum">
          <a:extLst>
            <a:ext uri="{FF2B5EF4-FFF2-40B4-BE49-F238E27FC236}">
              <a16:creationId xmlns:a16="http://schemas.microsoft.com/office/drawing/2014/main" xmlns="" id="{00000000-0008-0000-1900-00005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5380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176809</xdr:colOff>
      <xdr:row>4</xdr:row>
      <xdr:rowOff>114300</xdr:rowOff>
    </xdr:to>
    <xdr:sp macro="" textlink="">
      <xdr:nvSpPr>
        <xdr:cNvPr id="84" name="checksum">
          <a:extLst>
            <a:ext uri="{FF2B5EF4-FFF2-40B4-BE49-F238E27FC236}">
              <a16:creationId xmlns:a16="http://schemas.microsoft.com/office/drawing/2014/main" xmlns="" id="{00000000-0008-0000-1900-000054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7285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119659</xdr:colOff>
      <xdr:row>4</xdr:row>
      <xdr:rowOff>114300</xdr:rowOff>
    </xdr:to>
    <xdr:sp macro="" textlink="">
      <xdr:nvSpPr>
        <xdr:cNvPr id="85" name="checksum">
          <a:extLst>
            <a:ext uri="{FF2B5EF4-FFF2-40B4-BE49-F238E27FC236}">
              <a16:creationId xmlns:a16="http://schemas.microsoft.com/office/drawing/2014/main" xmlns="" id="{00000000-0008-0000-1900-00005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570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533482</xdr:colOff>
      <xdr:row>4</xdr:row>
      <xdr:rowOff>66675</xdr:rowOff>
    </xdr:to>
    <xdr:sp macro="" textlink="">
      <xdr:nvSpPr>
        <xdr:cNvPr id="86" name="checksum">
          <a:extLst>
            <a:ext uri="{FF2B5EF4-FFF2-40B4-BE49-F238E27FC236}">
              <a16:creationId xmlns:a16="http://schemas.microsoft.com/office/drawing/2014/main" xmlns="" id="{00000000-0008-0000-1900-000056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620082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157759</xdr:colOff>
      <xdr:row>4</xdr:row>
      <xdr:rowOff>114300</xdr:rowOff>
    </xdr:to>
    <xdr:sp macro="" textlink="">
      <xdr:nvSpPr>
        <xdr:cNvPr id="87" name="checksum">
          <a:extLst>
            <a:ext uri="{FF2B5EF4-FFF2-40B4-BE49-F238E27FC236}">
              <a16:creationId xmlns:a16="http://schemas.microsoft.com/office/drawing/2014/main" xmlns="" id="{00000000-0008-0000-1900-00005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5380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176809</xdr:colOff>
      <xdr:row>4</xdr:row>
      <xdr:rowOff>114300</xdr:rowOff>
    </xdr:to>
    <xdr:sp macro="" textlink="">
      <xdr:nvSpPr>
        <xdr:cNvPr id="88" name="checksum">
          <a:extLst>
            <a:ext uri="{FF2B5EF4-FFF2-40B4-BE49-F238E27FC236}">
              <a16:creationId xmlns:a16="http://schemas.microsoft.com/office/drawing/2014/main" xmlns="" id="{00000000-0008-0000-1900-000058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7285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119659</xdr:colOff>
      <xdr:row>4</xdr:row>
      <xdr:rowOff>114300</xdr:rowOff>
    </xdr:to>
    <xdr:sp macro="" textlink="">
      <xdr:nvSpPr>
        <xdr:cNvPr id="89" name="checksum">
          <a:extLst>
            <a:ext uri="{FF2B5EF4-FFF2-40B4-BE49-F238E27FC236}">
              <a16:creationId xmlns:a16="http://schemas.microsoft.com/office/drawing/2014/main" xmlns="" id="{00000000-0008-0000-1900-00005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1570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90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900-00005A000000}"/>
            </a:ext>
          </a:extLst>
        </xdr:cNvPr>
        <xdr:cNvSpPr txBox="1">
          <a:spLocks noChangeArrowheads="1"/>
        </xdr:cNvSpPr>
      </xdr:nvSpPr>
      <xdr:spPr bwMode="auto">
        <a:xfrm>
          <a:off x="5105400" y="438150"/>
          <a:ext cx="0" cy="8782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9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900-00005B000000}"/>
            </a:ext>
          </a:extLst>
        </xdr:cNvPr>
        <xdr:cNvSpPr txBox="1">
          <a:spLocks noChangeArrowheads="1"/>
        </xdr:cNvSpPr>
      </xdr:nvSpPr>
      <xdr:spPr bwMode="auto">
        <a:xfrm>
          <a:off x="5105400" y="43815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oneCellAnchor>
    <xdr:from>
      <xdr:col>18</xdr:col>
      <xdr:colOff>0</xdr:colOff>
      <xdr:row>2</xdr:row>
      <xdr:rowOff>28575</xdr:rowOff>
    </xdr:from>
    <xdr:ext cx="7755659" cy="536864"/>
    <xdr:sp macro="" textlink="">
      <xdr:nvSpPr>
        <xdr:cNvPr id="92" name="checksum">
          <a:extLst>
            <a:ext uri="{FF2B5EF4-FFF2-40B4-BE49-F238E27FC236}">
              <a16:creationId xmlns:a16="http://schemas.microsoft.com/office/drawing/2014/main" xmlns="" id="{00000000-0008-0000-1900-00005C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55659" cy="536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785841" cy="365414"/>
    <xdr:sp macro="" textlink="">
      <xdr:nvSpPr>
        <xdr:cNvPr id="93" name="checksum">
          <a:extLst>
            <a:ext uri="{FF2B5EF4-FFF2-40B4-BE49-F238E27FC236}">
              <a16:creationId xmlns:a16="http://schemas.microsoft.com/office/drawing/2014/main" xmlns="" id="{00000000-0008-0000-1900-00005D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8584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804891" cy="365414"/>
    <xdr:sp macro="" textlink="">
      <xdr:nvSpPr>
        <xdr:cNvPr id="94" name="checksum">
          <a:extLst>
            <a:ext uri="{FF2B5EF4-FFF2-40B4-BE49-F238E27FC236}">
              <a16:creationId xmlns:a16="http://schemas.microsoft.com/office/drawing/2014/main" xmlns="" id="{00000000-0008-0000-1900-00005E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0489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747741" cy="359699"/>
    <xdr:sp macro="" textlink="">
      <xdr:nvSpPr>
        <xdr:cNvPr id="95" name="checksum">
          <a:extLst>
            <a:ext uri="{FF2B5EF4-FFF2-40B4-BE49-F238E27FC236}">
              <a16:creationId xmlns:a16="http://schemas.microsoft.com/office/drawing/2014/main" xmlns="" id="{00000000-0008-0000-1900-00005F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47741" cy="35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</xdr:rowOff>
    </xdr:from>
    <xdr:ext cx="7755659" cy="536864"/>
    <xdr:sp macro="" textlink="">
      <xdr:nvSpPr>
        <xdr:cNvPr id="96" name="checksum">
          <a:extLst>
            <a:ext uri="{FF2B5EF4-FFF2-40B4-BE49-F238E27FC236}">
              <a16:creationId xmlns:a16="http://schemas.microsoft.com/office/drawing/2014/main" xmlns="" id="{00000000-0008-0000-1900-000060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755659" cy="536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785841" cy="365414"/>
    <xdr:sp macro="" textlink="">
      <xdr:nvSpPr>
        <xdr:cNvPr id="97" name="checksum">
          <a:extLst>
            <a:ext uri="{FF2B5EF4-FFF2-40B4-BE49-F238E27FC236}">
              <a16:creationId xmlns:a16="http://schemas.microsoft.com/office/drawing/2014/main" xmlns="" id="{00000000-0008-0000-1900-000061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8584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804891" cy="365414"/>
    <xdr:sp macro="" textlink="">
      <xdr:nvSpPr>
        <xdr:cNvPr id="98" name="checksum">
          <a:extLst>
            <a:ext uri="{FF2B5EF4-FFF2-40B4-BE49-F238E27FC236}">
              <a16:creationId xmlns:a16="http://schemas.microsoft.com/office/drawing/2014/main" xmlns="" id="{00000000-0008-0000-1900-000062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80489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747741" cy="359699"/>
    <xdr:sp macro="" textlink="">
      <xdr:nvSpPr>
        <xdr:cNvPr id="99" name="checksum">
          <a:extLst>
            <a:ext uri="{FF2B5EF4-FFF2-40B4-BE49-F238E27FC236}">
              <a16:creationId xmlns:a16="http://schemas.microsoft.com/office/drawing/2014/main" xmlns="" id="{00000000-0008-0000-1900-000063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747741" cy="35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</xdr:rowOff>
    </xdr:from>
    <xdr:ext cx="7619094" cy="555171"/>
    <xdr:sp macro="" textlink="">
      <xdr:nvSpPr>
        <xdr:cNvPr id="100" name="checksum">
          <a:extLst>
            <a:ext uri="{FF2B5EF4-FFF2-40B4-BE49-F238E27FC236}">
              <a16:creationId xmlns:a16="http://schemas.microsoft.com/office/drawing/2014/main" xmlns="" id="{00000000-0008-0000-1900-000064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619094" cy="555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72035" cy="374196"/>
    <xdr:sp macro="" textlink="">
      <xdr:nvSpPr>
        <xdr:cNvPr id="101" name="checksum">
          <a:extLst>
            <a:ext uri="{FF2B5EF4-FFF2-40B4-BE49-F238E27FC236}">
              <a16:creationId xmlns:a16="http://schemas.microsoft.com/office/drawing/2014/main" xmlns="" id="{00000000-0008-0000-1900-000065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720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91085" cy="374196"/>
    <xdr:sp macro="" textlink="">
      <xdr:nvSpPr>
        <xdr:cNvPr id="102" name="checksum">
          <a:extLst>
            <a:ext uri="{FF2B5EF4-FFF2-40B4-BE49-F238E27FC236}">
              <a16:creationId xmlns:a16="http://schemas.microsoft.com/office/drawing/2014/main" xmlns="" id="{00000000-0008-0000-1900-000066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9108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633935" cy="374196"/>
    <xdr:sp macro="" textlink="">
      <xdr:nvSpPr>
        <xdr:cNvPr id="103" name="checksum">
          <a:extLst>
            <a:ext uri="{FF2B5EF4-FFF2-40B4-BE49-F238E27FC236}">
              <a16:creationId xmlns:a16="http://schemas.microsoft.com/office/drawing/2014/main" xmlns="" id="{00000000-0008-0000-1900-000067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39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</xdr:rowOff>
    </xdr:from>
    <xdr:ext cx="7619094" cy="555171"/>
    <xdr:sp macro="" textlink="">
      <xdr:nvSpPr>
        <xdr:cNvPr id="104" name="checksum">
          <a:extLst>
            <a:ext uri="{FF2B5EF4-FFF2-40B4-BE49-F238E27FC236}">
              <a16:creationId xmlns:a16="http://schemas.microsoft.com/office/drawing/2014/main" xmlns="" id="{00000000-0008-0000-1900-000068000000}"/>
            </a:ext>
          </a:extLst>
        </xdr:cNvPr>
        <xdr:cNvSpPr txBox="1">
          <a:spLocks noChangeArrowheads="1"/>
        </xdr:cNvSpPr>
      </xdr:nvSpPr>
      <xdr:spPr bwMode="auto">
        <a:xfrm>
          <a:off x="26317575" y="466725"/>
          <a:ext cx="7619094" cy="555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72035" cy="374196"/>
    <xdr:sp macro="" textlink="">
      <xdr:nvSpPr>
        <xdr:cNvPr id="105" name="checksum">
          <a:extLst>
            <a:ext uri="{FF2B5EF4-FFF2-40B4-BE49-F238E27FC236}">
              <a16:creationId xmlns:a16="http://schemas.microsoft.com/office/drawing/2014/main" xmlns="" id="{00000000-0008-0000-1900-000069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720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91085" cy="374196"/>
    <xdr:sp macro="" textlink="">
      <xdr:nvSpPr>
        <xdr:cNvPr id="106" name="checksum">
          <a:extLst>
            <a:ext uri="{FF2B5EF4-FFF2-40B4-BE49-F238E27FC236}">
              <a16:creationId xmlns:a16="http://schemas.microsoft.com/office/drawing/2014/main" xmlns="" id="{00000000-0008-0000-1900-00006A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9108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633935" cy="374196"/>
    <xdr:sp macro="" textlink="">
      <xdr:nvSpPr>
        <xdr:cNvPr id="107" name="checksum">
          <a:extLst>
            <a:ext uri="{FF2B5EF4-FFF2-40B4-BE49-F238E27FC236}">
              <a16:creationId xmlns:a16="http://schemas.microsoft.com/office/drawing/2014/main" xmlns="" id="{00000000-0008-0000-1900-00006B000000}"/>
            </a:ext>
          </a:extLst>
        </xdr:cNvPr>
        <xdr:cNvSpPr txBox="1">
          <a:spLocks noChangeArrowheads="1"/>
        </xdr:cNvSpPr>
      </xdr:nvSpPr>
      <xdr:spPr bwMode="auto">
        <a:xfrm>
          <a:off x="26317575" y="695325"/>
          <a:ext cx="66339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2" name="checksum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SpPr txBox="1">
          <a:spLocks noChangeArrowheads="1"/>
        </xdr:cNvSpPr>
      </xdr:nvSpPr>
      <xdr:spPr bwMode="auto">
        <a:xfrm>
          <a:off x="26298525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3" name="checksum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SpPr txBox="1">
          <a:spLocks noChangeArrowheads="1"/>
        </xdr:cNvSpPr>
      </xdr:nvSpPr>
      <xdr:spPr bwMode="auto">
        <a:xfrm>
          <a:off x="26298525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4" name="checksum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SpPr txBox="1">
          <a:spLocks noChangeArrowheads="1"/>
        </xdr:cNvSpPr>
      </xdr:nvSpPr>
      <xdr:spPr bwMode="auto">
        <a:xfrm>
          <a:off x="26298525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5" name="checksum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SpPr txBox="1">
          <a:spLocks noChangeArrowheads="1"/>
        </xdr:cNvSpPr>
      </xdr:nvSpPr>
      <xdr:spPr bwMode="auto">
        <a:xfrm>
          <a:off x="26298525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6" name="checksum">
          <a:extLst>
            <a:ext uri="{FF2B5EF4-FFF2-40B4-BE49-F238E27FC236}">
              <a16:creationId xmlns:a16="http://schemas.microsoft.com/office/drawing/2014/main" xmlns="" id="{00000000-0008-0000-1300-000006000000}"/>
            </a:ext>
          </a:extLst>
        </xdr:cNvPr>
        <xdr:cNvSpPr txBox="1">
          <a:spLocks noChangeArrowheads="1"/>
        </xdr:cNvSpPr>
      </xdr:nvSpPr>
      <xdr:spPr bwMode="auto">
        <a:xfrm>
          <a:off x="26298525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7" name="checksum">
          <a:extLst>
            <a:ext uri="{FF2B5EF4-FFF2-40B4-BE49-F238E27FC236}">
              <a16:creationId xmlns:a16="http://schemas.microsoft.com/office/drawing/2014/main" xmlns="" id="{00000000-0008-0000-1300-000007000000}"/>
            </a:ext>
          </a:extLst>
        </xdr:cNvPr>
        <xdr:cNvSpPr txBox="1">
          <a:spLocks noChangeArrowheads="1"/>
        </xdr:cNvSpPr>
      </xdr:nvSpPr>
      <xdr:spPr bwMode="auto">
        <a:xfrm>
          <a:off x="26298525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8" name="checksum">
          <a:extLst>
            <a:ext uri="{FF2B5EF4-FFF2-40B4-BE49-F238E27FC236}">
              <a16:creationId xmlns:a16="http://schemas.microsoft.com/office/drawing/2014/main" xmlns="" id="{00000000-0008-0000-1300-000008000000}"/>
            </a:ext>
          </a:extLst>
        </xdr:cNvPr>
        <xdr:cNvSpPr txBox="1">
          <a:spLocks noChangeArrowheads="1"/>
        </xdr:cNvSpPr>
      </xdr:nvSpPr>
      <xdr:spPr bwMode="auto">
        <a:xfrm>
          <a:off x="26298525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9" name="checksum">
          <a:extLst>
            <a:ext uri="{FF2B5EF4-FFF2-40B4-BE49-F238E27FC236}">
              <a16:creationId xmlns:a16="http://schemas.microsoft.com/office/drawing/2014/main" xmlns="" id="{00000000-0008-0000-1300-000009000000}"/>
            </a:ext>
          </a:extLst>
        </xdr:cNvPr>
        <xdr:cNvSpPr txBox="1">
          <a:spLocks noChangeArrowheads="1"/>
        </xdr:cNvSpPr>
      </xdr:nvSpPr>
      <xdr:spPr bwMode="auto">
        <a:xfrm>
          <a:off x="26298525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10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300-00000A000000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1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300-00000B000000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118110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12" name="checksum">
          <a:extLst>
            <a:ext uri="{FF2B5EF4-FFF2-40B4-BE49-F238E27FC236}">
              <a16:creationId xmlns:a16="http://schemas.microsoft.com/office/drawing/2014/main" xmlns="" id="{B1695A25-48FD-460A-9C76-DF84DFB65D38}"/>
            </a:ext>
          </a:extLst>
        </xdr:cNvPr>
        <xdr:cNvSpPr txBox="1">
          <a:spLocks noChangeArrowheads="1"/>
        </xdr:cNvSpPr>
      </xdr:nvSpPr>
      <xdr:spPr bwMode="auto">
        <a:xfrm>
          <a:off x="25069800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13" name="checksum">
          <a:extLst>
            <a:ext uri="{FF2B5EF4-FFF2-40B4-BE49-F238E27FC236}">
              <a16:creationId xmlns:a16="http://schemas.microsoft.com/office/drawing/2014/main" xmlns="" id="{2E35515F-DCD3-42DB-9920-CD7B1E0594EC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14" name="checksum">
          <a:extLst>
            <a:ext uri="{FF2B5EF4-FFF2-40B4-BE49-F238E27FC236}">
              <a16:creationId xmlns:a16="http://schemas.microsoft.com/office/drawing/2014/main" xmlns="" id="{2BC7CBA6-B169-4278-8B8D-CC52E0E41D94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15" name="checksum">
          <a:extLst>
            <a:ext uri="{FF2B5EF4-FFF2-40B4-BE49-F238E27FC236}">
              <a16:creationId xmlns:a16="http://schemas.microsoft.com/office/drawing/2014/main" xmlns="" id="{980AE2DC-AFA7-4222-A56A-62FDCDF5CF4D}"/>
            </a:ext>
          </a:extLst>
        </xdr:cNvPr>
        <xdr:cNvSpPr txBox="1">
          <a:spLocks noChangeArrowheads="1"/>
        </xdr:cNvSpPr>
      </xdr:nvSpPr>
      <xdr:spPr bwMode="auto">
        <a:xfrm>
          <a:off x="25069800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16" name="checksum">
          <a:extLst>
            <a:ext uri="{FF2B5EF4-FFF2-40B4-BE49-F238E27FC236}">
              <a16:creationId xmlns:a16="http://schemas.microsoft.com/office/drawing/2014/main" xmlns="" id="{2247DC8E-02FB-4AA7-8D75-DC438C10FCD9}"/>
            </a:ext>
          </a:extLst>
        </xdr:cNvPr>
        <xdr:cNvSpPr txBox="1">
          <a:spLocks noChangeArrowheads="1"/>
        </xdr:cNvSpPr>
      </xdr:nvSpPr>
      <xdr:spPr bwMode="auto">
        <a:xfrm>
          <a:off x="25069800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17" name="checksum">
          <a:extLst>
            <a:ext uri="{FF2B5EF4-FFF2-40B4-BE49-F238E27FC236}">
              <a16:creationId xmlns:a16="http://schemas.microsoft.com/office/drawing/2014/main" xmlns="" id="{951A5AC0-98A3-420A-A636-58EE306A5DA5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18" name="checksum">
          <a:extLst>
            <a:ext uri="{FF2B5EF4-FFF2-40B4-BE49-F238E27FC236}">
              <a16:creationId xmlns:a16="http://schemas.microsoft.com/office/drawing/2014/main" xmlns="" id="{B427B0A1-E267-4433-BA6D-D83029FDAA06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19" name="checksum">
          <a:extLst>
            <a:ext uri="{FF2B5EF4-FFF2-40B4-BE49-F238E27FC236}">
              <a16:creationId xmlns:a16="http://schemas.microsoft.com/office/drawing/2014/main" xmlns="" id="{A191E94E-1571-4E4E-B9DD-5735010B8205}"/>
            </a:ext>
          </a:extLst>
        </xdr:cNvPr>
        <xdr:cNvSpPr txBox="1">
          <a:spLocks noChangeArrowheads="1"/>
        </xdr:cNvSpPr>
      </xdr:nvSpPr>
      <xdr:spPr bwMode="auto">
        <a:xfrm>
          <a:off x="25069800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20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5728F988-DE87-4687-AEC0-271D80E73C41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2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BB8F11DE-8E22-484D-A9B8-BFBDCD720E7F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118110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22" name="checksum">
          <a:extLst>
            <a:ext uri="{FF2B5EF4-FFF2-40B4-BE49-F238E27FC236}">
              <a16:creationId xmlns:a16="http://schemas.microsoft.com/office/drawing/2014/main" xmlns="" id="{9C3D07E9-5651-428B-A54E-9CFC32EEEB23}"/>
            </a:ext>
          </a:extLst>
        </xdr:cNvPr>
        <xdr:cNvSpPr txBox="1">
          <a:spLocks noChangeArrowheads="1"/>
        </xdr:cNvSpPr>
      </xdr:nvSpPr>
      <xdr:spPr bwMode="auto">
        <a:xfrm>
          <a:off x="25069800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23" name="checksum">
          <a:extLst>
            <a:ext uri="{FF2B5EF4-FFF2-40B4-BE49-F238E27FC236}">
              <a16:creationId xmlns:a16="http://schemas.microsoft.com/office/drawing/2014/main" xmlns="" id="{54FD2EED-EB5C-4239-9CF9-FA2FA58EE4D5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24" name="checksum">
          <a:extLst>
            <a:ext uri="{FF2B5EF4-FFF2-40B4-BE49-F238E27FC236}">
              <a16:creationId xmlns:a16="http://schemas.microsoft.com/office/drawing/2014/main" xmlns="" id="{63E79A71-3B65-4A51-B141-CE7EEA88BE63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25" name="checksum">
          <a:extLst>
            <a:ext uri="{FF2B5EF4-FFF2-40B4-BE49-F238E27FC236}">
              <a16:creationId xmlns:a16="http://schemas.microsoft.com/office/drawing/2014/main" xmlns="" id="{7A9893F9-A586-40ED-823F-591E1B2ECD59}"/>
            </a:ext>
          </a:extLst>
        </xdr:cNvPr>
        <xdr:cNvSpPr txBox="1">
          <a:spLocks noChangeArrowheads="1"/>
        </xdr:cNvSpPr>
      </xdr:nvSpPr>
      <xdr:spPr bwMode="auto">
        <a:xfrm>
          <a:off x="25069800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26" name="checksum">
          <a:extLst>
            <a:ext uri="{FF2B5EF4-FFF2-40B4-BE49-F238E27FC236}">
              <a16:creationId xmlns:a16="http://schemas.microsoft.com/office/drawing/2014/main" xmlns="" id="{CAD81E8A-AF28-4540-9DD7-0030DE018067}"/>
            </a:ext>
          </a:extLst>
        </xdr:cNvPr>
        <xdr:cNvSpPr txBox="1">
          <a:spLocks noChangeArrowheads="1"/>
        </xdr:cNvSpPr>
      </xdr:nvSpPr>
      <xdr:spPr bwMode="auto">
        <a:xfrm>
          <a:off x="25069800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27" name="checksum">
          <a:extLst>
            <a:ext uri="{FF2B5EF4-FFF2-40B4-BE49-F238E27FC236}">
              <a16:creationId xmlns:a16="http://schemas.microsoft.com/office/drawing/2014/main" xmlns="" id="{E9DF7164-8FD6-4C5C-A54D-8F3083F4A52A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28" name="checksum">
          <a:extLst>
            <a:ext uri="{FF2B5EF4-FFF2-40B4-BE49-F238E27FC236}">
              <a16:creationId xmlns:a16="http://schemas.microsoft.com/office/drawing/2014/main" xmlns="" id="{640B8039-B387-4DB7-AD3C-96439985AC95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29" name="checksum">
          <a:extLst>
            <a:ext uri="{FF2B5EF4-FFF2-40B4-BE49-F238E27FC236}">
              <a16:creationId xmlns:a16="http://schemas.microsoft.com/office/drawing/2014/main" xmlns="" id="{C22FCA0E-D182-47C6-A879-A672620AB37D}"/>
            </a:ext>
          </a:extLst>
        </xdr:cNvPr>
        <xdr:cNvSpPr txBox="1">
          <a:spLocks noChangeArrowheads="1"/>
        </xdr:cNvSpPr>
      </xdr:nvSpPr>
      <xdr:spPr bwMode="auto">
        <a:xfrm>
          <a:off x="25069800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30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4FC217EE-01E5-4006-8102-61E47F7CBD35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3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6D18DF07-282F-48D7-97E4-80DAD7EE7568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118110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2</xdr:row>
      <xdr:rowOff>0</xdr:rowOff>
    </xdr:from>
    <xdr:to>
      <xdr:col>19</xdr:col>
      <xdr:colOff>0</xdr:colOff>
      <xdr:row>4</xdr:row>
      <xdr:rowOff>363906</xdr:rowOff>
    </xdr:to>
    <xdr:sp macro="" textlink="">
      <xdr:nvSpPr>
        <xdr:cNvPr id="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06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19</xdr:col>
      <xdr:colOff>0</xdr:colOff>
      <xdr:row>2</xdr:row>
      <xdr:rowOff>0</xdr:rowOff>
    </xdr:from>
    <xdr:to>
      <xdr:col>19</xdr:col>
      <xdr:colOff>0</xdr:colOff>
      <xdr:row>5</xdr:row>
      <xdr:rowOff>361950</xdr:rowOff>
    </xdr:to>
    <xdr:sp macro="" textlink="">
      <xdr:nvSpPr>
        <xdr:cNvPr id="1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0B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117157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4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2E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5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33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117157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51</xdr:col>
      <xdr:colOff>0</xdr:colOff>
      <xdr:row>2</xdr:row>
      <xdr:rowOff>0</xdr:rowOff>
    </xdr:from>
    <xdr:to>
      <xdr:col>51</xdr:col>
      <xdr:colOff>0</xdr:colOff>
      <xdr:row>4</xdr:row>
      <xdr:rowOff>363906</xdr:rowOff>
    </xdr:to>
    <xdr:sp macro="" textlink="">
      <xdr:nvSpPr>
        <xdr:cNvPr id="19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3000000}"/>
            </a:ext>
          </a:extLst>
        </xdr:cNvPr>
        <xdr:cNvSpPr txBox="1">
          <a:spLocks noChangeArrowheads="1"/>
        </xdr:cNvSpPr>
      </xdr:nvSpPr>
      <xdr:spPr bwMode="auto">
        <a:xfrm>
          <a:off x="31345909" y="450273"/>
          <a:ext cx="0" cy="77867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51</xdr:col>
      <xdr:colOff>0</xdr:colOff>
      <xdr:row>2</xdr:row>
      <xdr:rowOff>0</xdr:rowOff>
    </xdr:from>
    <xdr:to>
      <xdr:col>51</xdr:col>
      <xdr:colOff>0</xdr:colOff>
      <xdr:row>5</xdr:row>
      <xdr:rowOff>361950</xdr:rowOff>
    </xdr:to>
    <xdr:sp macro="" textlink="">
      <xdr:nvSpPr>
        <xdr:cNvPr id="20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4000000}"/>
            </a:ext>
          </a:extLst>
        </xdr:cNvPr>
        <xdr:cNvSpPr txBox="1">
          <a:spLocks noChangeArrowheads="1"/>
        </xdr:cNvSpPr>
      </xdr:nvSpPr>
      <xdr:spPr bwMode="auto">
        <a:xfrm>
          <a:off x="31345909" y="450273"/>
          <a:ext cx="0" cy="1007918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99</xdr:col>
      <xdr:colOff>0</xdr:colOff>
      <xdr:row>2</xdr:row>
      <xdr:rowOff>0</xdr:rowOff>
    </xdr:from>
    <xdr:to>
      <xdr:col>99</xdr:col>
      <xdr:colOff>0</xdr:colOff>
      <xdr:row>4</xdr:row>
      <xdr:rowOff>363906</xdr:rowOff>
    </xdr:to>
    <xdr:sp macro="" textlink="">
      <xdr:nvSpPr>
        <xdr:cNvPr id="22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6000000}"/>
            </a:ext>
          </a:extLst>
        </xdr:cNvPr>
        <xdr:cNvSpPr txBox="1">
          <a:spLocks noChangeArrowheads="1"/>
        </xdr:cNvSpPr>
      </xdr:nvSpPr>
      <xdr:spPr bwMode="auto">
        <a:xfrm>
          <a:off x="80477591" y="450273"/>
          <a:ext cx="0" cy="77867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99</xdr:col>
      <xdr:colOff>0</xdr:colOff>
      <xdr:row>2</xdr:row>
      <xdr:rowOff>0</xdr:rowOff>
    </xdr:from>
    <xdr:to>
      <xdr:col>99</xdr:col>
      <xdr:colOff>0</xdr:colOff>
      <xdr:row>5</xdr:row>
      <xdr:rowOff>361950</xdr:rowOff>
    </xdr:to>
    <xdr:sp macro="" textlink="">
      <xdr:nvSpPr>
        <xdr:cNvPr id="23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7000000}"/>
            </a:ext>
          </a:extLst>
        </xdr:cNvPr>
        <xdr:cNvSpPr txBox="1">
          <a:spLocks noChangeArrowheads="1"/>
        </xdr:cNvSpPr>
      </xdr:nvSpPr>
      <xdr:spPr bwMode="auto">
        <a:xfrm>
          <a:off x="80477591" y="450273"/>
          <a:ext cx="0" cy="1007918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115</xdr:col>
      <xdr:colOff>0</xdr:colOff>
      <xdr:row>2</xdr:row>
      <xdr:rowOff>0</xdr:rowOff>
    </xdr:from>
    <xdr:to>
      <xdr:col>115</xdr:col>
      <xdr:colOff>0</xdr:colOff>
      <xdr:row>4</xdr:row>
      <xdr:rowOff>363906</xdr:rowOff>
    </xdr:to>
    <xdr:sp macro="" textlink="">
      <xdr:nvSpPr>
        <xdr:cNvPr id="24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8000000}"/>
            </a:ext>
          </a:extLst>
        </xdr:cNvPr>
        <xdr:cNvSpPr txBox="1">
          <a:spLocks noChangeArrowheads="1"/>
        </xdr:cNvSpPr>
      </xdr:nvSpPr>
      <xdr:spPr bwMode="auto">
        <a:xfrm>
          <a:off x="105346500" y="450273"/>
          <a:ext cx="0" cy="77867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115</xdr:col>
      <xdr:colOff>0</xdr:colOff>
      <xdr:row>2</xdr:row>
      <xdr:rowOff>0</xdr:rowOff>
    </xdr:from>
    <xdr:to>
      <xdr:col>115</xdr:col>
      <xdr:colOff>0</xdr:colOff>
      <xdr:row>5</xdr:row>
      <xdr:rowOff>361950</xdr:rowOff>
    </xdr:to>
    <xdr:sp macro="" textlink="">
      <xdr:nvSpPr>
        <xdr:cNvPr id="25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9000000}"/>
            </a:ext>
          </a:extLst>
        </xdr:cNvPr>
        <xdr:cNvSpPr txBox="1">
          <a:spLocks noChangeArrowheads="1"/>
        </xdr:cNvSpPr>
      </xdr:nvSpPr>
      <xdr:spPr bwMode="auto">
        <a:xfrm>
          <a:off x="105346500" y="450273"/>
          <a:ext cx="0" cy="1007918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131</xdr:col>
      <xdr:colOff>0</xdr:colOff>
      <xdr:row>2</xdr:row>
      <xdr:rowOff>0</xdr:rowOff>
    </xdr:from>
    <xdr:to>
      <xdr:col>131</xdr:col>
      <xdr:colOff>0</xdr:colOff>
      <xdr:row>4</xdr:row>
      <xdr:rowOff>363906</xdr:rowOff>
    </xdr:to>
    <xdr:sp macro="" textlink="">
      <xdr:nvSpPr>
        <xdr:cNvPr id="27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B000000}"/>
            </a:ext>
          </a:extLst>
        </xdr:cNvPr>
        <xdr:cNvSpPr txBox="1">
          <a:spLocks noChangeArrowheads="1"/>
        </xdr:cNvSpPr>
      </xdr:nvSpPr>
      <xdr:spPr bwMode="auto">
        <a:xfrm>
          <a:off x="130215409" y="450273"/>
          <a:ext cx="0" cy="77867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131</xdr:col>
      <xdr:colOff>0</xdr:colOff>
      <xdr:row>2</xdr:row>
      <xdr:rowOff>0</xdr:rowOff>
    </xdr:from>
    <xdr:to>
      <xdr:col>131</xdr:col>
      <xdr:colOff>0</xdr:colOff>
      <xdr:row>5</xdr:row>
      <xdr:rowOff>361950</xdr:rowOff>
    </xdr:to>
    <xdr:sp macro="" textlink="">
      <xdr:nvSpPr>
        <xdr:cNvPr id="28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C000000}"/>
            </a:ext>
          </a:extLst>
        </xdr:cNvPr>
        <xdr:cNvSpPr txBox="1">
          <a:spLocks noChangeArrowheads="1"/>
        </xdr:cNvSpPr>
      </xdr:nvSpPr>
      <xdr:spPr bwMode="auto">
        <a:xfrm>
          <a:off x="130215409" y="450273"/>
          <a:ext cx="0" cy="1007918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147</xdr:col>
      <xdr:colOff>0</xdr:colOff>
      <xdr:row>2</xdr:row>
      <xdr:rowOff>0</xdr:rowOff>
    </xdr:from>
    <xdr:to>
      <xdr:col>147</xdr:col>
      <xdr:colOff>0</xdr:colOff>
      <xdr:row>4</xdr:row>
      <xdr:rowOff>363906</xdr:rowOff>
    </xdr:to>
    <xdr:sp macro="" textlink="">
      <xdr:nvSpPr>
        <xdr:cNvPr id="29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D000000}"/>
            </a:ext>
          </a:extLst>
        </xdr:cNvPr>
        <xdr:cNvSpPr txBox="1">
          <a:spLocks noChangeArrowheads="1"/>
        </xdr:cNvSpPr>
      </xdr:nvSpPr>
      <xdr:spPr bwMode="auto">
        <a:xfrm>
          <a:off x="155084318" y="450273"/>
          <a:ext cx="0" cy="77867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147</xdr:col>
      <xdr:colOff>0</xdr:colOff>
      <xdr:row>2</xdr:row>
      <xdr:rowOff>0</xdr:rowOff>
    </xdr:from>
    <xdr:to>
      <xdr:col>147</xdr:col>
      <xdr:colOff>0</xdr:colOff>
      <xdr:row>5</xdr:row>
      <xdr:rowOff>361950</xdr:rowOff>
    </xdr:to>
    <xdr:sp macro="" textlink="">
      <xdr:nvSpPr>
        <xdr:cNvPr id="30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E000000}"/>
            </a:ext>
          </a:extLst>
        </xdr:cNvPr>
        <xdr:cNvSpPr txBox="1">
          <a:spLocks noChangeArrowheads="1"/>
        </xdr:cNvSpPr>
      </xdr:nvSpPr>
      <xdr:spPr bwMode="auto">
        <a:xfrm>
          <a:off x="155084318" y="450273"/>
          <a:ext cx="0" cy="1007918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163</xdr:col>
      <xdr:colOff>0</xdr:colOff>
      <xdr:row>2</xdr:row>
      <xdr:rowOff>0</xdr:rowOff>
    </xdr:from>
    <xdr:to>
      <xdr:col>163</xdr:col>
      <xdr:colOff>0</xdr:colOff>
      <xdr:row>4</xdr:row>
      <xdr:rowOff>363906</xdr:rowOff>
    </xdr:to>
    <xdr:sp macro="" textlink="">
      <xdr:nvSpPr>
        <xdr:cNvPr id="32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20000000}"/>
            </a:ext>
          </a:extLst>
        </xdr:cNvPr>
        <xdr:cNvSpPr txBox="1">
          <a:spLocks noChangeArrowheads="1"/>
        </xdr:cNvSpPr>
      </xdr:nvSpPr>
      <xdr:spPr bwMode="auto">
        <a:xfrm>
          <a:off x="179953227" y="450273"/>
          <a:ext cx="0" cy="77867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163</xdr:col>
      <xdr:colOff>0</xdr:colOff>
      <xdr:row>2</xdr:row>
      <xdr:rowOff>0</xdr:rowOff>
    </xdr:from>
    <xdr:to>
      <xdr:col>163</xdr:col>
      <xdr:colOff>0</xdr:colOff>
      <xdr:row>5</xdr:row>
      <xdr:rowOff>361950</xdr:rowOff>
    </xdr:to>
    <xdr:sp macro="" textlink="">
      <xdr:nvSpPr>
        <xdr:cNvPr id="33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21000000}"/>
            </a:ext>
          </a:extLst>
        </xdr:cNvPr>
        <xdr:cNvSpPr txBox="1">
          <a:spLocks noChangeArrowheads="1"/>
        </xdr:cNvSpPr>
      </xdr:nvSpPr>
      <xdr:spPr bwMode="auto">
        <a:xfrm>
          <a:off x="179953227" y="450273"/>
          <a:ext cx="0" cy="1007918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195</xdr:col>
      <xdr:colOff>0</xdr:colOff>
      <xdr:row>2</xdr:row>
      <xdr:rowOff>0</xdr:rowOff>
    </xdr:from>
    <xdr:to>
      <xdr:col>195</xdr:col>
      <xdr:colOff>0</xdr:colOff>
      <xdr:row>4</xdr:row>
      <xdr:rowOff>363906</xdr:rowOff>
    </xdr:to>
    <xdr:sp macro="" textlink="">
      <xdr:nvSpPr>
        <xdr:cNvPr id="34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22000000}"/>
            </a:ext>
          </a:extLst>
        </xdr:cNvPr>
        <xdr:cNvSpPr txBox="1">
          <a:spLocks noChangeArrowheads="1"/>
        </xdr:cNvSpPr>
      </xdr:nvSpPr>
      <xdr:spPr bwMode="auto">
        <a:xfrm>
          <a:off x="204822136" y="450273"/>
          <a:ext cx="0" cy="77867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195</xdr:col>
      <xdr:colOff>0</xdr:colOff>
      <xdr:row>2</xdr:row>
      <xdr:rowOff>0</xdr:rowOff>
    </xdr:from>
    <xdr:to>
      <xdr:col>195</xdr:col>
      <xdr:colOff>0</xdr:colOff>
      <xdr:row>5</xdr:row>
      <xdr:rowOff>361950</xdr:rowOff>
    </xdr:to>
    <xdr:sp macro="" textlink="">
      <xdr:nvSpPr>
        <xdr:cNvPr id="35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23000000}"/>
            </a:ext>
          </a:extLst>
        </xdr:cNvPr>
        <xdr:cNvSpPr txBox="1">
          <a:spLocks noChangeArrowheads="1"/>
        </xdr:cNvSpPr>
      </xdr:nvSpPr>
      <xdr:spPr bwMode="auto">
        <a:xfrm>
          <a:off x="204822136" y="450273"/>
          <a:ext cx="0" cy="1007918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67</xdr:col>
      <xdr:colOff>0</xdr:colOff>
      <xdr:row>2</xdr:row>
      <xdr:rowOff>0</xdr:rowOff>
    </xdr:from>
    <xdr:to>
      <xdr:col>67</xdr:col>
      <xdr:colOff>0</xdr:colOff>
      <xdr:row>4</xdr:row>
      <xdr:rowOff>363906</xdr:rowOff>
    </xdr:to>
    <xdr:sp macro="" textlink="">
      <xdr:nvSpPr>
        <xdr:cNvPr id="2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A000000}"/>
            </a:ext>
          </a:extLst>
        </xdr:cNvPr>
        <xdr:cNvSpPr txBox="1">
          <a:spLocks noChangeArrowheads="1"/>
        </xdr:cNvSpPr>
      </xdr:nvSpPr>
      <xdr:spPr bwMode="auto">
        <a:xfrm>
          <a:off x="132064125" y="444500"/>
          <a:ext cx="0" cy="8719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67</xdr:col>
      <xdr:colOff>0</xdr:colOff>
      <xdr:row>2</xdr:row>
      <xdr:rowOff>0</xdr:rowOff>
    </xdr:from>
    <xdr:to>
      <xdr:col>67</xdr:col>
      <xdr:colOff>0</xdr:colOff>
      <xdr:row>5</xdr:row>
      <xdr:rowOff>361950</xdr:rowOff>
    </xdr:to>
    <xdr:sp macro="" textlink="">
      <xdr:nvSpPr>
        <xdr:cNvPr id="3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1F000000}"/>
            </a:ext>
          </a:extLst>
        </xdr:cNvPr>
        <xdr:cNvSpPr txBox="1">
          <a:spLocks noChangeArrowheads="1"/>
        </xdr:cNvSpPr>
      </xdr:nvSpPr>
      <xdr:spPr bwMode="auto">
        <a:xfrm>
          <a:off x="132064125" y="44450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67</xdr:col>
      <xdr:colOff>0</xdr:colOff>
      <xdr:row>2</xdr:row>
      <xdr:rowOff>0</xdr:rowOff>
    </xdr:from>
    <xdr:to>
      <xdr:col>67</xdr:col>
      <xdr:colOff>0</xdr:colOff>
      <xdr:row>4</xdr:row>
      <xdr:rowOff>363906</xdr:rowOff>
    </xdr:to>
    <xdr:sp macro="" textlink="">
      <xdr:nvSpPr>
        <xdr:cNvPr id="3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24000000}"/>
            </a:ext>
          </a:extLst>
        </xdr:cNvPr>
        <xdr:cNvSpPr txBox="1">
          <a:spLocks noChangeArrowheads="1"/>
        </xdr:cNvSpPr>
      </xdr:nvSpPr>
      <xdr:spPr bwMode="auto">
        <a:xfrm>
          <a:off x="52768500" y="444500"/>
          <a:ext cx="0" cy="8719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67</xdr:col>
      <xdr:colOff>0</xdr:colOff>
      <xdr:row>2</xdr:row>
      <xdr:rowOff>0</xdr:rowOff>
    </xdr:from>
    <xdr:to>
      <xdr:col>67</xdr:col>
      <xdr:colOff>0</xdr:colOff>
      <xdr:row>5</xdr:row>
      <xdr:rowOff>361950</xdr:rowOff>
    </xdr:to>
    <xdr:sp macro="" textlink="">
      <xdr:nvSpPr>
        <xdr:cNvPr id="37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25000000}"/>
            </a:ext>
          </a:extLst>
        </xdr:cNvPr>
        <xdr:cNvSpPr txBox="1">
          <a:spLocks noChangeArrowheads="1"/>
        </xdr:cNvSpPr>
      </xdr:nvSpPr>
      <xdr:spPr bwMode="auto">
        <a:xfrm>
          <a:off x="52768500" y="44450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211</xdr:col>
      <xdr:colOff>0</xdr:colOff>
      <xdr:row>2</xdr:row>
      <xdr:rowOff>0</xdr:rowOff>
    </xdr:from>
    <xdr:to>
      <xdr:col>211</xdr:col>
      <xdr:colOff>0</xdr:colOff>
      <xdr:row>4</xdr:row>
      <xdr:rowOff>363906</xdr:rowOff>
    </xdr:to>
    <xdr:sp macro="" textlink="">
      <xdr:nvSpPr>
        <xdr:cNvPr id="38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26000000}"/>
            </a:ext>
          </a:extLst>
        </xdr:cNvPr>
        <xdr:cNvSpPr txBox="1">
          <a:spLocks noChangeArrowheads="1"/>
        </xdr:cNvSpPr>
      </xdr:nvSpPr>
      <xdr:spPr bwMode="auto">
        <a:xfrm>
          <a:off x="171910375" y="444500"/>
          <a:ext cx="0" cy="8719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211</xdr:col>
      <xdr:colOff>0</xdr:colOff>
      <xdr:row>2</xdr:row>
      <xdr:rowOff>0</xdr:rowOff>
    </xdr:from>
    <xdr:to>
      <xdr:col>211</xdr:col>
      <xdr:colOff>0</xdr:colOff>
      <xdr:row>5</xdr:row>
      <xdr:rowOff>361950</xdr:rowOff>
    </xdr:to>
    <xdr:sp macro="" textlink="">
      <xdr:nvSpPr>
        <xdr:cNvPr id="39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27000000}"/>
            </a:ext>
          </a:extLst>
        </xdr:cNvPr>
        <xdr:cNvSpPr txBox="1">
          <a:spLocks noChangeArrowheads="1"/>
        </xdr:cNvSpPr>
      </xdr:nvSpPr>
      <xdr:spPr bwMode="auto">
        <a:xfrm>
          <a:off x="171910375" y="44450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0</xdr:colOff>
      <xdr:row>2</xdr:row>
      <xdr:rowOff>28575</xdr:rowOff>
    </xdr:from>
    <xdr:to>
      <xdr:col>31</xdr:col>
      <xdr:colOff>393703</xdr:colOff>
      <xdr:row>4</xdr:row>
      <xdr:rowOff>66675</xdr:rowOff>
    </xdr:to>
    <xdr:sp macro="" textlink="">
      <xdr:nvSpPr>
        <xdr:cNvPr id="2" name="checksum">
          <a:extLst>
            <a:ext uri="{FF2B5EF4-FFF2-40B4-BE49-F238E27FC236}">
              <a16:creationId xmlns:a16="http://schemas.microsoft.com/office/drawing/2014/main" xmlns="" id="{284D1C01-524A-4B92-8A74-7C84EF09C97B}"/>
            </a:ext>
          </a:extLst>
        </xdr:cNvPr>
        <xdr:cNvSpPr txBox="1">
          <a:spLocks noChangeArrowheads="1"/>
        </xdr:cNvSpPr>
      </xdr:nvSpPr>
      <xdr:spPr bwMode="auto">
        <a:xfrm>
          <a:off x="35347275" y="466725"/>
          <a:ext cx="7594603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0</xdr:colOff>
      <xdr:row>2</xdr:row>
      <xdr:rowOff>285750</xdr:rowOff>
    </xdr:from>
    <xdr:to>
      <xdr:col>30</xdr:col>
      <xdr:colOff>650875</xdr:colOff>
      <xdr:row>4</xdr:row>
      <xdr:rowOff>114300</xdr:rowOff>
    </xdr:to>
    <xdr:sp macro="" textlink="">
      <xdr:nvSpPr>
        <xdr:cNvPr id="3" name="checksum">
          <a:extLst>
            <a:ext uri="{FF2B5EF4-FFF2-40B4-BE49-F238E27FC236}">
              <a16:creationId xmlns:a16="http://schemas.microsoft.com/office/drawing/2014/main" xmlns="" id="{FCE2B84A-267D-494B-91D1-00B847D658A6}"/>
            </a:ext>
          </a:extLst>
        </xdr:cNvPr>
        <xdr:cNvSpPr txBox="1">
          <a:spLocks noChangeArrowheads="1"/>
        </xdr:cNvSpPr>
      </xdr:nvSpPr>
      <xdr:spPr bwMode="auto">
        <a:xfrm>
          <a:off x="35042475" y="695325"/>
          <a:ext cx="66516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0</xdr:colOff>
      <xdr:row>2</xdr:row>
      <xdr:rowOff>285750</xdr:rowOff>
    </xdr:from>
    <xdr:to>
      <xdr:col>30</xdr:col>
      <xdr:colOff>669925</xdr:colOff>
      <xdr:row>4</xdr:row>
      <xdr:rowOff>114300</xdr:rowOff>
    </xdr:to>
    <xdr:sp macro="" textlink="">
      <xdr:nvSpPr>
        <xdr:cNvPr id="4" name="checksum">
          <a:extLst>
            <a:ext uri="{FF2B5EF4-FFF2-40B4-BE49-F238E27FC236}">
              <a16:creationId xmlns:a16="http://schemas.microsoft.com/office/drawing/2014/main" xmlns="" id="{AC4699AB-1CB4-4FEB-8D06-10AB7FBE58CD}"/>
            </a:ext>
          </a:extLst>
        </xdr:cNvPr>
        <xdr:cNvSpPr txBox="1">
          <a:spLocks noChangeArrowheads="1"/>
        </xdr:cNvSpPr>
      </xdr:nvSpPr>
      <xdr:spPr bwMode="auto">
        <a:xfrm>
          <a:off x="35042475" y="695325"/>
          <a:ext cx="6670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0</xdr:colOff>
      <xdr:row>2</xdr:row>
      <xdr:rowOff>276225</xdr:rowOff>
    </xdr:from>
    <xdr:to>
      <xdr:col>30</xdr:col>
      <xdr:colOff>612775</xdr:colOff>
      <xdr:row>4</xdr:row>
      <xdr:rowOff>114300</xdr:rowOff>
    </xdr:to>
    <xdr:sp macro="" textlink="">
      <xdr:nvSpPr>
        <xdr:cNvPr id="5" name="checksum">
          <a:extLst>
            <a:ext uri="{FF2B5EF4-FFF2-40B4-BE49-F238E27FC236}">
              <a16:creationId xmlns:a16="http://schemas.microsoft.com/office/drawing/2014/main" xmlns="" id="{5D2CC201-B0E8-4647-AAFC-920FFE97BAF0}"/>
            </a:ext>
          </a:extLst>
        </xdr:cNvPr>
        <xdr:cNvSpPr txBox="1">
          <a:spLocks noChangeArrowheads="1"/>
        </xdr:cNvSpPr>
      </xdr:nvSpPr>
      <xdr:spPr bwMode="auto">
        <a:xfrm>
          <a:off x="35042475" y="695325"/>
          <a:ext cx="66135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</xdr:row>
      <xdr:rowOff>0</xdr:rowOff>
    </xdr:from>
    <xdr:to>
      <xdr:col>19</xdr:col>
      <xdr:colOff>0</xdr:colOff>
      <xdr:row>4</xdr:row>
      <xdr:rowOff>363906</xdr:rowOff>
    </xdr:to>
    <xdr:sp macro="" textlink="">
      <xdr:nvSpPr>
        <xdr:cNvPr id="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4BF5217-85AC-41DF-BD6A-C07BB5F9565D}"/>
            </a:ext>
          </a:extLst>
        </xdr:cNvPr>
        <xdr:cNvSpPr txBox="1">
          <a:spLocks noChangeArrowheads="1"/>
        </xdr:cNvSpPr>
      </xdr:nvSpPr>
      <xdr:spPr bwMode="auto">
        <a:xfrm>
          <a:off x="27555825" y="438150"/>
          <a:ext cx="0" cy="8782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 editAs="oneCell">
    <xdr:from>
      <xdr:col>25</xdr:col>
      <xdr:colOff>0</xdr:colOff>
      <xdr:row>2</xdr:row>
      <xdr:rowOff>28575</xdr:rowOff>
    </xdr:from>
    <xdr:to>
      <xdr:col>31</xdr:col>
      <xdr:colOff>393703</xdr:colOff>
      <xdr:row>4</xdr:row>
      <xdr:rowOff>66675</xdr:rowOff>
    </xdr:to>
    <xdr:sp macro="" textlink="">
      <xdr:nvSpPr>
        <xdr:cNvPr id="7" name="checksum">
          <a:extLst>
            <a:ext uri="{FF2B5EF4-FFF2-40B4-BE49-F238E27FC236}">
              <a16:creationId xmlns:a16="http://schemas.microsoft.com/office/drawing/2014/main" xmlns="" id="{A2DAC97F-E991-4C3A-86E1-58168DAC0A9F}"/>
            </a:ext>
          </a:extLst>
        </xdr:cNvPr>
        <xdr:cNvSpPr txBox="1">
          <a:spLocks noChangeArrowheads="1"/>
        </xdr:cNvSpPr>
      </xdr:nvSpPr>
      <xdr:spPr bwMode="auto">
        <a:xfrm>
          <a:off x="35347275" y="466725"/>
          <a:ext cx="7594603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0</xdr:colOff>
      <xdr:row>2</xdr:row>
      <xdr:rowOff>285750</xdr:rowOff>
    </xdr:from>
    <xdr:to>
      <xdr:col>30</xdr:col>
      <xdr:colOff>650875</xdr:colOff>
      <xdr:row>4</xdr:row>
      <xdr:rowOff>114300</xdr:rowOff>
    </xdr:to>
    <xdr:sp macro="" textlink="">
      <xdr:nvSpPr>
        <xdr:cNvPr id="8" name="checksum">
          <a:extLst>
            <a:ext uri="{FF2B5EF4-FFF2-40B4-BE49-F238E27FC236}">
              <a16:creationId xmlns:a16="http://schemas.microsoft.com/office/drawing/2014/main" xmlns="" id="{ADCF90F2-608E-471B-A58E-7C8B29082515}"/>
            </a:ext>
          </a:extLst>
        </xdr:cNvPr>
        <xdr:cNvSpPr txBox="1">
          <a:spLocks noChangeArrowheads="1"/>
        </xdr:cNvSpPr>
      </xdr:nvSpPr>
      <xdr:spPr bwMode="auto">
        <a:xfrm>
          <a:off x="35042475" y="695325"/>
          <a:ext cx="66516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0</xdr:colOff>
      <xdr:row>2</xdr:row>
      <xdr:rowOff>285750</xdr:rowOff>
    </xdr:from>
    <xdr:to>
      <xdr:col>30</xdr:col>
      <xdr:colOff>669925</xdr:colOff>
      <xdr:row>4</xdr:row>
      <xdr:rowOff>114300</xdr:rowOff>
    </xdr:to>
    <xdr:sp macro="" textlink="">
      <xdr:nvSpPr>
        <xdr:cNvPr id="9" name="checksum">
          <a:extLst>
            <a:ext uri="{FF2B5EF4-FFF2-40B4-BE49-F238E27FC236}">
              <a16:creationId xmlns:a16="http://schemas.microsoft.com/office/drawing/2014/main" xmlns="" id="{6406381D-B007-4B37-83CA-73059E975183}"/>
            </a:ext>
          </a:extLst>
        </xdr:cNvPr>
        <xdr:cNvSpPr txBox="1">
          <a:spLocks noChangeArrowheads="1"/>
        </xdr:cNvSpPr>
      </xdr:nvSpPr>
      <xdr:spPr bwMode="auto">
        <a:xfrm>
          <a:off x="35042475" y="695325"/>
          <a:ext cx="6670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25</xdr:col>
      <xdr:colOff>0</xdr:colOff>
      <xdr:row>2</xdr:row>
      <xdr:rowOff>276225</xdr:rowOff>
    </xdr:from>
    <xdr:to>
      <xdr:col>30</xdr:col>
      <xdr:colOff>612775</xdr:colOff>
      <xdr:row>4</xdr:row>
      <xdr:rowOff>114300</xdr:rowOff>
    </xdr:to>
    <xdr:sp macro="" textlink="">
      <xdr:nvSpPr>
        <xdr:cNvPr id="10" name="checksum">
          <a:extLst>
            <a:ext uri="{FF2B5EF4-FFF2-40B4-BE49-F238E27FC236}">
              <a16:creationId xmlns:a16="http://schemas.microsoft.com/office/drawing/2014/main" xmlns="" id="{270287A9-1218-4B5B-BA83-D4465166D57B}"/>
            </a:ext>
          </a:extLst>
        </xdr:cNvPr>
        <xdr:cNvSpPr txBox="1">
          <a:spLocks noChangeArrowheads="1"/>
        </xdr:cNvSpPr>
      </xdr:nvSpPr>
      <xdr:spPr bwMode="auto">
        <a:xfrm>
          <a:off x="35042475" y="695325"/>
          <a:ext cx="66135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2</xdr:row>
      <xdr:rowOff>0</xdr:rowOff>
    </xdr:from>
    <xdr:to>
      <xdr:col>19</xdr:col>
      <xdr:colOff>0</xdr:colOff>
      <xdr:row>5</xdr:row>
      <xdr:rowOff>361950</xdr:rowOff>
    </xdr:to>
    <xdr:sp macro="" textlink="">
      <xdr:nvSpPr>
        <xdr:cNvPr id="1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279BD169-3DB1-4CAB-924A-C5A4B242A3AF}"/>
            </a:ext>
          </a:extLst>
        </xdr:cNvPr>
        <xdr:cNvSpPr txBox="1">
          <a:spLocks noChangeArrowheads="1"/>
        </xdr:cNvSpPr>
      </xdr:nvSpPr>
      <xdr:spPr bwMode="auto">
        <a:xfrm>
          <a:off x="27555825" y="43815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 editAs="oneCell">
    <xdr:from>
      <xdr:col>34</xdr:col>
      <xdr:colOff>381000</xdr:colOff>
      <xdr:row>1</xdr:row>
      <xdr:rowOff>225425</xdr:rowOff>
    </xdr:from>
    <xdr:to>
      <xdr:col>40</xdr:col>
      <xdr:colOff>4741</xdr:colOff>
      <xdr:row>3</xdr:row>
      <xdr:rowOff>98425</xdr:rowOff>
    </xdr:to>
    <xdr:sp macro="" textlink="">
      <xdr:nvSpPr>
        <xdr:cNvPr id="13" name="checksum">
          <a:extLst>
            <a:ext uri="{FF2B5EF4-FFF2-40B4-BE49-F238E27FC236}">
              <a16:creationId xmlns:a16="http://schemas.microsoft.com/office/drawing/2014/main" xmlns="" id="{9C6E983F-483A-41DA-B5EE-23F0D0DB9786}"/>
            </a:ext>
          </a:extLst>
        </xdr:cNvPr>
        <xdr:cNvSpPr txBox="1">
          <a:spLocks noChangeArrowheads="1"/>
        </xdr:cNvSpPr>
      </xdr:nvSpPr>
      <xdr:spPr bwMode="auto">
        <a:xfrm>
          <a:off x="47901225" y="425450"/>
          <a:ext cx="6830991" cy="36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1</xdr:row>
      <xdr:rowOff>161925</xdr:rowOff>
    </xdr:from>
    <xdr:to>
      <xdr:col>39</xdr:col>
      <xdr:colOff>849291</xdr:colOff>
      <xdr:row>3</xdr:row>
      <xdr:rowOff>34925</xdr:rowOff>
    </xdr:to>
    <xdr:sp macro="" textlink="">
      <xdr:nvSpPr>
        <xdr:cNvPr id="14" name="checksum">
          <a:extLst>
            <a:ext uri="{FF2B5EF4-FFF2-40B4-BE49-F238E27FC236}">
              <a16:creationId xmlns:a16="http://schemas.microsoft.com/office/drawing/2014/main" xmlns="" id="{0FCA1B5B-357C-49C8-AED1-D14747BEC405}"/>
            </a:ext>
          </a:extLst>
        </xdr:cNvPr>
        <xdr:cNvSpPr txBox="1">
          <a:spLocks noChangeArrowheads="1"/>
        </xdr:cNvSpPr>
      </xdr:nvSpPr>
      <xdr:spPr bwMode="auto">
        <a:xfrm>
          <a:off x="47520225" y="361950"/>
          <a:ext cx="6850041" cy="36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830241</xdr:colOff>
      <xdr:row>4</xdr:row>
      <xdr:rowOff>114300</xdr:rowOff>
    </xdr:to>
    <xdr:sp macro="" textlink="">
      <xdr:nvSpPr>
        <xdr:cNvPr id="18" name="checksum">
          <a:extLst>
            <a:ext uri="{FF2B5EF4-FFF2-40B4-BE49-F238E27FC236}">
              <a16:creationId xmlns:a16="http://schemas.microsoft.com/office/drawing/2014/main" xmlns="" id="{8331D0F4-9054-4FC5-B00E-86CD9D0E0BF0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30991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849291</xdr:colOff>
      <xdr:row>4</xdr:row>
      <xdr:rowOff>114300</xdr:rowOff>
    </xdr:to>
    <xdr:sp macro="" textlink="">
      <xdr:nvSpPr>
        <xdr:cNvPr id="19" name="checksum">
          <a:extLst>
            <a:ext uri="{FF2B5EF4-FFF2-40B4-BE49-F238E27FC236}">
              <a16:creationId xmlns:a16="http://schemas.microsoft.com/office/drawing/2014/main" xmlns="" id="{87C520D5-9E94-4D4F-8F6D-09386894FC47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50041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276225</xdr:rowOff>
    </xdr:from>
    <xdr:to>
      <xdr:col>39</xdr:col>
      <xdr:colOff>792141</xdr:colOff>
      <xdr:row>4</xdr:row>
      <xdr:rowOff>114300</xdr:rowOff>
    </xdr:to>
    <xdr:sp macro="" textlink="">
      <xdr:nvSpPr>
        <xdr:cNvPr id="20" name="checksum">
          <a:extLst>
            <a:ext uri="{FF2B5EF4-FFF2-40B4-BE49-F238E27FC236}">
              <a16:creationId xmlns:a16="http://schemas.microsoft.com/office/drawing/2014/main" xmlns="" id="{822D2026-8C09-45F6-84F9-17945350D33D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792891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</xdr:rowOff>
    </xdr:from>
    <xdr:to>
      <xdr:col>40</xdr:col>
      <xdr:colOff>601518</xdr:colOff>
      <xdr:row>4</xdr:row>
      <xdr:rowOff>66675</xdr:rowOff>
    </xdr:to>
    <xdr:sp macro="" textlink="">
      <xdr:nvSpPr>
        <xdr:cNvPr id="21" name="checksum">
          <a:extLst>
            <a:ext uri="{FF2B5EF4-FFF2-40B4-BE49-F238E27FC236}">
              <a16:creationId xmlns:a16="http://schemas.microsoft.com/office/drawing/2014/main" xmlns="" id="{DFD6FF7C-A031-4A41-9B8F-31D7224D442D}"/>
            </a:ext>
          </a:extLst>
        </xdr:cNvPr>
        <xdr:cNvSpPr txBox="1">
          <a:spLocks noChangeArrowheads="1"/>
        </xdr:cNvSpPr>
      </xdr:nvSpPr>
      <xdr:spPr bwMode="auto">
        <a:xfrm>
          <a:off x="47520225" y="466725"/>
          <a:ext cx="7802418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830241</xdr:colOff>
      <xdr:row>4</xdr:row>
      <xdr:rowOff>114300</xdr:rowOff>
    </xdr:to>
    <xdr:sp macro="" textlink="">
      <xdr:nvSpPr>
        <xdr:cNvPr id="22" name="checksum">
          <a:extLst>
            <a:ext uri="{FF2B5EF4-FFF2-40B4-BE49-F238E27FC236}">
              <a16:creationId xmlns:a16="http://schemas.microsoft.com/office/drawing/2014/main" xmlns="" id="{A9E03368-E647-4615-A5E1-A62EA7AC3B1B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30991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849291</xdr:colOff>
      <xdr:row>4</xdr:row>
      <xdr:rowOff>114300</xdr:rowOff>
    </xdr:to>
    <xdr:sp macro="" textlink="">
      <xdr:nvSpPr>
        <xdr:cNvPr id="23" name="checksum">
          <a:extLst>
            <a:ext uri="{FF2B5EF4-FFF2-40B4-BE49-F238E27FC236}">
              <a16:creationId xmlns:a16="http://schemas.microsoft.com/office/drawing/2014/main" xmlns="" id="{E9E0405F-A950-4D2D-A194-648CC2FE0495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50041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276225</xdr:rowOff>
    </xdr:from>
    <xdr:to>
      <xdr:col>39</xdr:col>
      <xdr:colOff>792141</xdr:colOff>
      <xdr:row>4</xdr:row>
      <xdr:rowOff>114300</xdr:rowOff>
    </xdr:to>
    <xdr:sp macro="" textlink="">
      <xdr:nvSpPr>
        <xdr:cNvPr id="24" name="checksum">
          <a:extLst>
            <a:ext uri="{FF2B5EF4-FFF2-40B4-BE49-F238E27FC236}">
              <a16:creationId xmlns:a16="http://schemas.microsoft.com/office/drawing/2014/main" xmlns="" id="{78DCB913-B1C2-4520-BF67-E9A34199537B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792891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</xdr:rowOff>
    </xdr:from>
    <xdr:to>
      <xdr:col>40</xdr:col>
      <xdr:colOff>622299</xdr:colOff>
      <xdr:row>4</xdr:row>
      <xdr:rowOff>66675</xdr:rowOff>
    </xdr:to>
    <xdr:sp macro="" textlink="">
      <xdr:nvSpPr>
        <xdr:cNvPr id="25" name="checksum">
          <a:extLst>
            <a:ext uri="{FF2B5EF4-FFF2-40B4-BE49-F238E27FC236}">
              <a16:creationId xmlns:a16="http://schemas.microsoft.com/office/drawing/2014/main" xmlns="" id="{F4CBA4C9-0E26-4C26-B684-95EF34682326}"/>
            </a:ext>
          </a:extLst>
        </xdr:cNvPr>
        <xdr:cNvSpPr txBox="1">
          <a:spLocks noChangeArrowheads="1"/>
        </xdr:cNvSpPr>
      </xdr:nvSpPr>
      <xdr:spPr bwMode="auto">
        <a:xfrm>
          <a:off x="47520225" y="466725"/>
          <a:ext cx="7823199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844095</xdr:colOff>
      <xdr:row>4</xdr:row>
      <xdr:rowOff>114300</xdr:rowOff>
    </xdr:to>
    <xdr:sp macro="" textlink="">
      <xdr:nvSpPr>
        <xdr:cNvPr id="26" name="checksum">
          <a:extLst>
            <a:ext uri="{FF2B5EF4-FFF2-40B4-BE49-F238E27FC236}">
              <a16:creationId xmlns:a16="http://schemas.microsoft.com/office/drawing/2014/main" xmlns="" id="{B8A147C3-C0B4-4047-9593-BF14CF080327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448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863145</xdr:colOff>
      <xdr:row>4</xdr:row>
      <xdr:rowOff>114300</xdr:rowOff>
    </xdr:to>
    <xdr:sp macro="" textlink="">
      <xdr:nvSpPr>
        <xdr:cNvPr id="27" name="checksum">
          <a:extLst>
            <a:ext uri="{FF2B5EF4-FFF2-40B4-BE49-F238E27FC236}">
              <a16:creationId xmlns:a16="http://schemas.microsoft.com/office/drawing/2014/main" xmlns="" id="{9C1D56DF-5A14-49D2-BB41-D61DB61F5DF1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6389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276225</xdr:rowOff>
    </xdr:from>
    <xdr:to>
      <xdr:col>39</xdr:col>
      <xdr:colOff>805995</xdr:colOff>
      <xdr:row>4</xdr:row>
      <xdr:rowOff>114300</xdr:rowOff>
    </xdr:to>
    <xdr:sp macro="" textlink="">
      <xdr:nvSpPr>
        <xdr:cNvPr id="28" name="checksum">
          <a:extLst>
            <a:ext uri="{FF2B5EF4-FFF2-40B4-BE49-F238E27FC236}">
              <a16:creationId xmlns:a16="http://schemas.microsoft.com/office/drawing/2014/main" xmlns="" id="{A7DC0846-926C-49C0-9DB8-3219D4E73BFB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067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</xdr:rowOff>
    </xdr:from>
    <xdr:to>
      <xdr:col>40</xdr:col>
      <xdr:colOff>622299</xdr:colOff>
      <xdr:row>4</xdr:row>
      <xdr:rowOff>66675</xdr:rowOff>
    </xdr:to>
    <xdr:sp macro="" textlink="">
      <xdr:nvSpPr>
        <xdr:cNvPr id="29" name="checksum">
          <a:extLst>
            <a:ext uri="{FF2B5EF4-FFF2-40B4-BE49-F238E27FC236}">
              <a16:creationId xmlns:a16="http://schemas.microsoft.com/office/drawing/2014/main" xmlns="" id="{309CCDB2-985B-4405-8708-B3C7D3002442}"/>
            </a:ext>
          </a:extLst>
        </xdr:cNvPr>
        <xdr:cNvSpPr txBox="1">
          <a:spLocks noChangeArrowheads="1"/>
        </xdr:cNvSpPr>
      </xdr:nvSpPr>
      <xdr:spPr bwMode="auto">
        <a:xfrm>
          <a:off x="47520225" y="466725"/>
          <a:ext cx="7823199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844095</xdr:colOff>
      <xdr:row>4</xdr:row>
      <xdr:rowOff>114300</xdr:rowOff>
    </xdr:to>
    <xdr:sp macro="" textlink="">
      <xdr:nvSpPr>
        <xdr:cNvPr id="30" name="checksum">
          <a:extLst>
            <a:ext uri="{FF2B5EF4-FFF2-40B4-BE49-F238E27FC236}">
              <a16:creationId xmlns:a16="http://schemas.microsoft.com/office/drawing/2014/main" xmlns="" id="{053C2DE8-13E9-4A9B-A033-781A891E8554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448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863145</xdr:colOff>
      <xdr:row>4</xdr:row>
      <xdr:rowOff>114300</xdr:rowOff>
    </xdr:to>
    <xdr:sp macro="" textlink="">
      <xdr:nvSpPr>
        <xdr:cNvPr id="31" name="checksum">
          <a:extLst>
            <a:ext uri="{FF2B5EF4-FFF2-40B4-BE49-F238E27FC236}">
              <a16:creationId xmlns:a16="http://schemas.microsoft.com/office/drawing/2014/main" xmlns="" id="{33903A7E-80D5-49E7-BB9D-E09A2ECF2376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6389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276225</xdr:rowOff>
    </xdr:from>
    <xdr:to>
      <xdr:col>39</xdr:col>
      <xdr:colOff>805995</xdr:colOff>
      <xdr:row>4</xdr:row>
      <xdr:rowOff>114300</xdr:rowOff>
    </xdr:to>
    <xdr:sp macro="" textlink="">
      <xdr:nvSpPr>
        <xdr:cNvPr id="32" name="checksum">
          <a:extLst>
            <a:ext uri="{FF2B5EF4-FFF2-40B4-BE49-F238E27FC236}">
              <a16:creationId xmlns:a16="http://schemas.microsoft.com/office/drawing/2014/main" xmlns="" id="{6D2C80B0-86F1-4DB0-AA7B-2EA4DBEB9410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067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</xdr:rowOff>
    </xdr:from>
    <xdr:to>
      <xdr:col>40</xdr:col>
      <xdr:colOff>438232</xdr:colOff>
      <xdr:row>4</xdr:row>
      <xdr:rowOff>66675</xdr:rowOff>
    </xdr:to>
    <xdr:sp macro="" textlink="">
      <xdr:nvSpPr>
        <xdr:cNvPr id="33" name="checksum">
          <a:extLst>
            <a:ext uri="{FF2B5EF4-FFF2-40B4-BE49-F238E27FC236}">
              <a16:creationId xmlns:a16="http://schemas.microsoft.com/office/drawing/2014/main" xmlns="" id="{28982B34-6042-4E37-BC3D-38CD4876DDD9}"/>
            </a:ext>
          </a:extLst>
        </xdr:cNvPr>
        <xdr:cNvSpPr txBox="1">
          <a:spLocks noChangeArrowheads="1"/>
        </xdr:cNvSpPr>
      </xdr:nvSpPr>
      <xdr:spPr bwMode="auto">
        <a:xfrm>
          <a:off x="47520225" y="466725"/>
          <a:ext cx="7639132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687984</xdr:colOff>
      <xdr:row>4</xdr:row>
      <xdr:rowOff>114300</xdr:rowOff>
    </xdr:to>
    <xdr:sp macro="" textlink="">
      <xdr:nvSpPr>
        <xdr:cNvPr id="34" name="checksum">
          <a:extLst>
            <a:ext uri="{FF2B5EF4-FFF2-40B4-BE49-F238E27FC236}">
              <a16:creationId xmlns:a16="http://schemas.microsoft.com/office/drawing/2014/main" xmlns="" id="{E31952C1-CE80-4C05-88A6-7ED4E737C709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688734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707034</xdr:colOff>
      <xdr:row>4</xdr:row>
      <xdr:rowOff>114300</xdr:rowOff>
    </xdr:to>
    <xdr:sp macro="" textlink="">
      <xdr:nvSpPr>
        <xdr:cNvPr id="35" name="checksum">
          <a:extLst>
            <a:ext uri="{FF2B5EF4-FFF2-40B4-BE49-F238E27FC236}">
              <a16:creationId xmlns:a16="http://schemas.microsoft.com/office/drawing/2014/main" xmlns="" id="{650210C9-FB2B-4F79-B2B0-C3DCE4C39629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707784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276225</xdr:rowOff>
    </xdr:from>
    <xdr:to>
      <xdr:col>39</xdr:col>
      <xdr:colOff>649884</xdr:colOff>
      <xdr:row>4</xdr:row>
      <xdr:rowOff>114300</xdr:rowOff>
    </xdr:to>
    <xdr:sp macro="" textlink="">
      <xdr:nvSpPr>
        <xdr:cNvPr id="36" name="checksum">
          <a:extLst>
            <a:ext uri="{FF2B5EF4-FFF2-40B4-BE49-F238E27FC236}">
              <a16:creationId xmlns:a16="http://schemas.microsoft.com/office/drawing/2014/main" xmlns="" id="{3D8C4706-5C7D-48FC-A1CC-69E92CA0D1F1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650634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</xdr:rowOff>
    </xdr:from>
    <xdr:to>
      <xdr:col>40</xdr:col>
      <xdr:colOff>438232</xdr:colOff>
      <xdr:row>4</xdr:row>
      <xdr:rowOff>66675</xdr:rowOff>
    </xdr:to>
    <xdr:sp macro="" textlink="">
      <xdr:nvSpPr>
        <xdr:cNvPr id="37" name="checksum">
          <a:extLst>
            <a:ext uri="{FF2B5EF4-FFF2-40B4-BE49-F238E27FC236}">
              <a16:creationId xmlns:a16="http://schemas.microsoft.com/office/drawing/2014/main" xmlns="" id="{D6C80D18-C80D-40B9-88E5-C0F619BA20C1}"/>
            </a:ext>
          </a:extLst>
        </xdr:cNvPr>
        <xdr:cNvSpPr txBox="1">
          <a:spLocks noChangeArrowheads="1"/>
        </xdr:cNvSpPr>
      </xdr:nvSpPr>
      <xdr:spPr bwMode="auto">
        <a:xfrm>
          <a:off x="47520225" y="466725"/>
          <a:ext cx="7639132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687984</xdr:colOff>
      <xdr:row>4</xdr:row>
      <xdr:rowOff>114300</xdr:rowOff>
    </xdr:to>
    <xdr:sp macro="" textlink="">
      <xdr:nvSpPr>
        <xdr:cNvPr id="38" name="checksum">
          <a:extLst>
            <a:ext uri="{FF2B5EF4-FFF2-40B4-BE49-F238E27FC236}">
              <a16:creationId xmlns:a16="http://schemas.microsoft.com/office/drawing/2014/main" xmlns="" id="{24093191-3651-4217-A948-833CFCF6CF44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688734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285750</xdr:rowOff>
    </xdr:from>
    <xdr:to>
      <xdr:col>39</xdr:col>
      <xdr:colOff>707034</xdr:colOff>
      <xdr:row>4</xdr:row>
      <xdr:rowOff>114300</xdr:rowOff>
    </xdr:to>
    <xdr:sp macro="" textlink="">
      <xdr:nvSpPr>
        <xdr:cNvPr id="39" name="checksum">
          <a:extLst>
            <a:ext uri="{FF2B5EF4-FFF2-40B4-BE49-F238E27FC236}">
              <a16:creationId xmlns:a16="http://schemas.microsoft.com/office/drawing/2014/main" xmlns="" id="{BEA07EAD-021D-48EB-92BE-E66A4091BEDC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707784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0</xdr:colOff>
      <xdr:row>2</xdr:row>
      <xdr:rowOff>276225</xdr:rowOff>
    </xdr:from>
    <xdr:to>
      <xdr:col>39</xdr:col>
      <xdr:colOff>649884</xdr:colOff>
      <xdr:row>4</xdr:row>
      <xdr:rowOff>114300</xdr:rowOff>
    </xdr:to>
    <xdr:sp macro="" textlink="">
      <xdr:nvSpPr>
        <xdr:cNvPr id="40" name="checksum">
          <a:extLst>
            <a:ext uri="{FF2B5EF4-FFF2-40B4-BE49-F238E27FC236}">
              <a16:creationId xmlns:a16="http://schemas.microsoft.com/office/drawing/2014/main" xmlns="" id="{1AF481CA-87F6-48CE-8FB1-F1C76B12823A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650634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7</xdr:col>
      <xdr:colOff>461736</xdr:colOff>
      <xdr:row>2</xdr:row>
      <xdr:rowOff>163285</xdr:rowOff>
    </xdr:to>
    <xdr:sp macro="" textlink="">
      <xdr:nvSpPr>
        <xdr:cNvPr id="41" name="checksum">
          <a:extLst>
            <a:ext uri="{FF2B5EF4-FFF2-40B4-BE49-F238E27FC236}">
              <a16:creationId xmlns:a16="http://schemas.microsoft.com/office/drawing/2014/main" xmlns="" id="{EAABB52E-7C00-4B69-A1CC-EDFE9A0795A9}"/>
            </a:ext>
          </a:extLst>
        </xdr:cNvPr>
        <xdr:cNvSpPr txBox="1">
          <a:spLocks noChangeArrowheads="1"/>
        </xdr:cNvSpPr>
      </xdr:nvSpPr>
      <xdr:spPr bwMode="auto">
        <a:xfrm>
          <a:off x="4433207" y="0"/>
          <a:ext cx="5262336" cy="60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42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B7E5E1F1-F587-474D-94EE-6081671C4DCD}"/>
            </a:ext>
          </a:extLst>
        </xdr:cNvPr>
        <xdr:cNvSpPr txBox="1">
          <a:spLocks noChangeArrowheads="1"/>
        </xdr:cNvSpPr>
      </xdr:nvSpPr>
      <xdr:spPr bwMode="auto">
        <a:xfrm>
          <a:off x="5095875" y="438150"/>
          <a:ext cx="0" cy="8782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 editAs="oneCell">
    <xdr:from>
      <xdr:col>3</xdr:col>
      <xdr:colOff>163286</xdr:colOff>
      <xdr:row>2</xdr:row>
      <xdr:rowOff>28576</xdr:rowOff>
    </xdr:from>
    <xdr:to>
      <xdr:col>7</xdr:col>
      <xdr:colOff>298449</xdr:colOff>
      <xdr:row>4</xdr:row>
      <xdr:rowOff>68036</xdr:rowOff>
    </xdr:to>
    <xdr:sp macro="" textlink="">
      <xdr:nvSpPr>
        <xdr:cNvPr id="43" name="checksum">
          <a:extLst>
            <a:ext uri="{FF2B5EF4-FFF2-40B4-BE49-F238E27FC236}">
              <a16:creationId xmlns:a16="http://schemas.microsoft.com/office/drawing/2014/main" xmlns="" id="{86841AD0-3C3E-4A28-AB2D-C0B089A7C6BD}"/>
            </a:ext>
          </a:extLst>
        </xdr:cNvPr>
        <xdr:cNvSpPr txBox="1">
          <a:spLocks noChangeArrowheads="1"/>
        </xdr:cNvSpPr>
      </xdr:nvSpPr>
      <xdr:spPr bwMode="auto">
        <a:xfrm>
          <a:off x="5259161" y="466726"/>
          <a:ext cx="4935763" cy="55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45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3826D3DA-03A2-4166-AC0E-0D4CE5D50E92}"/>
            </a:ext>
          </a:extLst>
        </xdr:cNvPr>
        <xdr:cNvSpPr txBox="1">
          <a:spLocks noChangeArrowheads="1"/>
        </xdr:cNvSpPr>
      </xdr:nvSpPr>
      <xdr:spPr bwMode="auto">
        <a:xfrm>
          <a:off x="5095875" y="43815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oneCellAnchor>
    <xdr:from>
      <xdr:col>34</xdr:col>
      <xdr:colOff>0</xdr:colOff>
      <xdr:row>2</xdr:row>
      <xdr:rowOff>28575</xdr:rowOff>
    </xdr:from>
    <xdr:ext cx="7755659" cy="536864"/>
    <xdr:sp macro="" textlink="">
      <xdr:nvSpPr>
        <xdr:cNvPr id="46" name="checksum">
          <a:extLst>
            <a:ext uri="{FF2B5EF4-FFF2-40B4-BE49-F238E27FC236}">
              <a16:creationId xmlns:a16="http://schemas.microsoft.com/office/drawing/2014/main" xmlns="" id="{F04AF156-B469-4D71-9B20-ABF044B40DB7}"/>
            </a:ext>
          </a:extLst>
        </xdr:cNvPr>
        <xdr:cNvSpPr txBox="1">
          <a:spLocks noChangeArrowheads="1"/>
        </xdr:cNvSpPr>
      </xdr:nvSpPr>
      <xdr:spPr bwMode="auto">
        <a:xfrm>
          <a:off x="47520225" y="466725"/>
          <a:ext cx="7755659" cy="536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2</xdr:row>
      <xdr:rowOff>285750</xdr:rowOff>
    </xdr:from>
    <xdr:ext cx="6785841" cy="365414"/>
    <xdr:sp macro="" textlink="">
      <xdr:nvSpPr>
        <xdr:cNvPr id="47" name="checksum">
          <a:extLst>
            <a:ext uri="{FF2B5EF4-FFF2-40B4-BE49-F238E27FC236}">
              <a16:creationId xmlns:a16="http://schemas.microsoft.com/office/drawing/2014/main" xmlns="" id="{B1804F60-1E72-4FC2-BE4C-A5D79E39ED2E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78584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2</xdr:row>
      <xdr:rowOff>285750</xdr:rowOff>
    </xdr:from>
    <xdr:ext cx="6804891" cy="365414"/>
    <xdr:sp macro="" textlink="">
      <xdr:nvSpPr>
        <xdr:cNvPr id="48" name="checksum">
          <a:extLst>
            <a:ext uri="{FF2B5EF4-FFF2-40B4-BE49-F238E27FC236}">
              <a16:creationId xmlns:a16="http://schemas.microsoft.com/office/drawing/2014/main" xmlns="" id="{851E913F-7534-4384-8AEF-7256A8382558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80489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2</xdr:row>
      <xdr:rowOff>276225</xdr:rowOff>
    </xdr:from>
    <xdr:ext cx="6747741" cy="359699"/>
    <xdr:sp macro="" textlink="">
      <xdr:nvSpPr>
        <xdr:cNvPr id="49" name="checksum">
          <a:extLst>
            <a:ext uri="{FF2B5EF4-FFF2-40B4-BE49-F238E27FC236}">
              <a16:creationId xmlns:a16="http://schemas.microsoft.com/office/drawing/2014/main" xmlns="" id="{E9C06AC0-F8AF-45BB-B4CE-8927FF3E49BD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747741" cy="35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2</xdr:row>
      <xdr:rowOff>28575</xdr:rowOff>
    </xdr:from>
    <xdr:ext cx="7755659" cy="536864"/>
    <xdr:sp macro="" textlink="">
      <xdr:nvSpPr>
        <xdr:cNvPr id="50" name="checksum">
          <a:extLst>
            <a:ext uri="{FF2B5EF4-FFF2-40B4-BE49-F238E27FC236}">
              <a16:creationId xmlns:a16="http://schemas.microsoft.com/office/drawing/2014/main" xmlns="" id="{1A9D18A3-1FC1-4B91-AA7A-CB4B65B1D939}"/>
            </a:ext>
          </a:extLst>
        </xdr:cNvPr>
        <xdr:cNvSpPr txBox="1">
          <a:spLocks noChangeArrowheads="1"/>
        </xdr:cNvSpPr>
      </xdr:nvSpPr>
      <xdr:spPr bwMode="auto">
        <a:xfrm>
          <a:off x="47520225" y="466725"/>
          <a:ext cx="7755659" cy="536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34</xdr:col>
      <xdr:colOff>0</xdr:colOff>
      <xdr:row>2</xdr:row>
      <xdr:rowOff>285750</xdr:rowOff>
    </xdr:from>
    <xdr:ext cx="6785841" cy="365414"/>
    <xdr:sp macro="" textlink="">
      <xdr:nvSpPr>
        <xdr:cNvPr id="51" name="checksum">
          <a:extLst>
            <a:ext uri="{FF2B5EF4-FFF2-40B4-BE49-F238E27FC236}">
              <a16:creationId xmlns:a16="http://schemas.microsoft.com/office/drawing/2014/main" xmlns="" id="{5CB810DC-25FD-4AD0-8F49-E5342EB90E87}"/>
            </a:ext>
          </a:extLst>
        </xdr:cNvPr>
        <xdr:cNvSpPr txBox="1">
          <a:spLocks noChangeArrowheads="1"/>
        </xdr:cNvSpPr>
      </xdr:nvSpPr>
      <xdr:spPr bwMode="auto">
        <a:xfrm>
          <a:off x="47520225" y="695325"/>
          <a:ext cx="678584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41</xdr:col>
      <xdr:colOff>0</xdr:colOff>
      <xdr:row>2</xdr:row>
      <xdr:rowOff>28575</xdr:rowOff>
    </xdr:from>
    <xdr:ext cx="7619094" cy="555171"/>
    <xdr:sp macro="" textlink="">
      <xdr:nvSpPr>
        <xdr:cNvPr id="52" name="checksum">
          <a:extLst>
            <a:ext uri="{FF2B5EF4-FFF2-40B4-BE49-F238E27FC236}">
              <a16:creationId xmlns:a16="http://schemas.microsoft.com/office/drawing/2014/main" xmlns="" id="{1CB1F407-60B4-49DB-BFCA-986C4E401B76}"/>
            </a:ext>
          </a:extLst>
        </xdr:cNvPr>
        <xdr:cNvSpPr txBox="1">
          <a:spLocks noChangeArrowheads="1"/>
        </xdr:cNvSpPr>
      </xdr:nvSpPr>
      <xdr:spPr bwMode="auto">
        <a:xfrm>
          <a:off x="57807225" y="466725"/>
          <a:ext cx="7619094" cy="555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41</xdr:col>
      <xdr:colOff>0</xdr:colOff>
      <xdr:row>2</xdr:row>
      <xdr:rowOff>285750</xdr:rowOff>
    </xdr:from>
    <xdr:ext cx="6672035" cy="374196"/>
    <xdr:sp macro="" textlink="">
      <xdr:nvSpPr>
        <xdr:cNvPr id="53" name="checksum">
          <a:extLst>
            <a:ext uri="{FF2B5EF4-FFF2-40B4-BE49-F238E27FC236}">
              <a16:creationId xmlns:a16="http://schemas.microsoft.com/office/drawing/2014/main" xmlns="" id="{10A1A684-A31A-494F-A909-A04D20E019C4}"/>
            </a:ext>
          </a:extLst>
        </xdr:cNvPr>
        <xdr:cNvSpPr txBox="1">
          <a:spLocks noChangeArrowheads="1"/>
        </xdr:cNvSpPr>
      </xdr:nvSpPr>
      <xdr:spPr bwMode="auto">
        <a:xfrm>
          <a:off x="57502425" y="695325"/>
          <a:ext cx="66720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41</xdr:col>
      <xdr:colOff>0</xdr:colOff>
      <xdr:row>2</xdr:row>
      <xdr:rowOff>285750</xdr:rowOff>
    </xdr:from>
    <xdr:ext cx="6691085" cy="374196"/>
    <xdr:sp macro="" textlink="">
      <xdr:nvSpPr>
        <xdr:cNvPr id="54" name="checksum">
          <a:extLst>
            <a:ext uri="{FF2B5EF4-FFF2-40B4-BE49-F238E27FC236}">
              <a16:creationId xmlns:a16="http://schemas.microsoft.com/office/drawing/2014/main" xmlns="" id="{00527720-102B-4EC2-8874-1ADD21E3E2CE}"/>
            </a:ext>
          </a:extLst>
        </xdr:cNvPr>
        <xdr:cNvSpPr txBox="1">
          <a:spLocks noChangeArrowheads="1"/>
        </xdr:cNvSpPr>
      </xdr:nvSpPr>
      <xdr:spPr bwMode="auto">
        <a:xfrm>
          <a:off x="57502425" y="695325"/>
          <a:ext cx="669108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41</xdr:col>
      <xdr:colOff>0</xdr:colOff>
      <xdr:row>2</xdr:row>
      <xdr:rowOff>276225</xdr:rowOff>
    </xdr:from>
    <xdr:ext cx="6633935" cy="374196"/>
    <xdr:sp macro="" textlink="">
      <xdr:nvSpPr>
        <xdr:cNvPr id="55" name="checksum">
          <a:extLst>
            <a:ext uri="{FF2B5EF4-FFF2-40B4-BE49-F238E27FC236}">
              <a16:creationId xmlns:a16="http://schemas.microsoft.com/office/drawing/2014/main" xmlns="" id="{1E3766F8-3081-4BAB-AF31-F050EEFF5D7F}"/>
            </a:ext>
          </a:extLst>
        </xdr:cNvPr>
        <xdr:cNvSpPr txBox="1">
          <a:spLocks noChangeArrowheads="1"/>
        </xdr:cNvSpPr>
      </xdr:nvSpPr>
      <xdr:spPr bwMode="auto">
        <a:xfrm>
          <a:off x="57502425" y="695325"/>
          <a:ext cx="66339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35</xdr:col>
      <xdr:colOff>0</xdr:colOff>
      <xdr:row>2</xdr:row>
      <xdr:rowOff>0</xdr:rowOff>
    </xdr:from>
    <xdr:to>
      <xdr:col>35</xdr:col>
      <xdr:colOff>0</xdr:colOff>
      <xdr:row>4</xdr:row>
      <xdr:rowOff>363906</xdr:rowOff>
    </xdr:to>
    <xdr:sp macro="" textlink="">
      <xdr:nvSpPr>
        <xdr:cNvPr id="5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ADF8C44-66D4-4B44-A11B-1F3029115175}"/>
            </a:ext>
          </a:extLst>
        </xdr:cNvPr>
        <xdr:cNvSpPr txBox="1">
          <a:spLocks noChangeArrowheads="1"/>
        </xdr:cNvSpPr>
      </xdr:nvSpPr>
      <xdr:spPr bwMode="auto">
        <a:xfrm>
          <a:off x="50015775" y="438150"/>
          <a:ext cx="0" cy="8782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oneCellAnchor>
    <xdr:from>
      <xdr:col>41</xdr:col>
      <xdr:colOff>0</xdr:colOff>
      <xdr:row>2</xdr:row>
      <xdr:rowOff>28575</xdr:rowOff>
    </xdr:from>
    <xdr:ext cx="7619094" cy="555171"/>
    <xdr:sp macro="" textlink="">
      <xdr:nvSpPr>
        <xdr:cNvPr id="57" name="checksum">
          <a:extLst>
            <a:ext uri="{FF2B5EF4-FFF2-40B4-BE49-F238E27FC236}">
              <a16:creationId xmlns:a16="http://schemas.microsoft.com/office/drawing/2014/main" xmlns="" id="{FDB84880-61BA-4B24-B5F3-DB6FADDABA47}"/>
            </a:ext>
          </a:extLst>
        </xdr:cNvPr>
        <xdr:cNvSpPr txBox="1">
          <a:spLocks noChangeArrowheads="1"/>
        </xdr:cNvSpPr>
      </xdr:nvSpPr>
      <xdr:spPr bwMode="auto">
        <a:xfrm>
          <a:off x="57807225" y="466725"/>
          <a:ext cx="7619094" cy="555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41</xdr:col>
      <xdr:colOff>0</xdr:colOff>
      <xdr:row>2</xdr:row>
      <xdr:rowOff>285750</xdr:rowOff>
    </xdr:from>
    <xdr:ext cx="6672035" cy="374196"/>
    <xdr:sp macro="" textlink="">
      <xdr:nvSpPr>
        <xdr:cNvPr id="58" name="checksum">
          <a:extLst>
            <a:ext uri="{FF2B5EF4-FFF2-40B4-BE49-F238E27FC236}">
              <a16:creationId xmlns:a16="http://schemas.microsoft.com/office/drawing/2014/main" xmlns="" id="{29EC7AB4-D995-4530-AA52-9C20F407CB5D}"/>
            </a:ext>
          </a:extLst>
        </xdr:cNvPr>
        <xdr:cNvSpPr txBox="1">
          <a:spLocks noChangeArrowheads="1"/>
        </xdr:cNvSpPr>
      </xdr:nvSpPr>
      <xdr:spPr bwMode="auto">
        <a:xfrm>
          <a:off x="57502425" y="695325"/>
          <a:ext cx="66720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41</xdr:col>
      <xdr:colOff>0</xdr:colOff>
      <xdr:row>2</xdr:row>
      <xdr:rowOff>285750</xdr:rowOff>
    </xdr:from>
    <xdr:ext cx="6691085" cy="374196"/>
    <xdr:sp macro="" textlink="">
      <xdr:nvSpPr>
        <xdr:cNvPr id="59" name="checksum">
          <a:extLst>
            <a:ext uri="{FF2B5EF4-FFF2-40B4-BE49-F238E27FC236}">
              <a16:creationId xmlns:a16="http://schemas.microsoft.com/office/drawing/2014/main" xmlns="" id="{56A20AFF-7C15-4CE0-9DD6-A168A0E07776}"/>
            </a:ext>
          </a:extLst>
        </xdr:cNvPr>
        <xdr:cNvSpPr txBox="1">
          <a:spLocks noChangeArrowheads="1"/>
        </xdr:cNvSpPr>
      </xdr:nvSpPr>
      <xdr:spPr bwMode="auto">
        <a:xfrm>
          <a:off x="57502425" y="695325"/>
          <a:ext cx="669108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41</xdr:col>
      <xdr:colOff>0</xdr:colOff>
      <xdr:row>2</xdr:row>
      <xdr:rowOff>276225</xdr:rowOff>
    </xdr:from>
    <xdr:ext cx="6633935" cy="374196"/>
    <xdr:sp macro="" textlink="">
      <xdr:nvSpPr>
        <xdr:cNvPr id="60" name="checksum">
          <a:extLst>
            <a:ext uri="{FF2B5EF4-FFF2-40B4-BE49-F238E27FC236}">
              <a16:creationId xmlns:a16="http://schemas.microsoft.com/office/drawing/2014/main" xmlns="" id="{D9EF3C53-85E6-4C42-A2DA-10B463D95A69}"/>
            </a:ext>
          </a:extLst>
        </xdr:cNvPr>
        <xdr:cNvSpPr txBox="1">
          <a:spLocks noChangeArrowheads="1"/>
        </xdr:cNvSpPr>
      </xdr:nvSpPr>
      <xdr:spPr bwMode="auto">
        <a:xfrm>
          <a:off x="57502425" y="695325"/>
          <a:ext cx="66339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35</xdr:col>
      <xdr:colOff>0</xdr:colOff>
      <xdr:row>2</xdr:row>
      <xdr:rowOff>0</xdr:rowOff>
    </xdr:from>
    <xdr:to>
      <xdr:col>35</xdr:col>
      <xdr:colOff>0</xdr:colOff>
      <xdr:row>5</xdr:row>
      <xdr:rowOff>361950</xdr:rowOff>
    </xdr:to>
    <xdr:sp macro="" textlink="">
      <xdr:nvSpPr>
        <xdr:cNvPr id="6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7A1BE474-EEAB-4B68-B594-D2B6D5157D1A}"/>
            </a:ext>
          </a:extLst>
        </xdr:cNvPr>
        <xdr:cNvSpPr txBox="1">
          <a:spLocks noChangeArrowheads="1"/>
        </xdr:cNvSpPr>
      </xdr:nvSpPr>
      <xdr:spPr bwMode="auto">
        <a:xfrm>
          <a:off x="50015775" y="43815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773481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1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100012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4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5057775" y="400050"/>
          <a:ext cx="0" cy="9163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8915400" y="43815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1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B000000}"/>
            </a:ext>
          </a:extLst>
        </xdr:cNvPr>
        <xdr:cNvSpPr txBox="1">
          <a:spLocks noChangeArrowheads="1"/>
        </xdr:cNvSpPr>
      </xdr:nvSpPr>
      <xdr:spPr bwMode="auto">
        <a:xfrm>
          <a:off x="8915400" y="438150"/>
          <a:ext cx="0" cy="117157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4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5057775" y="400050"/>
          <a:ext cx="0" cy="9163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2</xdr:row>
      <xdr:rowOff>28575</xdr:rowOff>
    </xdr:from>
    <xdr:to>
      <xdr:col>27</xdr:col>
      <xdr:colOff>367723</xdr:colOff>
      <xdr:row>4</xdr:row>
      <xdr:rowOff>66675</xdr:rowOff>
    </xdr:to>
    <xdr:sp macro="" textlink="">
      <xdr:nvSpPr>
        <xdr:cNvPr id="42" name="checksum">
          <a:extLst>
            <a:ext uri="{FF2B5EF4-FFF2-40B4-BE49-F238E27FC236}">
              <a16:creationId xmlns:a16="http://schemas.microsoft.com/office/drawing/2014/main" xmlns="" id="{00000000-0008-0000-0C00-00002A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629227</xdr:colOff>
      <xdr:row>4</xdr:row>
      <xdr:rowOff>114300</xdr:rowOff>
    </xdr:to>
    <xdr:sp macro="" textlink="">
      <xdr:nvSpPr>
        <xdr:cNvPr id="43" name="checksum">
          <a:extLst>
            <a:ext uri="{FF2B5EF4-FFF2-40B4-BE49-F238E27FC236}">
              <a16:creationId xmlns:a16="http://schemas.microsoft.com/office/drawing/2014/main" xmlns="" id="{00000000-0008-0000-0C00-00002B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648277</xdr:colOff>
      <xdr:row>4</xdr:row>
      <xdr:rowOff>114300</xdr:rowOff>
    </xdr:to>
    <xdr:sp macro="" textlink="">
      <xdr:nvSpPr>
        <xdr:cNvPr id="44" name="checksum">
          <a:extLst>
            <a:ext uri="{FF2B5EF4-FFF2-40B4-BE49-F238E27FC236}">
              <a16:creationId xmlns:a16="http://schemas.microsoft.com/office/drawing/2014/main" xmlns="" id="{00000000-0008-0000-0C00-00002C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591127</xdr:colOff>
      <xdr:row>4</xdr:row>
      <xdr:rowOff>114300</xdr:rowOff>
    </xdr:to>
    <xdr:sp macro="" textlink="">
      <xdr:nvSpPr>
        <xdr:cNvPr id="45" name="checksum">
          <a:extLst>
            <a:ext uri="{FF2B5EF4-FFF2-40B4-BE49-F238E27FC236}">
              <a16:creationId xmlns:a16="http://schemas.microsoft.com/office/drawing/2014/main" xmlns="" id="{00000000-0008-0000-0C00-00002D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1361</xdr:rowOff>
    </xdr:from>
    <xdr:to>
      <xdr:col>27</xdr:col>
      <xdr:colOff>367723</xdr:colOff>
      <xdr:row>4</xdr:row>
      <xdr:rowOff>39461</xdr:rowOff>
    </xdr:to>
    <xdr:sp macro="" textlink="">
      <xdr:nvSpPr>
        <xdr:cNvPr id="47" name="checksum">
          <a:extLst>
            <a:ext uri="{FF2B5EF4-FFF2-40B4-BE49-F238E27FC236}">
              <a16:creationId xmlns:a16="http://schemas.microsoft.com/office/drawing/2014/main" xmlns="" id="{00000000-0008-0000-0C00-00002F000000}"/>
            </a:ext>
          </a:extLst>
        </xdr:cNvPr>
        <xdr:cNvSpPr txBox="1">
          <a:spLocks noChangeArrowheads="1"/>
        </xdr:cNvSpPr>
      </xdr:nvSpPr>
      <xdr:spPr bwMode="auto">
        <a:xfrm>
          <a:off x="12333514" y="423182"/>
          <a:ext cx="7619093" cy="555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629227</xdr:colOff>
      <xdr:row>4</xdr:row>
      <xdr:rowOff>114300</xdr:rowOff>
    </xdr:to>
    <xdr:sp macro="" textlink="">
      <xdr:nvSpPr>
        <xdr:cNvPr id="48" name="checksum">
          <a:extLst>
            <a:ext uri="{FF2B5EF4-FFF2-40B4-BE49-F238E27FC236}">
              <a16:creationId xmlns:a16="http://schemas.microsoft.com/office/drawing/2014/main" xmlns="" id="{00000000-0008-0000-0C00-000030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648277</xdr:colOff>
      <xdr:row>4</xdr:row>
      <xdr:rowOff>114300</xdr:rowOff>
    </xdr:to>
    <xdr:sp macro="" textlink="">
      <xdr:nvSpPr>
        <xdr:cNvPr id="49" name="checksum">
          <a:extLst>
            <a:ext uri="{FF2B5EF4-FFF2-40B4-BE49-F238E27FC236}">
              <a16:creationId xmlns:a16="http://schemas.microsoft.com/office/drawing/2014/main" xmlns="" id="{00000000-0008-0000-0C00-000031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53" name="checksum">
          <a:extLst>
            <a:ext uri="{FF2B5EF4-FFF2-40B4-BE49-F238E27FC236}">
              <a16:creationId xmlns:a16="http://schemas.microsoft.com/office/drawing/2014/main" xmlns="" id="{00000000-0008-0000-0C00-000035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54" name="checksum">
          <a:extLst>
            <a:ext uri="{FF2B5EF4-FFF2-40B4-BE49-F238E27FC236}">
              <a16:creationId xmlns:a16="http://schemas.microsoft.com/office/drawing/2014/main" xmlns="" id="{00000000-0008-0000-0C00-000036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55" name="checksum">
          <a:extLst>
            <a:ext uri="{FF2B5EF4-FFF2-40B4-BE49-F238E27FC236}">
              <a16:creationId xmlns:a16="http://schemas.microsoft.com/office/drawing/2014/main" xmlns="" id="{00000000-0008-0000-0C00-000037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480868</xdr:colOff>
      <xdr:row>4</xdr:row>
      <xdr:rowOff>66675</xdr:rowOff>
    </xdr:to>
    <xdr:sp macro="" textlink="">
      <xdr:nvSpPr>
        <xdr:cNvPr id="57" name="checksum">
          <a:extLst>
            <a:ext uri="{FF2B5EF4-FFF2-40B4-BE49-F238E27FC236}">
              <a16:creationId xmlns:a16="http://schemas.microsoft.com/office/drawing/2014/main" xmlns="" id="{00000000-0008-0000-0C00-000039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58" name="checksum">
          <a:extLst>
            <a:ext uri="{FF2B5EF4-FFF2-40B4-BE49-F238E27FC236}">
              <a16:creationId xmlns:a16="http://schemas.microsoft.com/office/drawing/2014/main" xmlns="" id="{00000000-0008-0000-0C00-00003A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59" name="checksum">
          <a:extLst>
            <a:ext uri="{FF2B5EF4-FFF2-40B4-BE49-F238E27FC236}">
              <a16:creationId xmlns:a16="http://schemas.microsoft.com/office/drawing/2014/main" xmlns="" id="{00000000-0008-0000-0C00-00003B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60" name="checksum">
          <a:extLst>
            <a:ext uri="{FF2B5EF4-FFF2-40B4-BE49-F238E27FC236}">
              <a16:creationId xmlns:a16="http://schemas.microsoft.com/office/drawing/2014/main" xmlns="" id="{00000000-0008-0000-0C00-00003C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480868</xdr:colOff>
      <xdr:row>4</xdr:row>
      <xdr:rowOff>66675</xdr:rowOff>
    </xdr:to>
    <xdr:sp macro="" textlink="">
      <xdr:nvSpPr>
        <xdr:cNvPr id="62" name="checksum">
          <a:extLst>
            <a:ext uri="{FF2B5EF4-FFF2-40B4-BE49-F238E27FC236}">
              <a16:creationId xmlns:a16="http://schemas.microsoft.com/office/drawing/2014/main" xmlns="" id="{00000000-0008-0000-0C00-00003E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63" name="checksum">
          <a:extLst>
            <a:ext uri="{FF2B5EF4-FFF2-40B4-BE49-F238E27FC236}">
              <a16:creationId xmlns:a16="http://schemas.microsoft.com/office/drawing/2014/main" xmlns="" id="{00000000-0008-0000-0C00-00003F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64" name="checksum">
          <a:extLst>
            <a:ext uri="{FF2B5EF4-FFF2-40B4-BE49-F238E27FC236}">
              <a16:creationId xmlns:a16="http://schemas.microsoft.com/office/drawing/2014/main" xmlns="" id="{00000000-0008-0000-0C00-000040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65" name="checksum">
          <a:extLst>
            <a:ext uri="{FF2B5EF4-FFF2-40B4-BE49-F238E27FC236}">
              <a16:creationId xmlns:a16="http://schemas.microsoft.com/office/drawing/2014/main" xmlns="" id="{00000000-0008-0000-0C00-000041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480868</xdr:colOff>
      <xdr:row>4</xdr:row>
      <xdr:rowOff>66675</xdr:rowOff>
    </xdr:to>
    <xdr:sp macro="" textlink="">
      <xdr:nvSpPr>
        <xdr:cNvPr id="67" name="checksum">
          <a:extLst>
            <a:ext uri="{FF2B5EF4-FFF2-40B4-BE49-F238E27FC236}">
              <a16:creationId xmlns:a16="http://schemas.microsoft.com/office/drawing/2014/main" xmlns="" id="{00000000-0008-0000-0C00-000043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68" name="checksum">
          <a:extLst>
            <a:ext uri="{FF2B5EF4-FFF2-40B4-BE49-F238E27FC236}">
              <a16:creationId xmlns:a16="http://schemas.microsoft.com/office/drawing/2014/main" xmlns="" id="{00000000-0008-0000-0C00-000044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69" name="checksum">
          <a:extLst>
            <a:ext uri="{FF2B5EF4-FFF2-40B4-BE49-F238E27FC236}">
              <a16:creationId xmlns:a16="http://schemas.microsoft.com/office/drawing/2014/main" xmlns="" id="{00000000-0008-0000-0C00-000045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70" name="checksum">
          <a:extLst>
            <a:ext uri="{FF2B5EF4-FFF2-40B4-BE49-F238E27FC236}">
              <a16:creationId xmlns:a16="http://schemas.microsoft.com/office/drawing/2014/main" xmlns="" id="{00000000-0008-0000-0C00-000046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480868</xdr:colOff>
      <xdr:row>4</xdr:row>
      <xdr:rowOff>66675</xdr:rowOff>
    </xdr:to>
    <xdr:sp macro="" textlink="">
      <xdr:nvSpPr>
        <xdr:cNvPr id="72" name="checksum">
          <a:extLst>
            <a:ext uri="{FF2B5EF4-FFF2-40B4-BE49-F238E27FC236}">
              <a16:creationId xmlns:a16="http://schemas.microsoft.com/office/drawing/2014/main" xmlns="" id="{00000000-0008-0000-0C00-000048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73" name="checksum">
          <a:extLst>
            <a:ext uri="{FF2B5EF4-FFF2-40B4-BE49-F238E27FC236}">
              <a16:creationId xmlns:a16="http://schemas.microsoft.com/office/drawing/2014/main" xmlns="" id="{00000000-0008-0000-0C00-000049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74" name="checksum">
          <a:extLst>
            <a:ext uri="{FF2B5EF4-FFF2-40B4-BE49-F238E27FC236}">
              <a16:creationId xmlns:a16="http://schemas.microsoft.com/office/drawing/2014/main" xmlns="" id="{00000000-0008-0000-0C00-00004A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75" name="checksum">
          <a:extLst>
            <a:ext uri="{FF2B5EF4-FFF2-40B4-BE49-F238E27FC236}">
              <a16:creationId xmlns:a16="http://schemas.microsoft.com/office/drawing/2014/main" xmlns="" id="{00000000-0008-0000-0C00-00004B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480868</xdr:colOff>
      <xdr:row>4</xdr:row>
      <xdr:rowOff>66675</xdr:rowOff>
    </xdr:to>
    <xdr:sp macro="" textlink="">
      <xdr:nvSpPr>
        <xdr:cNvPr id="77" name="checksum">
          <a:extLst>
            <a:ext uri="{FF2B5EF4-FFF2-40B4-BE49-F238E27FC236}">
              <a16:creationId xmlns:a16="http://schemas.microsoft.com/office/drawing/2014/main" xmlns="" id="{00000000-0008-0000-0C00-00004D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78" name="checksum">
          <a:extLst>
            <a:ext uri="{FF2B5EF4-FFF2-40B4-BE49-F238E27FC236}">
              <a16:creationId xmlns:a16="http://schemas.microsoft.com/office/drawing/2014/main" xmlns="" id="{00000000-0008-0000-0C00-00004E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79" name="checksum">
          <a:extLst>
            <a:ext uri="{FF2B5EF4-FFF2-40B4-BE49-F238E27FC236}">
              <a16:creationId xmlns:a16="http://schemas.microsoft.com/office/drawing/2014/main" xmlns="" id="{00000000-0008-0000-0C00-00004F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80" name="checksum">
          <a:extLst>
            <a:ext uri="{FF2B5EF4-FFF2-40B4-BE49-F238E27FC236}">
              <a16:creationId xmlns:a16="http://schemas.microsoft.com/office/drawing/2014/main" xmlns="" id="{00000000-0008-0000-0C00-000050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480867</xdr:colOff>
      <xdr:row>4</xdr:row>
      <xdr:rowOff>66675</xdr:rowOff>
    </xdr:to>
    <xdr:sp macro="" textlink="">
      <xdr:nvSpPr>
        <xdr:cNvPr id="82" name="checksum">
          <a:extLst>
            <a:ext uri="{FF2B5EF4-FFF2-40B4-BE49-F238E27FC236}">
              <a16:creationId xmlns:a16="http://schemas.microsoft.com/office/drawing/2014/main" xmlns="" id="{00000000-0008-0000-0C00-000052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83" name="checksum">
          <a:extLst>
            <a:ext uri="{FF2B5EF4-FFF2-40B4-BE49-F238E27FC236}">
              <a16:creationId xmlns:a16="http://schemas.microsoft.com/office/drawing/2014/main" xmlns="" id="{00000000-0008-0000-0C00-000053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84" name="checksum">
          <a:extLst>
            <a:ext uri="{FF2B5EF4-FFF2-40B4-BE49-F238E27FC236}">
              <a16:creationId xmlns:a16="http://schemas.microsoft.com/office/drawing/2014/main" xmlns="" id="{00000000-0008-0000-0C00-000054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85" name="checksum">
          <a:extLst>
            <a:ext uri="{FF2B5EF4-FFF2-40B4-BE49-F238E27FC236}">
              <a16:creationId xmlns:a16="http://schemas.microsoft.com/office/drawing/2014/main" xmlns="" id="{00000000-0008-0000-0C00-000055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480867</xdr:colOff>
      <xdr:row>4</xdr:row>
      <xdr:rowOff>66675</xdr:rowOff>
    </xdr:to>
    <xdr:sp macro="" textlink="">
      <xdr:nvSpPr>
        <xdr:cNvPr id="87" name="checksum">
          <a:extLst>
            <a:ext uri="{FF2B5EF4-FFF2-40B4-BE49-F238E27FC236}">
              <a16:creationId xmlns:a16="http://schemas.microsoft.com/office/drawing/2014/main" xmlns="" id="{00000000-0008-0000-0C00-000057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88" name="checksum">
          <a:extLst>
            <a:ext uri="{FF2B5EF4-FFF2-40B4-BE49-F238E27FC236}">
              <a16:creationId xmlns:a16="http://schemas.microsoft.com/office/drawing/2014/main" xmlns="" id="{00000000-0008-0000-0C00-000058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89" name="checksum">
          <a:extLst>
            <a:ext uri="{FF2B5EF4-FFF2-40B4-BE49-F238E27FC236}">
              <a16:creationId xmlns:a16="http://schemas.microsoft.com/office/drawing/2014/main" xmlns="" id="{00000000-0008-0000-0C00-000059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90" name="checksum">
          <a:extLst>
            <a:ext uri="{FF2B5EF4-FFF2-40B4-BE49-F238E27FC236}">
              <a16:creationId xmlns:a16="http://schemas.microsoft.com/office/drawing/2014/main" xmlns="" id="{00000000-0008-0000-0C00-00005A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480867</xdr:colOff>
      <xdr:row>4</xdr:row>
      <xdr:rowOff>66675</xdr:rowOff>
    </xdr:to>
    <xdr:sp macro="" textlink="">
      <xdr:nvSpPr>
        <xdr:cNvPr id="92" name="checksum">
          <a:extLst>
            <a:ext uri="{FF2B5EF4-FFF2-40B4-BE49-F238E27FC236}">
              <a16:creationId xmlns:a16="http://schemas.microsoft.com/office/drawing/2014/main" xmlns="" id="{00000000-0008-0000-0C00-00005C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93" name="checksum">
          <a:extLst>
            <a:ext uri="{FF2B5EF4-FFF2-40B4-BE49-F238E27FC236}">
              <a16:creationId xmlns:a16="http://schemas.microsoft.com/office/drawing/2014/main" xmlns="" id="{00000000-0008-0000-0C00-00005D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94" name="checksum">
          <a:extLst>
            <a:ext uri="{FF2B5EF4-FFF2-40B4-BE49-F238E27FC236}">
              <a16:creationId xmlns:a16="http://schemas.microsoft.com/office/drawing/2014/main" xmlns="" id="{00000000-0008-0000-0C00-00005E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95" name="checksum">
          <a:extLst>
            <a:ext uri="{FF2B5EF4-FFF2-40B4-BE49-F238E27FC236}">
              <a16:creationId xmlns:a16="http://schemas.microsoft.com/office/drawing/2014/main" xmlns="" id="{00000000-0008-0000-0C00-00005F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480867</xdr:colOff>
      <xdr:row>4</xdr:row>
      <xdr:rowOff>66675</xdr:rowOff>
    </xdr:to>
    <xdr:sp macro="" textlink="">
      <xdr:nvSpPr>
        <xdr:cNvPr id="97" name="checksum">
          <a:extLst>
            <a:ext uri="{FF2B5EF4-FFF2-40B4-BE49-F238E27FC236}">
              <a16:creationId xmlns:a16="http://schemas.microsoft.com/office/drawing/2014/main" xmlns="" id="{00000000-0008-0000-0C00-000061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98" name="checksum">
          <a:extLst>
            <a:ext uri="{FF2B5EF4-FFF2-40B4-BE49-F238E27FC236}">
              <a16:creationId xmlns:a16="http://schemas.microsoft.com/office/drawing/2014/main" xmlns="" id="{00000000-0008-0000-0C00-000062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99" name="checksum">
          <a:extLst>
            <a:ext uri="{FF2B5EF4-FFF2-40B4-BE49-F238E27FC236}">
              <a16:creationId xmlns:a16="http://schemas.microsoft.com/office/drawing/2014/main" xmlns="" id="{00000000-0008-0000-0C00-000063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100" name="checksum">
          <a:extLst>
            <a:ext uri="{FF2B5EF4-FFF2-40B4-BE49-F238E27FC236}">
              <a16:creationId xmlns:a16="http://schemas.microsoft.com/office/drawing/2014/main" xmlns="" id="{00000000-0008-0000-0C00-000064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480868</xdr:colOff>
      <xdr:row>4</xdr:row>
      <xdr:rowOff>66675</xdr:rowOff>
    </xdr:to>
    <xdr:sp macro="" textlink="">
      <xdr:nvSpPr>
        <xdr:cNvPr id="102" name="checksum">
          <a:extLst>
            <a:ext uri="{FF2B5EF4-FFF2-40B4-BE49-F238E27FC236}">
              <a16:creationId xmlns:a16="http://schemas.microsoft.com/office/drawing/2014/main" xmlns="" id="{00000000-0008-0000-0C00-000066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103" name="checksum">
          <a:extLst>
            <a:ext uri="{FF2B5EF4-FFF2-40B4-BE49-F238E27FC236}">
              <a16:creationId xmlns:a16="http://schemas.microsoft.com/office/drawing/2014/main" xmlns="" id="{00000000-0008-0000-0C00-000067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104" name="checksum">
          <a:extLst>
            <a:ext uri="{FF2B5EF4-FFF2-40B4-BE49-F238E27FC236}">
              <a16:creationId xmlns:a16="http://schemas.microsoft.com/office/drawing/2014/main" xmlns="" id="{00000000-0008-0000-0C00-000068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105" name="checksum">
          <a:extLst>
            <a:ext uri="{FF2B5EF4-FFF2-40B4-BE49-F238E27FC236}">
              <a16:creationId xmlns:a16="http://schemas.microsoft.com/office/drawing/2014/main" xmlns="" id="{00000000-0008-0000-0C00-000069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</xdr:rowOff>
    </xdr:from>
    <xdr:to>
      <xdr:col>27</xdr:col>
      <xdr:colOff>480868</xdr:colOff>
      <xdr:row>4</xdr:row>
      <xdr:rowOff>66675</xdr:rowOff>
    </xdr:to>
    <xdr:sp macro="" textlink="">
      <xdr:nvSpPr>
        <xdr:cNvPr id="107" name="checksum">
          <a:extLst>
            <a:ext uri="{FF2B5EF4-FFF2-40B4-BE49-F238E27FC236}">
              <a16:creationId xmlns:a16="http://schemas.microsoft.com/office/drawing/2014/main" xmlns="" id="{00000000-0008-0000-0C00-00006B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721013</xdr:colOff>
      <xdr:row>4</xdr:row>
      <xdr:rowOff>114300</xdr:rowOff>
    </xdr:to>
    <xdr:sp macro="" textlink="">
      <xdr:nvSpPr>
        <xdr:cNvPr id="108" name="checksum">
          <a:extLst>
            <a:ext uri="{FF2B5EF4-FFF2-40B4-BE49-F238E27FC236}">
              <a16:creationId xmlns:a16="http://schemas.microsoft.com/office/drawing/2014/main" xmlns="" id="{00000000-0008-0000-0C00-00006C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285750</xdr:rowOff>
    </xdr:from>
    <xdr:to>
      <xdr:col>26</xdr:col>
      <xdr:colOff>740063</xdr:colOff>
      <xdr:row>4</xdr:row>
      <xdr:rowOff>114300</xdr:rowOff>
    </xdr:to>
    <xdr:sp macro="" textlink="">
      <xdr:nvSpPr>
        <xdr:cNvPr id="109" name="checksum">
          <a:extLst>
            <a:ext uri="{FF2B5EF4-FFF2-40B4-BE49-F238E27FC236}">
              <a16:creationId xmlns:a16="http://schemas.microsoft.com/office/drawing/2014/main" xmlns="" id="{00000000-0008-0000-0C00-00006D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0</xdr:colOff>
      <xdr:row>2</xdr:row>
      <xdr:rowOff>276225</xdr:rowOff>
    </xdr:from>
    <xdr:to>
      <xdr:col>26</xdr:col>
      <xdr:colOff>682913</xdr:colOff>
      <xdr:row>4</xdr:row>
      <xdr:rowOff>114300</xdr:rowOff>
    </xdr:to>
    <xdr:sp macro="" textlink="">
      <xdr:nvSpPr>
        <xdr:cNvPr id="110" name="checksum">
          <a:extLst>
            <a:ext uri="{FF2B5EF4-FFF2-40B4-BE49-F238E27FC236}">
              <a16:creationId xmlns:a16="http://schemas.microsoft.com/office/drawing/2014/main" xmlns="" id="{00000000-0008-0000-0C00-00006E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0</xdr:colOff>
      <xdr:row>2</xdr:row>
      <xdr:rowOff>0</xdr:rowOff>
    </xdr:from>
    <xdr:to>
      <xdr:col>4</xdr:col>
      <xdr:colOff>0</xdr:colOff>
      <xdr:row>4</xdr:row>
      <xdr:rowOff>363906</xdr:rowOff>
    </xdr:to>
    <xdr:sp macro="" textlink="">
      <xdr:nvSpPr>
        <xdr:cNvPr id="12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79000000}"/>
            </a:ext>
          </a:extLst>
        </xdr:cNvPr>
        <xdr:cNvSpPr txBox="1">
          <a:spLocks noChangeArrowheads="1"/>
        </xdr:cNvSpPr>
      </xdr:nvSpPr>
      <xdr:spPr bwMode="auto">
        <a:xfrm>
          <a:off x="4579620" y="419100"/>
          <a:ext cx="0" cy="76014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4</xdr:col>
      <xdr:colOff>0</xdr:colOff>
      <xdr:row>2</xdr:row>
      <xdr:rowOff>0</xdr:rowOff>
    </xdr:from>
    <xdr:to>
      <xdr:col>4</xdr:col>
      <xdr:colOff>0</xdr:colOff>
      <xdr:row>5</xdr:row>
      <xdr:rowOff>361950</xdr:rowOff>
    </xdr:to>
    <xdr:sp macro="" textlink="">
      <xdr:nvSpPr>
        <xdr:cNvPr id="12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7E000000}"/>
            </a:ext>
          </a:extLst>
        </xdr:cNvPr>
        <xdr:cNvSpPr txBox="1">
          <a:spLocks noChangeArrowheads="1"/>
        </xdr:cNvSpPr>
      </xdr:nvSpPr>
      <xdr:spPr bwMode="auto">
        <a:xfrm>
          <a:off x="4579620" y="419100"/>
          <a:ext cx="0" cy="97917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0</xdr:colOff>
      <xdr:row>2</xdr:row>
      <xdr:rowOff>28575</xdr:rowOff>
    </xdr:from>
    <xdr:to>
      <xdr:col>32</xdr:col>
      <xdr:colOff>107949</xdr:colOff>
      <xdr:row>4</xdr:row>
      <xdr:rowOff>263525</xdr:rowOff>
    </xdr:to>
    <xdr:sp macro="" textlink="">
      <xdr:nvSpPr>
        <xdr:cNvPr id="2" name="checksum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31</xdr:col>
      <xdr:colOff>412749</xdr:colOff>
      <xdr:row>4</xdr:row>
      <xdr:rowOff>180975</xdr:rowOff>
    </xdr:to>
    <xdr:sp macro="" textlink="">
      <xdr:nvSpPr>
        <xdr:cNvPr id="3" name="checksum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31</xdr:col>
      <xdr:colOff>431799</xdr:colOff>
      <xdr:row>4</xdr:row>
      <xdr:rowOff>180975</xdr:rowOff>
    </xdr:to>
    <xdr:sp macro="" textlink="">
      <xdr:nvSpPr>
        <xdr:cNvPr id="4" name="checksum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276225</xdr:rowOff>
    </xdr:from>
    <xdr:to>
      <xdr:col>31</xdr:col>
      <xdr:colOff>374649</xdr:colOff>
      <xdr:row>4</xdr:row>
      <xdr:rowOff>180975</xdr:rowOff>
    </xdr:to>
    <xdr:sp macro="" textlink="">
      <xdr:nvSpPr>
        <xdr:cNvPr id="5" name="checksum">
          <a:extLst>
            <a:ext uri="{FF2B5EF4-FFF2-40B4-BE49-F238E27FC236}">
              <a16:creationId xmlns:a16="http://schemas.microsoft.com/office/drawing/2014/main" xmlns="" id="{00000000-0008-0000-0D00-000005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</xdr:rowOff>
    </xdr:from>
    <xdr:to>
      <xdr:col>32</xdr:col>
      <xdr:colOff>107949</xdr:colOff>
      <xdr:row>4</xdr:row>
      <xdr:rowOff>263525</xdr:rowOff>
    </xdr:to>
    <xdr:sp macro="" textlink="">
      <xdr:nvSpPr>
        <xdr:cNvPr id="7" name="checksum">
          <a:extLst>
            <a:ext uri="{FF2B5EF4-FFF2-40B4-BE49-F238E27FC236}">
              <a16:creationId xmlns:a16="http://schemas.microsoft.com/office/drawing/2014/main" xmlns="" id="{00000000-0008-0000-0D00-000007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31</xdr:col>
      <xdr:colOff>412749</xdr:colOff>
      <xdr:row>4</xdr:row>
      <xdr:rowOff>180975</xdr:rowOff>
    </xdr:to>
    <xdr:sp macro="" textlink="">
      <xdr:nvSpPr>
        <xdr:cNvPr id="8" name="checksum">
          <a:extLst>
            <a:ext uri="{FF2B5EF4-FFF2-40B4-BE49-F238E27FC236}">
              <a16:creationId xmlns:a16="http://schemas.microsoft.com/office/drawing/2014/main" xmlns="" id="{00000000-0008-0000-0D00-000008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31</xdr:col>
      <xdr:colOff>431799</xdr:colOff>
      <xdr:row>4</xdr:row>
      <xdr:rowOff>180975</xdr:rowOff>
    </xdr:to>
    <xdr:sp macro="" textlink="">
      <xdr:nvSpPr>
        <xdr:cNvPr id="9" name="checksum">
          <a:extLst>
            <a:ext uri="{FF2B5EF4-FFF2-40B4-BE49-F238E27FC236}">
              <a16:creationId xmlns:a16="http://schemas.microsoft.com/office/drawing/2014/main" xmlns="" id="{00000000-0008-0000-0D00-000009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276225</xdr:rowOff>
    </xdr:from>
    <xdr:to>
      <xdr:col>31</xdr:col>
      <xdr:colOff>374649</xdr:colOff>
      <xdr:row>4</xdr:row>
      <xdr:rowOff>180975</xdr:rowOff>
    </xdr:to>
    <xdr:sp macro="" textlink="">
      <xdr:nvSpPr>
        <xdr:cNvPr id="10" name="checksum">
          <a:extLst>
            <a:ext uri="{FF2B5EF4-FFF2-40B4-BE49-F238E27FC236}">
              <a16:creationId xmlns:a16="http://schemas.microsoft.com/office/drawing/2014/main" xmlns="" id="{00000000-0008-0000-0D00-00000A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</xdr:rowOff>
    </xdr:from>
    <xdr:to>
      <xdr:col>32</xdr:col>
      <xdr:colOff>107950</xdr:colOff>
      <xdr:row>4</xdr:row>
      <xdr:rowOff>66675</xdr:rowOff>
    </xdr:to>
    <xdr:sp macro="" textlink="">
      <xdr:nvSpPr>
        <xdr:cNvPr id="12" name="checksum">
          <a:extLst>
            <a:ext uri="{FF2B5EF4-FFF2-40B4-BE49-F238E27FC236}">
              <a16:creationId xmlns:a16="http://schemas.microsoft.com/office/drawing/2014/main" xmlns="" id="{00000000-0008-0000-0D00-00000C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31</xdr:col>
      <xdr:colOff>412750</xdr:colOff>
      <xdr:row>4</xdr:row>
      <xdr:rowOff>114300</xdr:rowOff>
    </xdr:to>
    <xdr:sp macro="" textlink="">
      <xdr:nvSpPr>
        <xdr:cNvPr id="13" name="checksum">
          <a:extLst>
            <a:ext uri="{FF2B5EF4-FFF2-40B4-BE49-F238E27FC236}">
              <a16:creationId xmlns:a16="http://schemas.microsoft.com/office/drawing/2014/main" xmlns="" id="{00000000-0008-0000-0D00-00000D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31</xdr:col>
      <xdr:colOff>431800</xdr:colOff>
      <xdr:row>4</xdr:row>
      <xdr:rowOff>114300</xdr:rowOff>
    </xdr:to>
    <xdr:sp macro="" textlink="">
      <xdr:nvSpPr>
        <xdr:cNvPr id="14" name="checksum">
          <a:extLst>
            <a:ext uri="{FF2B5EF4-FFF2-40B4-BE49-F238E27FC236}">
              <a16:creationId xmlns:a16="http://schemas.microsoft.com/office/drawing/2014/main" xmlns="" id="{00000000-0008-0000-0D00-00000E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276225</xdr:rowOff>
    </xdr:from>
    <xdr:to>
      <xdr:col>31</xdr:col>
      <xdr:colOff>374650</xdr:colOff>
      <xdr:row>4</xdr:row>
      <xdr:rowOff>114300</xdr:rowOff>
    </xdr:to>
    <xdr:sp macro="" textlink="">
      <xdr:nvSpPr>
        <xdr:cNvPr id="15" name="checksum">
          <a:extLst>
            <a:ext uri="{FF2B5EF4-FFF2-40B4-BE49-F238E27FC236}">
              <a16:creationId xmlns:a16="http://schemas.microsoft.com/office/drawing/2014/main" xmlns="" id="{00000000-0008-0000-0D00-00000F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</xdr:rowOff>
    </xdr:from>
    <xdr:to>
      <xdr:col>32</xdr:col>
      <xdr:colOff>107950</xdr:colOff>
      <xdr:row>4</xdr:row>
      <xdr:rowOff>66675</xdr:rowOff>
    </xdr:to>
    <xdr:sp macro="" textlink="">
      <xdr:nvSpPr>
        <xdr:cNvPr id="17" name="checksum">
          <a:extLst>
            <a:ext uri="{FF2B5EF4-FFF2-40B4-BE49-F238E27FC236}">
              <a16:creationId xmlns:a16="http://schemas.microsoft.com/office/drawing/2014/main" xmlns="" id="{00000000-0008-0000-0D00-000011000000}"/>
            </a:ext>
          </a:extLst>
        </xdr:cNvPr>
        <xdr:cNvSpPr txBox="1">
          <a:spLocks noChangeArrowheads="1"/>
        </xdr:cNvSpPr>
      </xdr:nvSpPr>
      <xdr:spPr bwMode="auto">
        <a:xfrm>
          <a:off x="12249150" y="466725"/>
          <a:ext cx="376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31</xdr:col>
      <xdr:colOff>412750</xdr:colOff>
      <xdr:row>4</xdr:row>
      <xdr:rowOff>114300</xdr:rowOff>
    </xdr:to>
    <xdr:sp macro="" textlink="">
      <xdr:nvSpPr>
        <xdr:cNvPr id="18" name="checksum">
          <a:extLst>
            <a:ext uri="{FF2B5EF4-FFF2-40B4-BE49-F238E27FC236}">
              <a16:creationId xmlns:a16="http://schemas.microsoft.com/office/drawing/2014/main" xmlns="" id="{00000000-0008-0000-0D00-000012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60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285750</xdr:rowOff>
    </xdr:from>
    <xdr:to>
      <xdr:col>31</xdr:col>
      <xdr:colOff>431800</xdr:colOff>
      <xdr:row>4</xdr:row>
      <xdr:rowOff>114300</xdr:rowOff>
    </xdr:to>
    <xdr:sp macro="" textlink="">
      <xdr:nvSpPr>
        <xdr:cNvPr id="19" name="checksum">
          <a:extLst>
            <a:ext uri="{FF2B5EF4-FFF2-40B4-BE49-F238E27FC236}">
              <a16:creationId xmlns:a16="http://schemas.microsoft.com/office/drawing/2014/main" xmlns="" id="{00000000-0008-0000-0D00-000013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798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24</xdr:col>
      <xdr:colOff>0</xdr:colOff>
      <xdr:row>2</xdr:row>
      <xdr:rowOff>276225</xdr:rowOff>
    </xdr:from>
    <xdr:to>
      <xdr:col>31</xdr:col>
      <xdr:colOff>374650</xdr:colOff>
      <xdr:row>4</xdr:row>
      <xdr:rowOff>114300</xdr:rowOff>
    </xdr:to>
    <xdr:sp macro="" textlink="">
      <xdr:nvSpPr>
        <xdr:cNvPr id="20" name="checksum">
          <a:extLst>
            <a:ext uri="{FF2B5EF4-FFF2-40B4-BE49-F238E27FC236}">
              <a16:creationId xmlns:a16="http://schemas.microsoft.com/office/drawing/2014/main" xmlns="" id="{00000000-0008-0000-0D00-000014000000}"/>
            </a:ext>
          </a:extLst>
        </xdr:cNvPr>
        <xdr:cNvSpPr txBox="1">
          <a:spLocks noChangeArrowheads="1"/>
        </xdr:cNvSpPr>
      </xdr:nvSpPr>
      <xdr:spPr bwMode="auto">
        <a:xfrm>
          <a:off x="11944350" y="704850"/>
          <a:ext cx="34226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4</xdr:row>
      <xdr:rowOff>363906</xdr:rowOff>
    </xdr:to>
    <xdr:sp macro="" textlink="">
      <xdr:nvSpPr>
        <xdr:cNvPr id="2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1A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5</xdr:row>
      <xdr:rowOff>361950</xdr:rowOff>
    </xdr:to>
    <xdr:sp macro="" textlink="">
      <xdr:nvSpPr>
        <xdr:cNvPr id="3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1F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117157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4</xdr:col>
      <xdr:colOff>0</xdr:colOff>
      <xdr:row>2</xdr:row>
      <xdr:rowOff>0</xdr:rowOff>
    </xdr:from>
    <xdr:to>
      <xdr:col>4</xdr:col>
      <xdr:colOff>0</xdr:colOff>
      <xdr:row>4</xdr:row>
      <xdr:rowOff>363906</xdr:rowOff>
    </xdr:to>
    <xdr:sp macro="" textlink="">
      <xdr:nvSpPr>
        <xdr:cNvPr id="36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24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773481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4</xdr:col>
      <xdr:colOff>0</xdr:colOff>
      <xdr:row>2</xdr:row>
      <xdr:rowOff>0</xdr:rowOff>
    </xdr:from>
    <xdr:to>
      <xdr:col>4</xdr:col>
      <xdr:colOff>0</xdr:colOff>
      <xdr:row>5</xdr:row>
      <xdr:rowOff>361950</xdr:rowOff>
    </xdr:to>
    <xdr:sp macro="" textlink="">
      <xdr:nvSpPr>
        <xdr:cNvPr id="4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29000000}"/>
            </a:ext>
          </a:extLst>
        </xdr:cNvPr>
        <xdr:cNvSpPr txBox="1">
          <a:spLocks noChangeArrowheads="1"/>
        </xdr:cNvSpPr>
      </xdr:nvSpPr>
      <xdr:spPr bwMode="auto">
        <a:xfrm>
          <a:off x="4457700" y="438150"/>
          <a:ext cx="0" cy="100012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263525</xdr:rowOff>
    </xdr:to>
    <xdr:sp macro="" textlink="">
      <xdr:nvSpPr>
        <xdr:cNvPr id="2" name="checksum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09" cy="737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180975</xdr:rowOff>
    </xdr:to>
    <xdr:sp macro="" textlink="">
      <xdr:nvSpPr>
        <xdr:cNvPr id="3" name="checksum">
          <a:extLst>
            <a:ext uri="{FF2B5EF4-FFF2-40B4-BE49-F238E27FC236}">
              <a16:creationId xmlns:a16="http://schemas.microsoft.com/office/drawing/2014/main" xmlns="" id="{00000000-0008-0000-1000-000003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8" cy="436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180975</xdr:rowOff>
    </xdr:to>
    <xdr:sp macro="" textlink="">
      <xdr:nvSpPr>
        <xdr:cNvPr id="4" name="checksum">
          <a:extLst>
            <a:ext uri="{FF2B5EF4-FFF2-40B4-BE49-F238E27FC236}">
              <a16:creationId xmlns:a16="http://schemas.microsoft.com/office/drawing/2014/main" xmlns="" id="{00000000-0008-0000-1000-000004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8" cy="436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180975</xdr:rowOff>
    </xdr:to>
    <xdr:sp macro="" textlink="">
      <xdr:nvSpPr>
        <xdr:cNvPr id="5" name="checksum">
          <a:extLst>
            <a:ext uri="{FF2B5EF4-FFF2-40B4-BE49-F238E27FC236}">
              <a16:creationId xmlns:a16="http://schemas.microsoft.com/office/drawing/2014/main" xmlns="" id="{00000000-0008-0000-1000-000005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8" cy="430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263525</xdr:rowOff>
    </xdr:to>
    <xdr:sp macro="" textlink="">
      <xdr:nvSpPr>
        <xdr:cNvPr id="6" name="checksum">
          <a:extLst>
            <a:ext uri="{FF2B5EF4-FFF2-40B4-BE49-F238E27FC236}">
              <a16:creationId xmlns:a16="http://schemas.microsoft.com/office/drawing/2014/main" xmlns="" id="{00000000-0008-0000-1000-000006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09" cy="737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180975</xdr:rowOff>
    </xdr:to>
    <xdr:sp macro="" textlink="">
      <xdr:nvSpPr>
        <xdr:cNvPr id="7" name="checksum">
          <a:extLst>
            <a:ext uri="{FF2B5EF4-FFF2-40B4-BE49-F238E27FC236}">
              <a16:creationId xmlns:a16="http://schemas.microsoft.com/office/drawing/2014/main" xmlns="" id="{00000000-0008-0000-1000-000007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8" cy="436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180975</xdr:rowOff>
    </xdr:to>
    <xdr:sp macro="" textlink="">
      <xdr:nvSpPr>
        <xdr:cNvPr id="8" name="checksum">
          <a:extLst>
            <a:ext uri="{FF2B5EF4-FFF2-40B4-BE49-F238E27FC236}">
              <a16:creationId xmlns:a16="http://schemas.microsoft.com/office/drawing/2014/main" xmlns="" id="{00000000-0008-0000-1000-000008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8" cy="436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180975</xdr:rowOff>
    </xdr:to>
    <xdr:sp macro="" textlink="">
      <xdr:nvSpPr>
        <xdr:cNvPr id="9" name="checksum">
          <a:extLst>
            <a:ext uri="{FF2B5EF4-FFF2-40B4-BE49-F238E27FC236}">
              <a16:creationId xmlns:a16="http://schemas.microsoft.com/office/drawing/2014/main" xmlns="" id="{00000000-0008-0000-1000-000009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8" cy="430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10" name="checksum">
          <a:extLst>
            <a:ext uri="{FF2B5EF4-FFF2-40B4-BE49-F238E27FC236}">
              <a16:creationId xmlns:a16="http://schemas.microsoft.com/office/drawing/2014/main" xmlns="" id="{00000000-0008-0000-1000-00000A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1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11" name="checksum">
          <a:extLst>
            <a:ext uri="{FF2B5EF4-FFF2-40B4-BE49-F238E27FC236}">
              <a16:creationId xmlns:a16="http://schemas.microsoft.com/office/drawing/2014/main" xmlns="" id="{00000000-0008-0000-1000-00000B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12" name="checksum">
          <a:extLst>
            <a:ext uri="{FF2B5EF4-FFF2-40B4-BE49-F238E27FC236}">
              <a16:creationId xmlns:a16="http://schemas.microsoft.com/office/drawing/2014/main" xmlns="" id="{00000000-0008-0000-1000-00000C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13" name="checksum">
          <a:extLst>
            <a:ext uri="{FF2B5EF4-FFF2-40B4-BE49-F238E27FC236}">
              <a16:creationId xmlns:a16="http://schemas.microsoft.com/office/drawing/2014/main" xmlns="" id="{00000000-0008-0000-1000-00000D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9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14" name="checksum">
          <a:extLst>
            <a:ext uri="{FF2B5EF4-FFF2-40B4-BE49-F238E27FC236}">
              <a16:creationId xmlns:a16="http://schemas.microsoft.com/office/drawing/2014/main" xmlns="" id="{00000000-0008-0000-1000-00000E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1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15" name="checksum">
          <a:extLst>
            <a:ext uri="{FF2B5EF4-FFF2-40B4-BE49-F238E27FC236}">
              <a16:creationId xmlns:a16="http://schemas.microsoft.com/office/drawing/2014/main" xmlns="" id="{00000000-0008-0000-1000-00000F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16" name="checksum">
          <a:extLst>
            <a:ext uri="{FF2B5EF4-FFF2-40B4-BE49-F238E27FC236}">
              <a16:creationId xmlns:a16="http://schemas.microsoft.com/office/drawing/2014/main" xmlns="" id="{00000000-0008-0000-1000-000010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17" name="checksum">
          <a:extLst>
            <a:ext uri="{FF2B5EF4-FFF2-40B4-BE49-F238E27FC236}">
              <a16:creationId xmlns:a16="http://schemas.microsoft.com/office/drawing/2014/main" xmlns="" id="{00000000-0008-0000-1000-000011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9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18" name="checksum">
          <a:extLst>
            <a:ext uri="{FF2B5EF4-FFF2-40B4-BE49-F238E27FC236}">
              <a16:creationId xmlns:a16="http://schemas.microsoft.com/office/drawing/2014/main" xmlns="" id="{00000000-0008-0000-1000-000012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1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19" name="checksum">
          <a:extLst>
            <a:ext uri="{FF2B5EF4-FFF2-40B4-BE49-F238E27FC236}">
              <a16:creationId xmlns:a16="http://schemas.microsoft.com/office/drawing/2014/main" xmlns="" id="{00000000-0008-0000-1000-000013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8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20" name="checksum">
          <a:extLst>
            <a:ext uri="{FF2B5EF4-FFF2-40B4-BE49-F238E27FC236}">
              <a16:creationId xmlns:a16="http://schemas.microsoft.com/office/drawing/2014/main" xmlns="" id="{00000000-0008-0000-1000-000014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8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21" name="checksum">
          <a:extLst>
            <a:ext uri="{FF2B5EF4-FFF2-40B4-BE49-F238E27FC236}">
              <a16:creationId xmlns:a16="http://schemas.microsoft.com/office/drawing/2014/main" xmlns="" id="{00000000-0008-0000-1000-000015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8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22" name="checksum">
          <a:extLst>
            <a:ext uri="{FF2B5EF4-FFF2-40B4-BE49-F238E27FC236}">
              <a16:creationId xmlns:a16="http://schemas.microsoft.com/office/drawing/2014/main" xmlns="" id="{00000000-0008-0000-1000-000016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1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23" name="checksum">
          <a:extLst>
            <a:ext uri="{FF2B5EF4-FFF2-40B4-BE49-F238E27FC236}">
              <a16:creationId xmlns:a16="http://schemas.microsoft.com/office/drawing/2014/main" xmlns="" id="{00000000-0008-0000-1000-000017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8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24" name="checksum">
          <a:extLst>
            <a:ext uri="{FF2B5EF4-FFF2-40B4-BE49-F238E27FC236}">
              <a16:creationId xmlns:a16="http://schemas.microsoft.com/office/drawing/2014/main" xmlns="" id="{00000000-0008-0000-1000-000018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8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25" name="checksum">
          <a:extLst>
            <a:ext uri="{FF2B5EF4-FFF2-40B4-BE49-F238E27FC236}">
              <a16:creationId xmlns:a16="http://schemas.microsoft.com/office/drawing/2014/main" xmlns="" id="{00000000-0008-0000-1000-000019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8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66675</xdr:rowOff>
    </xdr:to>
    <xdr:sp macro="" textlink="">
      <xdr:nvSpPr>
        <xdr:cNvPr id="26" name="checksum">
          <a:extLst>
            <a:ext uri="{FF2B5EF4-FFF2-40B4-BE49-F238E27FC236}">
              <a16:creationId xmlns:a16="http://schemas.microsoft.com/office/drawing/2014/main" xmlns="" id="{00000000-0008-0000-1000-00001A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09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27" name="checksum">
          <a:extLst>
            <a:ext uri="{FF2B5EF4-FFF2-40B4-BE49-F238E27FC236}">
              <a16:creationId xmlns:a16="http://schemas.microsoft.com/office/drawing/2014/main" xmlns="" id="{00000000-0008-0000-1000-00001B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8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28" name="checksum">
          <a:extLst>
            <a:ext uri="{FF2B5EF4-FFF2-40B4-BE49-F238E27FC236}">
              <a16:creationId xmlns:a16="http://schemas.microsoft.com/office/drawing/2014/main" xmlns="" id="{00000000-0008-0000-1000-00001C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8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29" name="checksum">
          <a:extLst>
            <a:ext uri="{FF2B5EF4-FFF2-40B4-BE49-F238E27FC236}">
              <a16:creationId xmlns:a16="http://schemas.microsoft.com/office/drawing/2014/main" xmlns="" id="{00000000-0008-0000-1000-00001D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8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488949</xdr:colOff>
      <xdr:row>4</xdr:row>
      <xdr:rowOff>66675</xdr:rowOff>
    </xdr:to>
    <xdr:sp macro="" textlink="">
      <xdr:nvSpPr>
        <xdr:cNvPr id="30" name="checksum">
          <a:extLst>
            <a:ext uri="{FF2B5EF4-FFF2-40B4-BE49-F238E27FC236}">
              <a16:creationId xmlns:a16="http://schemas.microsoft.com/office/drawing/2014/main" xmlns="" id="{00000000-0008-0000-1000-00001E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09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120648</xdr:colOff>
      <xdr:row>4</xdr:row>
      <xdr:rowOff>114300</xdr:rowOff>
    </xdr:to>
    <xdr:sp macro="" textlink="">
      <xdr:nvSpPr>
        <xdr:cNvPr id="31" name="checksum">
          <a:extLst>
            <a:ext uri="{FF2B5EF4-FFF2-40B4-BE49-F238E27FC236}">
              <a16:creationId xmlns:a16="http://schemas.microsoft.com/office/drawing/2014/main" xmlns="" id="{00000000-0008-0000-1000-00001F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8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139698</xdr:colOff>
      <xdr:row>4</xdr:row>
      <xdr:rowOff>114300</xdr:rowOff>
    </xdr:to>
    <xdr:sp macro="" textlink="">
      <xdr:nvSpPr>
        <xdr:cNvPr id="32" name="checksum">
          <a:extLst>
            <a:ext uri="{FF2B5EF4-FFF2-40B4-BE49-F238E27FC236}">
              <a16:creationId xmlns:a16="http://schemas.microsoft.com/office/drawing/2014/main" xmlns="" id="{00000000-0008-0000-1000-000020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8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82548</xdr:colOff>
      <xdr:row>4</xdr:row>
      <xdr:rowOff>114300</xdr:rowOff>
    </xdr:to>
    <xdr:sp macro="" textlink="">
      <xdr:nvSpPr>
        <xdr:cNvPr id="33" name="checksum">
          <a:extLst>
            <a:ext uri="{FF2B5EF4-FFF2-40B4-BE49-F238E27FC236}">
              <a16:creationId xmlns:a16="http://schemas.microsoft.com/office/drawing/2014/main" xmlns="" id="{00000000-0008-0000-1000-000021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8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34" name="checksum">
          <a:extLst>
            <a:ext uri="{FF2B5EF4-FFF2-40B4-BE49-F238E27FC236}">
              <a16:creationId xmlns:a16="http://schemas.microsoft.com/office/drawing/2014/main" xmlns="" id="{00000000-0008-0000-1000-000022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1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35" name="checksum">
          <a:extLst>
            <a:ext uri="{FF2B5EF4-FFF2-40B4-BE49-F238E27FC236}">
              <a16:creationId xmlns:a16="http://schemas.microsoft.com/office/drawing/2014/main" xmlns="" id="{00000000-0008-0000-1000-000023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36" name="checksum">
          <a:extLst>
            <a:ext uri="{FF2B5EF4-FFF2-40B4-BE49-F238E27FC236}">
              <a16:creationId xmlns:a16="http://schemas.microsoft.com/office/drawing/2014/main" xmlns="" id="{00000000-0008-0000-1000-000024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37" name="checksum">
          <a:extLst>
            <a:ext uri="{FF2B5EF4-FFF2-40B4-BE49-F238E27FC236}">
              <a16:creationId xmlns:a16="http://schemas.microsoft.com/office/drawing/2014/main" xmlns="" id="{00000000-0008-0000-1000-000025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9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38" name="checksum">
          <a:extLst>
            <a:ext uri="{FF2B5EF4-FFF2-40B4-BE49-F238E27FC236}">
              <a16:creationId xmlns:a16="http://schemas.microsoft.com/office/drawing/2014/main" xmlns="" id="{00000000-0008-0000-1000-000026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1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39" name="checksum">
          <a:extLst>
            <a:ext uri="{FF2B5EF4-FFF2-40B4-BE49-F238E27FC236}">
              <a16:creationId xmlns:a16="http://schemas.microsoft.com/office/drawing/2014/main" xmlns="" id="{00000000-0008-0000-1000-000027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40" name="checksum">
          <a:extLst>
            <a:ext uri="{FF2B5EF4-FFF2-40B4-BE49-F238E27FC236}">
              <a16:creationId xmlns:a16="http://schemas.microsoft.com/office/drawing/2014/main" xmlns="" id="{00000000-0008-0000-1000-000028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41" name="checksum">
          <a:extLst>
            <a:ext uri="{FF2B5EF4-FFF2-40B4-BE49-F238E27FC236}">
              <a16:creationId xmlns:a16="http://schemas.microsoft.com/office/drawing/2014/main" xmlns="" id="{00000000-0008-0000-1000-000029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9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42" name="checksum">
          <a:extLst>
            <a:ext uri="{FF2B5EF4-FFF2-40B4-BE49-F238E27FC236}">
              <a16:creationId xmlns:a16="http://schemas.microsoft.com/office/drawing/2014/main" xmlns="" id="{00000000-0008-0000-1000-00002A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1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43" name="checksum">
          <a:extLst>
            <a:ext uri="{FF2B5EF4-FFF2-40B4-BE49-F238E27FC236}">
              <a16:creationId xmlns:a16="http://schemas.microsoft.com/office/drawing/2014/main" xmlns="" id="{00000000-0008-0000-1000-00002B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44" name="checksum">
          <a:extLst>
            <a:ext uri="{FF2B5EF4-FFF2-40B4-BE49-F238E27FC236}">
              <a16:creationId xmlns:a16="http://schemas.microsoft.com/office/drawing/2014/main" xmlns="" id="{00000000-0008-0000-1000-00002C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45" name="checksum">
          <a:extLst>
            <a:ext uri="{FF2B5EF4-FFF2-40B4-BE49-F238E27FC236}">
              <a16:creationId xmlns:a16="http://schemas.microsoft.com/office/drawing/2014/main" xmlns="" id="{00000000-0008-0000-1000-00002D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9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488950</xdr:colOff>
      <xdr:row>4</xdr:row>
      <xdr:rowOff>66675</xdr:rowOff>
    </xdr:to>
    <xdr:sp macro="" textlink="">
      <xdr:nvSpPr>
        <xdr:cNvPr id="46" name="checksum">
          <a:extLst>
            <a:ext uri="{FF2B5EF4-FFF2-40B4-BE49-F238E27FC236}">
              <a16:creationId xmlns:a16="http://schemas.microsoft.com/office/drawing/2014/main" xmlns="" id="{00000000-0008-0000-1000-00002E000000}"/>
            </a:ext>
          </a:extLst>
        </xdr:cNvPr>
        <xdr:cNvSpPr txBox="1">
          <a:spLocks noChangeArrowheads="1"/>
        </xdr:cNvSpPr>
      </xdr:nvSpPr>
      <xdr:spPr bwMode="auto">
        <a:xfrm>
          <a:off x="27005280" y="462915"/>
          <a:ext cx="778891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120649</xdr:colOff>
      <xdr:row>4</xdr:row>
      <xdr:rowOff>114300</xdr:rowOff>
    </xdr:to>
    <xdr:sp macro="" textlink="">
      <xdr:nvSpPr>
        <xdr:cNvPr id="47" name="checksum">
          <a:extLst>
            <a:ext uri="{FF2B5EF4-FFF2-40B4-BE49-F238E27FC236}">
              <a16:creationId xmlns:a16="http://schemas.microsoft.com/office/drawing/2014/main" xmlns="" id="{00000000-0008-0000-1000-00002F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1354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139699</xdr:colOff>
      <xdr:row>4</xdr:row>
      <xdr:rowOff>114300</xdr:rowOff>
    </xdr:to>
    <xdr:sp macro="" textlink="">
      <xdr:nvSpPr>
        <xdr:cNvPr id="48" name="checksum">
          <a:extLst>
            <a:ext uri="{FF2B5EF4-FFF2-40B4-BE49-F238E27FC236}">
              <a16:creationId xmlns:a16="http://schemas.microsoft.com/office/drawing/2014/main" xmlns="" id="{00000000-0008-0000-1000-000030000000}"/>
            </a:ext>
          </a:extLst>
        </xdr:cNvPr>
        <xdr:cNvSpPr txBox="1">
          <a:spLocks noChangeArrowheads="1"/>
        </xdr:cNvSpPr>
      </xdr:nvSpPr>
      <xdr:spPr bwMode="auto">
        <a:xfrm>
          <a:off x="27005280" y="681990"/>
          <a:ext cx="683259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82549</xdr:colOff>
      <xdr:row>4</xdr:row>
      <xdr:rowOff>114300</xdr:rowOff>
    </xdr:to>
    <xdr:sp macro="" textlink="">
      <xdr:nvSpPr>
        <xdr:cNvPr id="49" name="checksum">
          <a:extLst>
            <a:ext uri="{FF2B5EF4-FFF2-40B4-BE49-F238E27FC236}">
              <a16:creationId xmlns:a16="http://schemas.microsoft.com/office/drawing/2014/main" xmlns="" id="{00000000-0008-0000-1000-000031000000}"/>
            </a:ext>
          </a:extLst>
        </xdr:cNvPr>
        <xdr:cNvSpPr txBox="1">
          <a:spLocks noChangeArrowheads="1"/>
        </xdr:cNvSpPr>
      </xdr:nvSpPr>
      <xdr:spPr bwMode="auto">
        <a:xfrm>
          <a:off x="27005280" y="687705"/>
          <a:ext cx="6775449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488953</xdr:colOff>
      <xdr:row>4</xdr:row>
      <xdr:rowOff>66675</xdr:rowOff>
    </xdr:to>
    <xdr:sp macro="" textlink="">
      <xdr:nvSpPr>
        <xdr:cNvPr id="50" name="checksum">
          <a:extLst>
            <a:ext uri="{FF2B5EF4-FFF2-40B4-BE49-F238E27FC236}">
              <a16:creationId xmlns:a16="http://schemas.microsoft.com/office/drawing/2014/main" xmlns="" id="{00000000-0008-0000-1000-000032000000}"/>
            </a:ext>
          </a:extLst>
        </xdr:cNvPr>
        <xdr:cNvSpPr txBox="1">
          <a:spLocks noChangeArrowheads="1"/>
        </xdr:cNvSpPr>
      </xdr:nvSpPr>
      <xdr:spPr bwMode="auto">
        <a:xfrm>
          <a:off x="37551360" y="462915"/>
          <a:ext cx="7788913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120650</xdr:colOff>
      <xdr:row>4</xdr:row>
      <xdr:rowOff>114300</xdr:rowOff>
    </xdr:to>
    <xdr:sp macro="" textlink="">
      <xdr:nvSpPr>
        <xdr:cNvPr id="51" name="checksum">
          <a:extLst>
            <a:ext uri="{FF2B5EF4-FFF2-40B4-BE49-F238E27FC236}">
              <a16:creationId xmlns:a16="http://schemas.microsoft.com/office/drawing/2014/main" xmlns="" id="{00000000-0008-0000-1000-000033000000}"/>
            </a:ext>
          </a:extLst>
        </xdr:cNvPr>
        <xdr:cNvSpPr txBox="1">
          <a:spLocks noChangeArrowheads="1"/>
        </xdr:cNvSpPr>
      </xdr:nvSpPr>
      <xdr:spPr bwMode="auto">
        <a:xfrm>
          <a:off x="37246560" y="681990"/>
          <a:ext cx="6813550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139700</xdr:colOff>
      <xdr:row>4</xdr:row>
      <xdr:rowOff>114300</xdr:rowOff>
    </xdr:to>
    <xdr:sp macro="" textlink="">
      <xdr:nvSpPr>
        <xdr:cNvPr id="52" name="checksum">
          <a:extLst>
            <a:ext uri="{FF2B5EF4-FFF2-40B4-BE49-F238E27FC236}">
              <a16:creationId xmlns:a16="http://schemas.microsoft.com/office/drawing/2014/main" xmlns="" id="{00000000-0008-0000-1000-000034000000}"/>
            </a:ext>
          </a:extLst>
        </xdr:cNvPr>
        <xdr:cNvSpPr txBox="1">
          <a:spLocks noChangeArrowheads="1"/>
        </xdr:cNvSpPr>
      </xdr:nvSpPr>
      <xdr:spPr bwMode="auto">
        <a:xfrm>
          <a:off x="37246560" y="681990"/>
          <a:ext cx="6832600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82550</xdr:colOff>
      <xdr:row>4</xdr:row>
      <xdr:rowOff>114300</xdr:rowOff>
    </xdr:to>
    <xdr:sp macro="" textlink="">
      <xdr:nvSpPr>
        <xdr:cNvPr id="53" name="checksum">
          <a:extLst>
            <a:ext uri="{FF2B5EF4-FFF2-40B4-BE49-F238E27FC236}">
              <a16:creationId xmlns:a16="http://schemas.microsoft.com/office/drawing/2014/main" xmlns="" id="{00000000-0008-0000-1000-000035000000}"/>
            </a:ext>
          </a:extLst>
        </xdr:cNvPr>
        <xdr:cNvSpPr txBox="1">
          <a:spLocks noChangeArrowheads="1"/>
        </xdr:cNvSpPr>
      </xdr:nvSpPr>
      <xdr:spPr bwMode="auto">
        <a:xfrm>
          <a:off x="37246560" y="687705"/>
          <a:ext cx="6775450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488953</xdr:colOff>
      <xdr:row>4</xdr:row>
      <xdr:rowOff>66675</xdr:rowOff>
    </xdr:to>
    <xdr:sp macro="" textlink="">
      <xdr:nvSpPr>
        <xdr:cNvPr id="55" name="checksum">
          <a:extLst>
            <a:ext uri="{FF2B5EF4-FFF2-40B4-BE49-F238E27FC236}">
              <a16:creationId xmlns:a16="http://schemas.microsoft.com/office/drawing/2014/main" xmlns="" id="{00000000-0008-0000-1000-000037000000}"/>
            </a:ext>
          </a:extLst>
        </xdr:cNvPr>
        <xdr:cNvSpPr txBox="1">
          <a:spLocks noChangeArrowheads="1"/>
        </xdr:cNvSpPr>
      </xdr:nvSpPr>
      <xdr:spPr bwMode="auto">
        <a:xfrm>
          <a:off x="37551360" y="462915"/>
          <a:ext cx="7788913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120650</xdr:colOff>
      <xdr:row>4</xdr:row>
      <xdr:rowOff>114300</xdr:rowOff>
    </xdr:to>
    <xdr:sp macro="" textlink="">
      <xdr:nvSpPr>
        <xdr:cNvPr id="56" name="checksum">
          <a:extLst>
            <a:ext uri="{FF2B5EF4-FFF2-40B4-BE49-F238E27FC236}">
              <a16:creationId xmlns:a16="http://schemas.microsoft.com/office/drawing/2014/main" xmlns="" id="{00000000-0008-0000-1000-000038000000}"/>
            </a:ext>
          </a:extLst>
        </xdr:cNvPr>
        <xdr:cNvSpPr txBox="1">
          <a:spLocks noChangeArrowheads="1"/>
        </xdr:cNvSpPr>
      </xdr:nvSpPr>
      <xdr:spPr bwMode="auto">
        <a:xfrm>
          <a:off x="37246560" y="681990"/>
          <a:ext cx="6813550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139700</xdr:colOff>
      <xdr:row>4</xdr:row>
      <xdr:rowOff>114300</xdr:rowOff>
    </xdr:to>
    <xdr:sp macro="" textlink="">
      <xdr:nvSpPr>
        <xdr:cNvPr id="57" name="checksum">
          <a:extLst>
            <a:ext uri="{FF2B5EF4-FFF2-40B4-BE49-F238E27FC236}">
              <a16:creationId xmlns:a16="http://schemas.microsoft.com/office/drawing/2014/main" xmlns="" id="{00000000-0008-0000-1000-000039000000}"/>
            </a:ext>
          </a:extLst>
        </xdr:cNvPr>
        <xdr:cNvSpPr txBox="1">
          <a:spLocks noChangeArrowheads="1"/>
        </xdr:cNvSpPr>
      </xdr:nvSpPr>
      <xdr:spPr bwMode="auto">
        <a:xfrm>
          <a:off x="37246560" y="681990"/>
          <a:ext cx="6832600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82550</xdr:colOff>
      <xdr:row>4</xdr:row>
      <xdr:rowOff>114300</xdr:rowOff>
    </xdr:to>
    <xdr:sp macro="" textlink="">
      <xdr:nvSpPr>
        <xdr:cNvPr id="58" name="checksum">
          <a:extLst>
            <a:ext uri="{FF2B5EF4-FFF2-40B4-BE49-F238E27FC236}">
              <a16:creationId xmlns:a16="http://schemas.microsoft.com/office/drawing/2014/main" xmlns="" id="{00000000-0008-0000-1000-00003A000000}"/>
            </a:ext>
          </a:extLst>
        </xdr:cNvPr>
        <xdr:cNvSpPr txBox="1">
          <a:spLocks noChangeArrowheads="1"/>
        </xdr:cNvSpPr>
      </xdr:nvSpPr>
      <xdr:spPr bwMode="auto">
        <a:xfrm>
          <a:off x="37246560" y="687705"/>
          <a:ext cx="6775450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60" name="checksum">
          <a:extLst>
            <a:ext uri="{FF2B5EF4-FFF2-40B4-BE49-F238E27FC236}">
              <a16:creationId xmlns:a16="http://schemas.microsoft.com/office/drawing/2014/main" xmlns="" id="{00000000-0008-0000-1000-00003C000000}"/>
            </a:ext>
          </a:extLst>
        </xdr:cNvPr>
        <xdr:cNvSpPr txBox="1">
          <a:spLocks noChangeArrowheads="1"/>
        </xdr:cNvSpPr>
      </xdr:nvSpPr>
      <xdr:spPr bwMode="auto">
        <a:xfrm>
          <a:off x="51328320" y="462915"/>
          <a:ext cx="7996728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61" name="checksum">
          <a:extLst>
            <a:ext uri="{FF2B5EF4-FFF2-40B4-BE49-F238E27FC236}">
              <a16:creationId xmlns:a16="http://schemas.microsoft.com/office/drawing/2014/main" xmlns="" id="{00000000-0008-0000-1000-00003D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992916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62" name="checksum">
          <a:extLst>
            <a:ext uri="{FF2B5EF4-FFF2-40B4-BE49-F238E27FC236}">
              <a16:creationId xmlns:a16="http://schemas.microsoft.com/office/drawing/2014/main" xmlns="" id="{00000000-0008-0000-1000-00003E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7011966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63" name="checksum">
          <a:extLst>
            <a:ext uri="{FF2B5EF4-FFF2-40B4-BE49-F238E27FC236}">
              <a16:creationId xmlns:a16="http://schemas.microsoft.com/office/drawing/2014/main" xmlns="" id="{00000000-0008-0000-1000-00003F000000}"/>
            </a:ext>
          </a:extLst>
        </xdr:cNvPr>
        <xdr:cNvSpPr txBox="1">
          <a:spLocks noChangeArrowheads="1"/>
        </xdr:cNvSpPr>
      </xdr:nvSpPr>
      <xdr:spPr bwMode="auto">
        <a:xfrm>
          <a:off x="51328320" y="687705"/>
          <a:ext cx="6954816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64" name="checksum">
          <a:extLst>
            <a:ext uri="{FF2B5EF4-FFF2-40B4-BE49-F238E27FC236}">
              <a16:creationId xmlns:a16="http://schemas.microsoft.com/office/drawing/2014/main" xmlns="" id="{00000000-0008-0000-1000-000040000000}"/>
            </a:ext>
          </a:extLst>
        </xdr:cNvPr>
        <xdr:cNvSpPr txBox="1">
          <a:spLocks noChangeArrowheads="1"/>
        </xdr:cNvSpPr>
      </xdr:nvSpPr>
      <xdr:spPr bwMode="auto">
        <a:xfrm>
          <a:off x="51328320" y="462915"/>
          <a:ext cx="7996728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65" name="checksum">
          <a:extLst>
            <a:ext uri="{FF2B5EF4-FFF2-40B4-BE49-F238E27FC236}">
              <a16:creationId xmlns:a16="http://schemas.microsoft.com/office/drawing/2014/main" xmlns="" id="{00000000-0008-0000-1000-000041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992916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66" name="checksum">
          <a:extLst>
            <a:ext uri="{FF2B5EF4-FFF2-40B4-BE49-F238E27FC236}">
              <a16:creationId xmlns:a16="http://schemas.microsoft.com/office/drawing/2014/main" xmlns="" id="{00000000-0008-0000-1000-000042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7011966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67" name="checksum">
          <a:extLst>
            <a:ext uri="{FF2B5EF4-FFF2-40B4-BE49-F238E27FC236}">
              <a16:creationId xmlns:a16="http://schemas.microsoft.com/office/drawing/2014/main" xmlns="" id="{00000000-0008-0000-1000-000043000000}"/>
            </a:ext>
          </a:extLst>
        </xdr:cNvPr>
        <xdr:cNvSpPr txBox="1">
          <a:spLocks noChangeArrowheads="1"/>
        </xdr:cNvSpPr>
      </xdr:nvSpPr>
      <xdr:spPr bwMode="auto">
        <a:xfrm>
          <a:off x="51328320" y="687705"/>
          <a:ext cx="6954816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68" name="checksum">
          <a:extLst>
            <a:ext uri="{FF2B5EF4-FFF2-40B4-BE49-F238E27FC236}">
              <a16:creationId xmlns:a16="http://schemas.microsoft.com/office/drawing/2014/main" xmlns="" id="{00000000-0008-0000-1000-000044000000}"/>
            </a:ext>
          </a:extLst>
        </xdr:cNvPr>
        <xdr:cNvSpPr txBox="1">
          <a:spLocks noChangeArrowheads="1"/>
        </xdr:cNvSpPr>
      </xdr:nvSpPr>
      <xdr:spPr bwMode="auto">
        <a:xfrm>
          <a:off x="51328320" y="462915"/>
          <a:ext cx="7996728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69" name="checksum">
          <a:extLst>
            <a:ext uri="{FF2B5EF4-FFF2-40B4-BE49-F238E27FC236}">
              <a16:creationId xmlns:a16="http://schemas.microsoft.com/office/drawing/2014/main" xmlns="" id="{00000000-0008-0000-1000-000045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992916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70" name="checksum">
          <a:extLst>
            <a:ext uri="{FF2B5EF4-FFF2-40B4-BE49-F238E27FC236}">
              <a16:creationId xmlns:a16="http://schemas.microsoft.com/office/drawing/2014/main" xmlns="" id="{00000000-0008-0000-1000-000046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7011966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71" name="checksum">
          <a:extLst>
            <a:ext uri="{FF2B5EF4-FFF2-40B4-BE49-F238E27FC236}">
              <a16:creationId xmlns:a16="http://schemas.microsoft.com/office/drawing/2014/main" xmlns="" id="{00000000-0008-0000-1000-000047000000}"/>
            </a:ext>
          </a:extLst>
        </xdr:cNvPr>
        <xdr:cNvSpPr txBox="1">
          <a:spLocks noChangeArrowheads="1"/>
        </xdr:cNvSpPr>
      </xdr:nvSpPr>
      <xdr:spPr bwMode="auto">
        <a:xfrm>
          <a:off x="51328320" y="687705"/>
          <a:ext cx="6954816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87168</xdr:colOff>
      <xdr:row>4</xdr:row>
      <xdr:rowOff>66675</xdr:rowOff>
    </xdr:to>
    <xdr:sp macro="" textlink="">
      <xdr:nvSpPr>
        <xdr:cNvPr id="72" name="checksum">
          <a:extLst>
            <a:ext uri="{FF2B5EF4-FFF2-40B4-BE49-F238E27FC236}">
              <a16:creationId xmlns:a16="http://schemas.microsoft.com/office/drawing/2014/main" xmlns="" id="{00000000-0008-0000-1000-000048000000}"/>
            </a:ext>
          </a:extLst>
        </xdr:cNvPr>
        <xdr:cNvSpPr txBox="1">
          <a:spLocks noChangeArrowheads="1"/>
        </xdr:cNvSpPr>
      </xdr:nvSpPr>
      <xdr:spPr bwMode="auto">
        <a:xfrm>
          <a:off x="51328320" y="462915"/>
          <a:ext cx="7996728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300016</xdr:colOff>
      <xdr:row>4</xdr:row>
      <xdr:rowOff>114300</xdr:rowOff>
    </xdr:to>
    <xdr:sp macro="" textlink="">
      <xdr:nvSpPr>
        <xdr:cNvPr id="73" name="checksum">
          <a:extLst>
            <a:ext uri="{FF2B5EF4-FFF2-40B4-BE49-F238E27FC236}">
              <a16:creationId xmlns:a16="http://schemas.microsoft.com/office/drawing/2014/main" xmlns="" id="{00000000-0008-0000-1000-000049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992916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319066</xdr:colOff>
      <xdr:row>4</xdr:row>
      <xdr:rowOff>114300</xdr:rowOff>
    </xdr:to>
    <xdr:sp macro="" textlink="">
      <xdr:nvSpPr>
        <xdr:cNvPr id="74" name="checksum">
          <a:extLst>
            <a:ext uri="{FF2B5EF4-FFF2-40B4-BE49-F238E27FC236}">
              <a16:creationId xmlns:a16="http://schemas.microsoft.com/office/drawing/2014/main" xmlns="" id="{00000000-0008-0000-1000-00004A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7011966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261916</xdr:colOff>
      <xdr:row>4</xdr:row>
      <xdr:rowOff>114300</xdr:rowOff>
    </xdr:to>
    <xdr:sp macro="" textlink="">
      <xdr:nvSpPr>
        <xdr:cNvPr id="75" name="checksum">
          <a:extLst>
            <a:ext uri="{FF2B5EF4-FFF2-40B4-BE49-F238E27FC236}">
              <a16:creationId xmlns:a16="http://schemas.microsoft.com/office/drawing/2014/main" xmlns="" id="{00000000-0008-0000-1000-00004B000000}"/>
            </a:ext>
          </a:extLst>
        </xdr:cNvPr>
        <xdr:cNvSpPr txBox="1">
          <a:spLocks noChangeArrowheads="1"/>
        </xdr:cNvSpPr>
      </xdr:nvSpPr>
      <xdr:spPr bwMode="auto">
        <a:xfrm>
          <a:off x="51328320" y="687705"/>
          <a:ext cx="6954816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107949</xdr:colOff>
      <xdr:row>4</xdr:row>
      <xdr:rowOff>66675</xdr:rowOff>
    </xdr:to>
    <xdr:sp macro="" textlink="">
      <xdr:nvSpPr>
        <xdr:cNvPr id="76" name="checksum">
          <a:extLst>
            <a:ext uri="{FF2B5EF4-FFF2-40B4-BE49-F238E27FC236}">
              <a16:creationId xmlns:a16="http://schemas.microsoft.com/office/drawing/2014/main" xmlns="" id="{00000000-0008-0000-1000-00004C000000}"/>
            </a:ext>
          </a:extLst>
        </xdr:cNvPr>
        <xdr:cNvSpPr txBox="1">
          <a:spLocks noChangeArrowheads="1"/>
        </xdr:cNvSpPr>
      </xdr:nvSpPr>
      <xdr:spPr bwMode="auto">
        <a:xfrm>
          <a:off x="51328320" y="462915"/>
          <a:ext cx="8017509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313870</xdr:colOff>
      <xdr:row>4</xdr:row>
      <xdr:rowOff>114300</xdr:rowOff>
    </xdr:to>
    <xdr:sp macro="" textlink="">
      <xdr:nvSpPr>
        <xdr:cNvPr id="77" name="checksum">
          <a:extLst>
            <a:ext uri="{FF2B5EF4-FFF2-40B4-BE49-F238E27FC236}">
              <a16:creationId xmlns:a16="http://schemas.microsoft.com/office/drawing/2014/main" xmlns="" id="{00000000-0008-0000-1000-00004D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7006770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332920</xdr:colOff>
      <xdr:row>4</xdr:row>
      <xdr:rowOff>114300</xdr:rowOff>
    </xdr:to>
    <xdr:sp macro="" textlink="">
      <xdr:nvSpPr>
        <xdr:cNvPr id="78" name="checksum">
          <a:extLst>
            <a:ext uri="{FF2B5EF4-FFF2-40B4-BE49-F238E27FC236}">
              <a16:creationId xmlns:a16="http://schemas.microsoft.com/office/drawing/2014/main" xmlns="" id="{00000000-0008-0000-1000-00004E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7025820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275770</xdr:colOff>
      <xdr:row>4</xdr:row>
      <xdr:rowOff>114300</xdr:rowOff>
    </xdr:to>
    <xdr:sp macro="" textlink="">
      <xdr:nvSpPr>
        <xdr:cNvPr id="79" name="checksum">
          <a:extLst>
            <a:ext uri="{FF2B5EF4-FFF2-40B4-BE49-F238E27FC236}">
              <a16:creationId xmlns:a16="http://schemas.microsoft.com/office/drawing/2014/main" xmlns="" id="{00000000-0008-0000-1000-00004F000000}"/>
            </a:ext>
          </a:extLst>
        </xdr:cNvPr>
        <xdr:cNvSpPr txBox="1">
          <a:spLocks noChangeArrowheads="1"/>
        </xdr:cNvSpPr>
      </xdr:nvSpPr>
      <xdr:spPr bwMode="auto">
        <a:xfrm>
          <a:off x="51328320" y="687705"/>
          <a:ext cx="6968670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31</xdr:col>
      <xdr:colOff>107949</xdr:colOff>
      <xdr:row>4</xdr:row>
      <xdr:rowOff>66675</xdr:rowOff>
    </xdr:to>
    <xdr:sp macro="" textlink="">
      <xdr:nvSpPr>
        <xdr:cNvPr id="80" name="checksum">
          <a:extLst>
            <a:ext uri="{FF2B5EF4-FFF2-40B4-BE49-F238E27FC236}">
              <a16:creationId xmlns:a16="http://schemas.microsoft.com/office/drawing/2014/main" xmlns="" id="{00000000-0008-0000-1000-000050000000}"/>
            </a:ext>
          </a:extLst>
        </xdr:cNvPr>
        <xdr:cNvSpPr txBox="1">
          <a:spLocks noChangeArrowheads="1"/>
        </xdr:cNvSpPr>
      </xdr:nvSpPr>
      <xdr:spPr bwMode="auto">
        <a:xfrm>
          <a:off x="51328320" y="462915"/>
          <a:ext cx="8017509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313870</xdr:colOff>
      <xdr:row>4</xdr:row>
      <xdr:rowOff>114300</xdr:rowOff>
    </xdr:to>
    <xdr:sp macro="" textlink="">
      <xdr:nvSpPr>
        <xdr:cNvPr id="81" name="checksum">
          <a:extLst>
            <a:ext uri="{FF2B5EF4-FFF2-40B4-BE49-F238E27FC236}">
              <a16:creationId xmlns:a16="http://schemas.microsoft.com/office/drawing/2014/main" xmlns="" id="{00000000-0008-0000-1000-000051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7006770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332920</xdr:colOff>
      <xdr:row>4</xdr:row>
      <xdr:rowOff>114300</xdr:rowOff>
    </xdr:to>
    <xdr:sp macro="" textlink="">
      <xdr:nvSpPr>
        <xdr:cNvPr id="82" name="checksum">
          <a:extLst>
            <a:ext uri="{FF2B5EF4-FFF2-40B4-BE49-F238E27FC236}">
              <a16:creationId xmlns:a16="http://schemas.microsoft.com/office/drawing/2014/main" xmlns="" id="{00000000-0008-0000-1000-000052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7025820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275770</xdr:colOff>
      <xdr:row>4</xdr:row>
      <xdr:rowOff>114300</xdr:rowOff>
    </xdr:to>
    <xdr:sp macro="" textlink="">
      <xdr:nvSpPr>
        <xdr:cNvPr id="83" name="checksum">
          <a:extLst>
            <a:ext uri="{FF2B5EF4-FFF2-40B4-BE49-F238E27FC236}">
              <a16:creationId xmlns:a16="http://schemas.microsoft.com/office/drawing/2014/main" xmlns="" id="{00000000-0008-0000-1000-000053000000}"/>
            </a:ext>
          </a:extLst>
        </xdr:cNvPr>
        <xdr:cNvSpPr txBox="1">
          <a:spLocks noChangeArrowheads="1"/>
        </xdr:cNvSpPr>
      </xdr:nvSpPr>
      <xdr:spPr bwMode="auto">
        <a:xfrm>
          <a:off x="51328320" y="687705"/>
          <a:ext cx="6968670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533482</xdr:colOff>
      <xdr:row>4</xdr:row>
      <xdr:rowOff>66675</xdr:rowOff>
    </xdr:to>
    <xdr:sp macro="" textlink="">
      <xdr:nvSpPr>
        <xdr:cNvPr id="84" name="checksum">
          <a:extLst>
            <a:ext uri="{FF2B5EF4-FFF2-40B4-BE49-F238E27FC236}">
              <a16:creationId xmlns:a16="http://schemas.microsoft.com/office/drawing/2014/main" xmlns="" id="{00000000-0008-0000-1000-000054000000}"/>
            </a:ext>
          </a:extLst>
        </xdr:cNvPr>
        <xdr:cNvSpPr txBox="1">
          <a:spLocks noChangeArrowheads="1"/>
        </xdr:cNvSpPr>
      </xdr:nvSpPr>
      <xdr:spPr bwMode="auto">
        <a:xfrm>
          <a:off x="51328320" y="462915"/>
          <a:ext cx="7833442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157759</xdr:colOff>
      <xdr:row>4</xdr:row>
      <xdr:rowOff>114300</xdr:rowOff>
    </xdr:to>
    <xdr:sp macro="" textlink="">
      <xdr:nvSpPr>
        <xdr:cNvPr id="85" name="checksum">
          <a:extLst>
            <a:ext uri="{FF2B5EF4-FFF2-40B4-BE49-F238E27FC236}">
              <a16:creationId xmlns:a16="http://schemas.microsoft.com/office/drawing/2014/main" xmlns="" id="{00000000-0008-0000-1000-000055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85065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176809</xdr:colOff>
      <xdr:row>4</xdr:row>
      <xdr:rowOff>114300</xdr:rowOff>
    </xdr:to>
    <xdr:sp macro="" textlink="">
      <xdr:nvSpPr>
        <xdr:cNvPr id="86" name="checksum">
          <a:extLst>
            <a:ext uri="{FF2B5EF4-FFF2-40B4-BE49-F238E27FC236}">
              <a16:creationId xmlns:a16="http://schemas.microsoft.com/office/drawing/2014/main" xmlns="" id="{00000000-0008-0000-1000-000056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86970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119659</xdr:colOff>
      <xdr:row>4</xdr:row>
      <xdr:rowOff>114300</xdr:rowOff>
    </xdr:to>
    <xdr:sp macro="" textlink="">
      <xdr:nvSpPr>
        <xdr:cNvPr id="87" name="checksum">
          <a:extLst>
            <a:ext uri="{FF2B5EF4-FFF2-40B4-BE49-F238E27FC236}">
              <a16:creationId xmlns:a16="http://schemas.microsoft.com/office/drawing/2014/main" xmlns="" id="{00000000-0008-0000-1000-000057000000}"/>
            </a:ext>
          </a:extLst>
        </xdr:cNvPr>
        <xdr:cNvSpPr txBox="1">
          <a:spLocks noChangeArrowheads="1"/>
        </xdr:cNvSpPr>
      </xdr:nvSpPr>
      <xdr:spPr bwMode="auto">
        <a:xfrm>
          <a:off x="51328320" y="687705"/>
          <a:ext cx="6812559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30</xdr:col>
      <xdr:colOff>533482</xdr:colOff>
      <xdr:row>4</xdr:row>
      <xdr:rowOff>66675</xdr:rowOff>
    </xdr:to>
    <xdr:sp macro="" textlink="">
      <xdr:nvSpPr>
        <xdr:cNvPr id="88" name="checksum">
          <a:extLst>
            <a:ext uri="{FF2B5EF4-FFF2-40B4-BE49-F238E27FC236}">
              <a16:creationId xmlns:a16="http://schemas.microsoft.com/office/drawing/2014/main" xmlns="" id="{00000000-0008-0000-1000-000058000000}"/>
            </a:ext>
          </a:extLst>
        </xdr:cNvPr>
        <xdr:cNvSpPr txBox="1">
          <a:spLocks noChangeArrowheads="1"/>
        </xdr:cNvSpPr>
      </xdr:nvSpPr>
      <xdr:spPr bwMode="auto">
        <a:xfrm>
          <a:off x="51328320" y="462915"/>
          <a:ext cx="7833442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157759</xdr:colOff>
      <xdr:row>4</xdr:row>
      <xdr:rowOff>114300</xdr:rowOff>
    </xdr:to>
    <xdr:sp macro="" textlink="">
      <xdr:nvSpPr>
        <xdr:cNvPr id="89" name="checksum">
          <a:extLst>
            <a:ext uri="{FF2B5EF4-FFF2-40B4-BE49-F238E27FC236}">
              <a16:creationId xmlns:a16="http://schemas.microsoft.com/office/drawing/2014/main" xmlns="" id="{00000000-0008-0000-1000-000059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85065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29</xdr:col>
      <xdr:colOff>176809</xdr:colOff>
      <xdr:row>4</xdr:row>
      <xdr:rowOff>114300</xdr:rowOff>
    </xdr:to>
    <xdr:sp macro="" textlink="">
      <xdr:nvSpPr>
        <xdr:cNvPr id="90" name="checksum">
          <a:extLst>
            <a:ext uri="{FF2B5EF4-FFF2-40B4-BE49-F238E27FC236}">
              <a16:creationId xmlns:a16="http://schemas.microsoft.com/office/drawing/2014/main" xmlns="" id="{00000000-0008-0000-1000-00005A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869709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29</xdr:col>
      <xdr:colOff>119659</xdr:colOff>
      <xdr:row>4</xdr:row>
      <xdr:rowOff>114300</xdr:rowOff>
    </xdr:to>
    <xdr:sp macro="" textlink="">
      <xdr:nvSpPr>
        <xdr:cNvPr id="91" name="checksum">
          <a:extLst>
            <a:ext uri="{FF2B5EF4-FFF2-40B4-BE49-F238E27FC236}">
              <a16:creationId xmlns:a16="http://schemas.microsoft.com/office/drawing/2014/main" xmlns="" id="{00000000-0008-0000-1000-00005B000000}"/>
            </a:ext>
          </a:extLst>
        </xdr:cNvPr>
        <xdr:cNvSpPr txBox="1">
          <a:spLocks noChangeArrowheads="1"/>
        </xdr:cNvSpPr>
      </xdr:nvSpPr>
      <xdr:spPr bwMode="auto">
        <a:xfrm>
          <a:off x="51328320" y="687705"/>
          <a:ext cx="6812559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92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000-00005C000000}"/>
            </a:ext>
          </a:extLst>
        </xdr:cNvPr>
        <xdr:cNvSpPr txBox="1">
          <a:spLocks noChangeArrowheads="1"/>
        </xdr:cNvSpPr>
      </xdr:nvSpPr>
      <xdr:spPr bwMode="auto">
        <a:xfrm>
          <a:off x="5242560" y="434340"/>
          <a:ext cx="0" cy="86682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93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000-00005D000000}"/>
            </a:ext>
          </a:extLst>
        </xdr:cNvPr>
        <xdr:cNvSpPr txBox="1">
          <a:spLocks noChangeArrowheads="1"/>
        </xdr:cNvSpPr>
      </xdr:nvSpPr>
      <xdr:spPr bwMode="auto">
        <a:xfrm>
          <a:off x="5242560" y="434340"/>
          <a:ext cx="0" cy="110109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oneCellAnchor>
    <xdr:from>
      <xdr:col>18</xdr:col>
      <xdr:colOff>0</xdr:colOff>
      <xdr:row>2</xdr:row>
      <xdr:rowOff>28575</xdr:rowOff>
    </xdr:from>
    <xdr:ext cx="7755659" cy="536864"/>
    <xdr:sp macro="" textlink="">
      <xdr:nvSpPr>
        <xdr:cNvPr id="94" name="checksum">
          <a:extLst>
            <a:ext uri="{FF2B5EF4-FFF2-40B4-BE49-F238E27FC236}">
              <a16:creationId xmlns:a16="http://schemas.microsoft.com/office/drawing/2014/main" xmlns="" id="{00000000-0008-0000-1000-00005E000000}"/>
            </a:ext>
          </a:extLst>
        </xdr:cNvPr>
        <xdr:cNvSpPr txBox="1">
          <a:spLocks noChangeArrowheads="1"/>
        </xdr:cNvSpPr>
      </xdr:nvSpPr>
      <xdr:spPr bwMode="auto">
        <a:xfrm>
          <a:off x="51328320" y="462915"/>
          <a:ext cx="7755659" cy="536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785841" cy="365414"/>
    <xdr:sp macro="" textlink="">
      <xdr:nvSpPr>
        <xdr:cNvPr id="95" name="checksum">
          <a:extLst>
            <a:ext uri="{FF2B5EF4-FFF2-40B4-BE49-F238E27FC236}">
              <a16:creationId xmlns:a16="http://schemas.microsoft.com/office/drawing/2014/main" xmlns="" id="{00000000-0008-0000-1000-00005F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78584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804891" cy="365414"/>
    <xdr:sp macro="" textlink="">
      <xdr:nvSpPr>
        <xdr:cNvPr id="96" name="checksum">
          <a:extLst>
            <a:ext uri="{FF2B5EF4-FFF2-40B4-BE49-F238E27FC236}">
              <a16:creationId xmlns:a16="http://schemas.microsoft.com/office/drawing/2014/main" xmlns="" id="{00000000-0008-0000-1000-000060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80489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747741" cy="359699"/>
    <xdr:sp macro="" textlink="">
      <xdr:nvSpPr>
        <xdr:cNvPr id="97" name="checksum">
          <a:extLst>
            <a:ext uri="{FF2B5EF4-FFF2-40B4-BE49-F238E27FC236}">
              <a16:creationId xmlns:a16="http://schemas.microsoft.com/office/drawing/2014/main" xmlns="" id="{00000000-0008-0000-1000-000061000000}"/>
            </a:ext>
          </a:extLst>
        </xdr:cNvPr>
        <xdr:cNvSpPr txBox="1">
          <a:spLocks noChangeArrowheads="1"/>
        </xdr:cNvSpPr>
      </xdr:nvSpPr>
      <xdr:spPr bwMode="auto">
        <a:xfrm>
          <a:off x="51328320" y="687705"/>
          <a:ext cx="6747741" cy="35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</xdr:rowOff>
    </xdr:from>
    <xdr:ext cx="7755659" cy="536864"/>
    <xdr:sp macro="" textlink="">
      <xdr:nvSpPr>
        <xdr:cNvPr id="98" name="checksum">
          <a:extLst>
            <a:ext uri="{FF2B5EF4-FFF2-40B4-BE49-F238E27FC236}">
              <a16:creationId xmlns:a16="http://schemas.microsoft.com/office/drawing/2014/main" xmlns="" id="{00000000-0008-0000-1000-000062000000}"/>
            </a:ext>
          </a:extLst>
        </xdr:cNvPr>
        <xdr:cNvSpPr txBox="1">
          <a:spLocks noChangeArrowheads="1"/>
        </xdr:cNvSpPr>
      </xdr:nvSpPr>
      <xdr:spPr bwMode="auto">
        <a:xfrm>
          <a:off x="51328320" y="462915"/>
          <a:ext cx="7755659" cy="536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785841" cy="365414"/>
    <xdr:sp macro="" textlink="">
      <xdr:nvSpPr>
        <xdr:cNvPr id="99" name="checksum">
          <a:extLst>
            <a:ext uri="{FF2B5EF4-FFF2-40B4-BE49-F238E27FC236}">
              <a16:creationId xmlns:a16="http://schemas.microsoft.com/office/drawing/2014/main" xmlns="" id="{00000000-0008-0000-1000-000063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78584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804891" cy="365414"/>
    <xdr:sp macro="" textlink="">
      <xdr:nvSpPr>
        <xdr:cNvPr id="100" name="checksum">
          <a:extLst>
            <a:ext uri="{FF2B5EF4-FFF2-40B4-BE49-F238E27FC236}">
              <a16:creationId xmlns:a16="http://schemas.microsoft.com/office/drawing/2014/main" xmlns="" id="{00000000-0008-0000-1000-000064000000}"/>
            </a:ext>
          </a:extLst>
        </xdr:cNvPr>
        <xdr:cNvSpPr txBox="1">
          <a:spLocks noChangeArrowheads="1"/>
        </xdr:cNvSpPr>
      </xdr:nvSpPr>
      <xdr:spPr bwMode="auto">
        <a:xfrm>
          <a:off x="51328320" y="681990"/>
          <a:ext cx="6804891" cy="365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747741" cy="359699"/>
    <xdr:sp macro="" textlink="">
      <xdr:nvSpPr>
        <xdr:cNvPr id="101" name="checksum">
          <a:extLst>
            <a:ext uri="{FF2B5EF4-FFF2-40B4-BE49-F238E27FC236}">
              <a16:creationId xmlns:a16="http://schemas.microsoft.com/office/drawing/2014/main" xmlns="" id="{00000000-0008-0000-1000-000065000000}"/>
            </a:ext>
          </a:extLst>
        </xdr:cNvPr>
        <xdr:cNvSpPr txBox="1">
          <a:spLocks noChangeArrowheads="1"/>
        </xdr:cNvSpPr>
      </xdr:nvSpPr>
      <xdr:spPr bwMode="auto">
        <a:xfrm>
          <a:off x="51328320" y="687705"/>
          <a:ext cx="6747741" cy="359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</xdr:rowOff>
    </xdr:from>
    <xdr:ext cx="7619094" cy="555171"/>
    <xdr:sp macro="" textlink="">
      <xdr:nvSpPr>
        <xdr:cNvPr id="102" name="checksum">
          <a:extLst>
            <a:ext uri="{FF2B5EF4-FFF2-40B4-BE49-F238E27FC236}">
              <a16:creationId xmlns:a16="http://schemas.microsoft.com/office/drawing/2014/main" xmlns="" id="{00000000-0008-0000-1000-000066000000}"/>
            </a:ext>
          </a:extLst>
        </xdr:cNvPr>
        <xdr:cNvSpPr txBox="1">
          <a:spLocks noChangeArrowheads="1"/>
        </xdr:cNvSpPr>
      </xdr:nvSpPr>
      <xdr:spPr bwMode="auto">
        <a:xfrm>
          <a:off x="61874400" y="462915"/>
          <a:ext cx="7619094" cy="555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72035" cy="374196"/>
    <xdr:sp macro="" textlink="">
      <xdr:nvSpPr>
        <xdr:cNvPr id="103" name="checksum">
          <a:extLst>
            <a:ext uri="{FF2B5EF4-FFF2-40B4-BE49-F238E27FC236}">
              <a16:creationId xmlns:a16="http://schemas.microsoft.com/office/drawing/2014/main" xmlns="" id="{00000000-0008-0000-1000-000067000000}"/>
            </a:ext>
          </a:extLst>
        </xdr:cNvPr>
        <xdr:cNvSpPr txBox="1">
          <a:spLocks noChangeArrowheads="1"/>
        </xdr:cNvSpPr>
      </xdr:nvSpPr>
      <xdr:spPr bwMode="auto">
        <a:xfrm>
          <a:off x="61569600" y="681990"/>
          <a:ext cx="66720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91085" cy="374196"/>
    <xdr:sp macro="" textlink="">
      <xdr:nvSpPr>
        <xdr:cNvPr id="104" name="checksum">
          <a:extLst>
            <a:ext uri="{FF2B5EF4-FFF2-40B4-BE49-F238E27FC236}">
              <a16:creationId xmlns:a16="http://schemas.microsoft.com/office/drawing/2014/main" xmlns="" id="{00000000-0008-0000-1000-000068000000}"/>
            </a:ext>
          </a:extLst>
        </xdr:cNvPr>
        <xdr:cNvSpPr txBox="1">
          <a:spLocks noChangeArrowheads="1"/>
        </xdr:cNvSpPr>
      </xdr:nvSpPr>
      <xdr:spPr bwMode="auto">
        <a:xfrm>
          <a:off x="61569600" y="681990"/>
          <a:ext cx="669108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633935" cy="374196"/>
    <xdr:sp macro="" textlink="">
      <xdr:nvSpPr>
        <xdr:cNvPr id="105" name="checksum">
          <a:extLst>
            <a:ext uri="{FF2B5EF4-FFF2-40B4-BE49-F238E27FC236}">
              <a16:creationId xmlns:a16="http://schemas.microsoft.com/office/drawing/2014/main" xmlns="" id="{00000000-0008-0000-1000-000069000000}"/>
            </a:ext>
          </a:extLst>
        </xdr:cNvPr>
        <xdr:cNvSpPr txBox="1">
          <a:spLocks noChangeArrowheads="1"/>
        </xdr:cNvSpPr>
      </xdr:nvSpPr>
      <xdr:spPr bwMode="auto">
        <a:xfrm>
          <a:off x="61569600" y="687705"/>
          <a:ext cx="66339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</xdr:rowOff>
    </xdr:from>
    <xdr:ext cx="7619094" cy="555171"/>
    <xdr:sp macro="" textlink="">
      <xdr:nvSpPr>
        <xdr:cNvPr id="107" name="checksum">
          <a:extLst>
            <a:ext uri="{FF2B5EF4-FFF2-40B4-BE49-F238E27FC236}">
              <a16:creationId xmlns:a16="http://schemas.microsoft.com/office/drawing/2014/main" xmlns="" id="{00000000-0008-0000-1000-00006B000000}"/>
            </a:ext>
          </a:extLst>
        </xdr:cNvPr>
        <xdr:cNvSpPr txBox="1">
          <a:spLocks noChangeArrowheads="1"/>
        </xdr:cNvSpPr>
      </xdr:nvSpPr>
      <xdr:spPr bwMode="auto">
        <a:xfrm>
          <a:off x="61874400" y="462915"/>
          <a:ext cx="7619094" cy="555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72035" cy="374196"/>
    <xdr:sp macro="" textlink="">
      <xdr:nvSpPr>
        <xdr:cNvPr id="108" name="checksum">
          <a:extLst>
            <a:ext uri="{FF2B5EF4-FFF2-40B4-BE49-F238E27FC236}">
              <a16:creationId xmlns:a16="http://schemas.microsoft.com/office/drawing/2014/main" xmlns="" id="{00000000-0008-0000-1000-00006C000000}"/>
            </a:ext>
          </a:extLst>
        </xdr:cNvPr>
        <xdr:cNvSpPr txBox="1">
          <a:spLocks noChangeArrowheads="1"/>
        </xdr:cNvSpPr>
      </xdr:nvSpPr>
      <xdr:spPr bwMode="auto">
        <a:xfrm>
          <a:off x="61569600" y="681990"/>
          <a:ext cx="66720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285750</xdr:rowOff>
    </xdr:from>
    <xdr:ext cx="6691085" cy="374196"/>
    <xdr:sp macro="" textlink="">
      <xdr:nvSpPr>
        <xdr:cNvPr id="109" name="checksum">
          <a:extLst>
            <a:ext uri="{FF2B5EF4-FFF2-40B4-BE49-F238E27FC236}">
              <a16:creationId xmlns:a16="http://schemas.microsoft.com/office/drawing/2014/main" xmlns="" id="{00000000-0008-0000-1000-00006D000000}"/>
            </a:ext>
          </a:extLst>
        </xdr:cNvPr>
        <xdr:cNvSpPr txBox="1">
          <a:spLocks noChangeArrowheads="1"/>
        </xdr:cNvSpPr>
      </xdr:nvSpPr>
      <xdr:spPr bwMode="auto">
        <a:xfrm>
          <a:off x="61569600" y="681990"/>
          <a:ext cx="669108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</xdr:row>
      <xdr:rowOff>276225</xdr:rowOff>
    </xdr:from>
    <xdr:ext cx="6633935" cy="374196"/>
    <xdr:sp macro="" textlink="">
      <xdr:nvSpPr>
        <xdr:cNvPr id="110" name="checksum">
          <a:extLst>
            <a:ext uri="{FF2B5EF4-FFF2-40B4-BE49-F238E27FC236}">
              <a16:creationId xmlns:a16="http://schemas.microsoft.com/office/drawing/2014/main" xmlns="" id="{00000000-0008-0000-1000-00006E000000}"/>
            </a:ext>
          </a:extLst>
        </xdr:cNvPr>
        <xdr:cNvSpPr txBox="1">
          <a:spLocks noChangeArrowheads="1"/>
        </xdr:cNvSpPr>
      </xdr:nvSpPr>
      <xdr:spPr bwMode="auto">
        <a:xfrm>
          <a:off x="61569600" y="687705"/>
          <a:ext cx="6633935" cy="374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2" name="checksum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SpPr txBox="1">
          <a:spLocks noChangeArrowheads="1"/>
        </xdr:cNvSpPr>
      </xdr:nvSpPr>
      <xdr:spPr bwMode="auto">
        <a:xfrm>
          <a:off x="26298525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3" name="checksum">
          <a:extLst>
            <a:ext uri="{FF2B5EF4-FFF2-40B4-BE49-F238E27FC236}">
              <a16:creationId xmlns:a16="http://schemas.microsoft.com/office/drawing/2014/main" xmlns="" id="{00000000-0008-0000-1100-000003000000}"/>
            </a:ext>
          </a:extLst>
        </xdr:cNvPr>
        <xdr:cNvSpPr txBox="1">
          <a:spLocks noChangeArrowheads="1"/>
        </xdr:cNvSpPr>
      </xdr:nvSpPr>
      <xdr:spPr bwMode="auto">
        <a:xfrm>
          <a:off x="26298525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4" name="checksum">
          <a:extLst>
            <a:ext uri="{FF2B5EF4-FFF2-40B4-BE49-F238E27FC236}">
              <a16:creationId xmlns:a16="http://schemas.microsoft.com/office/drawing/2014/main" xmlns="" id="{00000000-0008-0000-1100-000004000000}"/>
            </a:ext>
          </a:extLst>
        </xdr:cNvPr>
        <xdr:cNvSpPr txBox="1">
          <a:spLocks noChangeArrowheads="1"/>
        </xdr:cNvSpPr>
      </xdr:nvSpPr>
      <xdr:spPr bwMode="auto">
        <a:xfrm>
          <a:off x="26298525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5" name="checksum">
          <a:extLst>
            <a:ext uri="{FF2B5EF4-FFF2-40B4-BE49-F238E27FC236}">
              <a16:creationId xmlns:a16="http://schemas.microsoft.com/office/drawing/2014/main" xmlns="" id="{00000000-0008-0000-1100-000005000000}"/>
            </a:ext>
          </a:extLst>
        </xdr:cNvPr>
        <xdr:cNvSpPr txBox="1">
          <a:spLocks noChangeArrowheads="1"/>
        </xdr:cNvSpPr>
      </xdr:nvSpPr>
      <xdr:spPr bwMode="auto">
        <a:xfrm>
          <a:off x="26298525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6" name="checksum">
          <a:extLst>
            <a:ext uri="{FF2B5EF4-FFF2-40B4-BE49-F238E27FC236}">
              <a16:creationId xmlns:a16="http://schemas.microsoft.com/office/drawing/2014/main" xmlns="" id="{00000000-0008-0000-1100-000006000000}"/>
            </a:ext>
          </a:extLst>
        </xdr:cNvPr>
        <xdr:cNvSpPr txBox="1">
          <a:spLocks noChangeArrowheads="1"/>
        </xdr:cNvSpPr>
      </xdr:nvSpPr>
      <xdr:spPr bwMode="auto">
        <a:xfrm>
          <a:off x="26298525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7" name="checksum">
          <a:extLst>
            <a:ext uri="{FF2B5EF4-FFF2-40B4-BE49-F238E27FC236}">
              <a16:creationId xmlns:a16="http://schemas.microsoft.com/office/drawing/2014/main" xmlns="" id="{00000000-0008-0000-1100-000007000000}"/>
            </a:ext>
          </a:extLst>
        </xdr:cNvPr>
        <xdr:cNvSpPr txBox="1">
          <a:spLocks noChangeArrowheads="1"/>
        </xdr:cNvSpPr>
      </xdr:nvSpPr>
      <xdr:spPr bwMode="auto">
        <a:xfrm>
          <a:off x="26298525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8" name="checksum">
          <a:extLst>
            <a:ext uri="{FF2B5EF4-FFF2-40B4-BE49-F238E27FC236}">
              <a16:creationId xmlns:a16="http://schemas.microsoft.com/office/drawing/2014/main" xmlns="" id="{00000000-0008-0000-1100-000008000000}"/>
            </a:ext>
          </a:extLst>
        </xdr:cNvPr>
        <xdr:cNvSpPr txBox="1">
          <a:spLocks noChangeArrowheads="1"/>
        </xdr:cNvSpPr>
      </xdr:nvSpPr>
      <xdr:spPr bwMode="auto">
        <a:xfrm>
          <a:off x="26298525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9" name="checksum">
          <a:extLst>
            <a:ext uri="{FF2B5EF4-FFF2-40B4-BE49-F238E27FC236}">
              <a16:creationId xmlns:a16="http://schemas.microsoft.com/office/drawing/2014/main" xmlns="" id="{00000000-0008-0000-1100-000009000000}"/>
            </a:ext>
          </a:extLst>
        </xdr:cNvPr>
        <xdr:cNvSpPr txBox="1">
          <a:spLocks noChangeArrowheads="1"/>
        </xdr:cNvSpPr>
      </xdr:nvSpPr>
      <xdr:spPr bwMode="auto">
        <a:xfrm>
          <a:off x="26298525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10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100-00000A000000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1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100-00000B000000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118110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12" name="checksum">
          <a:extLst>
            <a:ext uri="{FF2B5EF4-FFF2-40B4-BE49-F238E27FC236}">
              <a16:creationId xmlns:a16="http://schemas.microsoft.com/office/drawing/2014/main" xmlns="" id="{84825576-6AD2-4F29-8549-B75395317DA2}"/>
            </a:ext>
          </a:extLst>
        </xdr:cNvPr>
        <xdr:cNvSpPr txBox="1">
          <a:spLocks noChangeArrowheads="1"/>
        </xdr:cNvSpPr>
      </xdr:nvSpPr>
      <xdr:spPr bwMode="auto">
        <a:xfrm>
          <a:off x="25069800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13" name="checksum">
          <a:extLst>
            <a:ext uri="{FF2B5EF4-FFF2-40B4-BE49-F238E27FC236}">
              <a16:creationId xmlns:a16="http://schemas.microsoft.com/office/drawing/2014/main" xmlns="" id="{A7605C8C-0C20-4287-BFBD-4F5312625506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14" name="checksum">
          <a:extLst>
            <a:ext uri="{FF2B5EF4-FFF2-40B4-BE49-F238E27FC236}">
              <a16:creationId xmlns:a16="http://schemas.microsoft.com/office/drawing/2014/main" xmlns="" id="{7C221388-11F9-4CF7-B9EF-A3DF77FBC03B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15" name="checksum">
          <a:extLst>
            <a:ext uri="{FF2B5EF4-FFF2-40B4-BE49-F238E27FC236}">
              <a16:creationId xmlns:a16="http://schemas.microsoft.com/office/drawing/2014/main" xmlns="" id="{88626A03-9B79-464D-8880-B9B6C4F6853C}"/>
            </a:ext>
          </a:extLst>
        </xdr:cNvPr>
        <xdr:cNvSpPr txBox="1">
          <a:spLocks noChangeArrowheads="1"/>
        </xdr:cNvSpPr>
      </xdr:nvSpPr>
      <xdr:spPr bwMode="auto">
        <a:xfrm>
          <a:off x="25069800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16" name="checksum">
          <a:extLst>
            <a:ext uri="{FF2B5EF4-FFF2-40B4-BE49-F238E27FC236}">
              <a16:creationId xmlns:a16="http://schemas.microsoft.com/office/drawing/2014/main" xmlns="" id="{67A709FD-5C58-44E1-BF31-2A664A4E716A}"/>
            </a:ext>
          </a:extLst>
        </xdr:cNvPr>
        <xdr:cNvSpPr txBox="1">
          <a:spLocks noChangeArrowheads="1"/>
        </xdr:cNvSpPr>
      </xdr:nvSpPr>
      <xdr:spPr bwMode="auto">
        <a:xfrm>
          <a:off x="25069800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17" name="checksum">
          <a:extLst>
            <a:ext uri="{FF2B5EF4-FFF2-40B4-BE49-F238E27FC236}">
              <a16:creationId xmlns:a16="http://schemas.microsoft.com/office/drawing/2014/main" xmlns="" id="{B29BD3D1-25E4-4F54-82B4-D4FD5B57E56A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18" name="checksum">
          <a:extLst>
            <a:ext uri="{FF2B5EF4-FFF2-40B4-BE49-F238E27FC236}">
              <a16:creationId xmlns:a16="http://schemas.microsoft.com/office/drawing/2014/main" xmlns="" id="{B2CA55A3-13B8-4B10-9696-59E1F79CB8DE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19" name="checksum">
          <a:extLst>
            <a:ext uri="{FF2B5EF4-FFF2-40B4-BE49-F238E27FC236}">
              <a16:creationId xmlns:a16="http://schemas.microsoft.com/office/drawing/2014/main" xmlns="" id="{1C611113-4CA6-4644-A74D-C73395367D4A}"/>
            </a:ext>
          </a:extLst>
        </xdr:cNvPr>
        <xdr:cNvSpPr txBox="1">
          <a:spLocks noChangeArrowheads="1"/>
        </xdr:cNvSpPr>
      </xdr:nvSpPr>
      <xdr:spPr bwMode="auto">
        <a:xfrm>
          <a:off x="25069800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20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39F58068-DAF2-4F67-96D1-A4F5DE891149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2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D3E85FE-9DF5-4A87-A885-71D971140173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118110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2" name="checksum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SpPr txBox="1">
          <a:spLocks noChangeArrowheads="1"/>
        </xdr:cNvSpPr>
      </xdr:nvSpPr>
      <xdr:spPr bwMode="auto">
        <a:xfrm>
          <a:off x="25069800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3" name="checksum">
          <a:extLst>
            <a:ext uri="{FF2B5EF4-FFF2-40B4-BE49-F238E27FC236}">
              <a16:creationId xmlns:a16="http://schemas.microsoft.com/office/drawing/2014/main" xmlns="" id="{00000000-0008-0000-1200-000003000000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4" name="checksum">
          <a:extLst>
            <a:ext uri="{FF2B5EF4-FFF2-40B4-BE49-F238E27FC236}">
              <a16:creationId xmlns:a16="http://schemas.microsoft.com/office/drawing/2014/main" xmlns="" id="{00000000-0008-0000-1200-000004000000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5" name="checksum">
          <a:extLst>
            <a:ext uri="{FF2B5EF4-FFF2-40B4-BE49-F238E27FC236}">
              <a16:creationId xmlns:a16="http://schemas.microsoft.com/office/drawing/2014/main" xmlns="" id="{00000000-0008-0000-1200-000005000000}"/>
            </a:ext>
          </a:extLst>
        </xdr:cNvPr>
        <xdr:cNvSpPr txBox="1">
          <a:spLocks noChangeArrowheads="1"/>
        </xdr:cNvSpPr>
      </xdr:nvSpPr>
      <xdr:spPr bwMode="auto">
        <a:xfrm>
          <a:off x="25069800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</xdr:rowOff>
    </xdr:from>
    <xdr:to>
      <xdr:col>43</xdr:col>
      <xdr:colOff>99003</xdr:colOff>
      <xdr:row>4</xdr:row>
      <xdr:rowOff>8948</xdr:rowOff>
    </xdr:to>
    <xdr:sp macro="" textlink="">
      <xdr:nvSpPr>
        <xdr:cNvPr id="6" name="checksum">
          <a:extLst>
            <a:ext uri="{FF2B5EF4-FFF2-40B4-BE49-F238E27FC236}">
              <a16:creationId xmlns:a16="http://schemas.microsoft.com/office/drawing/2014/main" xmlns="" id="{00000000-0008-0000-1200-000006000000}"/>
            </a:ext>
          </a:extLst>
        </xdr:cNvPr>
        <xdr:cNvSpPr txBox="1">
          <a:spLocks noChangeArrowheads="1"/>
        </xdr:cNvSpPr>
      </xdr:nvSpPr>
      <xdr:spPr bwMode="auto">
        <a:xfrm>
          <a:off x="25069800" y="409575"/>
          <a:ext cx="15339003" cy="55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360795</xdr:colOff>
      <xdr:row>4</xdr:row>
      <xdr:rowOff>85148</xdr:rowOff>
    </xdr:to>
    <xdr:sp macro="" textlink="">
      <xdr:nvSpPr>
        <xdr:cNvPr id="7" name="checksum">
          <a:extLst>
            <a:ext uri="{FF2B5EF4-FFF2-40B4-BE49-F238E27FC236}">
              <a16:creationId xmlns:a16="http://schemas.microsoft.com/office/drawing/2014/main" xmlns="" id="{00000000-0008-0000-1200-000007000000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623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285750</xdr:rowOff>
    </xdr:from>
    <xdr:to>
      <xdr:col>39</xdr:col>
      <xdr:colOff>379845</xdr:colOff>
      <xdr:row>4</xdr:row>
      <xdr:rowOff>85148</xdr:rowOff>
    </xdr:to>
    <xdr:sp macro="" textlink="">
      <xdr:nvSpPr>
        <xdr:cNvPr id="8" name="checksum">
          <a:extLst>
            <a:ext uri="{FF2B5EF4-FFF2-40B4-BE49-F238E27FC236}">
              <a16:creationId xmlns:a16="http://schemas.microsoft.com/office/drawing/2014/main" xmlns="" id="{00000000-0008-0000-1200-000008000000}"/>
            </a:ext>
          </a:extLst>
        </xdr:cNvPr>
        <xdr:cNvSpPr txBox="1">
          <a:spLocks noChangeArrowheads="1"/>
        </xdr:cNvSpPr>
      </xdr:nvSpPr>
      <xdr:spPr bwMode="auto">
        <a:xfrm>
          <a:off x="25069800" y="666750"/>
          <a:ext cx="1318144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2</xdr:row>
      <xdr:rowOff>276225</xdr:rowOff>
    </xdr:from>
    <xdr:to>
      <xdr:col>39</xdr:col>
      <xdr:colOff>322695</xdr:colOff>
      <xdr:row>4</xdr:row>
      <xdr:rowOff>75623</xdr:rowOff>
    </xdr:to>
    <xdr:sp macro="" textlink="">
      <xdr:nvSpPr>
        <xdr:cNvPr id="9" name="checksum">
          <a:extLst>
            <a:ext uri="{FF2B5EF4-FFF2-40B4-BE49-F238E27FC236}">
              <a16:creationId xmlns:a16="http://schemas.microsoft.com/office/drawing/2014/main" xmlns="" id="{00000000-0008-0000-1200-000009000000}"/>
            </a:ext>
          </a:extLst>
        </xdr:cNvPr>
        <xdr:cNvSpPr txBox="1">
          <a:spLocks noChangeArrowheads="1"/>
        </xdr:cNvSpPr>
      </xdr:nvSpPr>
      <xdr:spPr bwMode="auto">
        <a:xfrm>
          <a:off x="25069800" y="657225"/>
          <a:ext cx="13124295" cy="3708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10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200-00000A000000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93540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11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200-00000B000000}"/>
            </a:ext>
          </a:extLst>
        </xdr:cNvPr>
        <xdr:cNvSpPr txBox="1">
          <a:spLocks noChangeArrowheads="1"/>
        </xdr:cNvSpPr>
      </xdr:nvSpPr>
      <xdr:spPr bwMode="auto">
        <a:xfrm>
          <a:off x="5343525" y="381000"/>
          <a:ext cx="0" cy="118110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14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D98BF6F-C615-47D1-A8FF-1CB56582A219}"/>
            </a:ext>
          </a:extLst>
        </xdr:cNvPr>
        <xdr:cNvSpPr txBox="1">
          <a:spLocks noChangeArrowheads="1"/>
        </xdr:cNvSpPr>
      </xdr:nvSpPr>
      <xdr:spPr bwMode="auto">
        <a:xfrm>
          <a:off x="24898350" y="438150"/>
          <a:ext cx="0" cy="8782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15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395ED14-1443-4692-B624-19E868B70608}"/>
            </a:ext>
          </a:extLst>
        </xdr:cNvPr>
        <xdr:cNvSpPr txBox="1">
          <a:spLocks noChangeArrowheads="1"/>
        </xdr:cNvSpPr>
      </xdr:nvSpPr>
      <xdr:spPr bwMode="auto">
        <a:xfrm>
          <a:off x="24898350" y="43815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2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5FC00233-7752-4B26-9940-0D7C24AF1DDD}"/>
            </a:ext>
          </a:extLst>
        </xdr:cNvPr>
        <xdr:cNvSpPr txBox="1">
          <a:spLocks noChangeArrowheads="1"/>
        </xdr:cNvSpPr>
      </xdr:nvSpPr>
      <xdr:spPr bwMode="auto">
        <a:xfrm>
          <a:off x="5105400" y="438150"/>
          <a:ext cx="0" cy="8782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5</xdr:row>
      <xdr:rowOff>361950</xdr:rowOff>
    </xdr:to>
    <xdr:sp macro="" textlink="">
      <xdr:nvSpPr>
        <xdr:cNvPr id="3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659360FA-9D59-43BA-B054-A035EC30DFC2}"/>
            </a:ext>
          </a:extLst>
        </xdr:cNvPr>
        <xdr:cNvSpPr txBox="1">
          <a:spLocks noChangeArrowheads="1"/>
        </xdr:cNvSpPr>
      </xdr:nvSpPr>
      <xdr:spPr bwMode="auto">
        <a:xfrm>
          <a:off x="5105400" y="438150"/>
          <a:ext cx="0" cy="11239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  <xdr:twoCellAnchor>
    <xdr:from>
      <xdr:col>3</xdr:col>
      <xdr:colOff>0</xdr:colOff>
      <xdr:row>2</xdr:row>
      <xdr:rowOff>0</xdr:rowOff>
    </xdr:from>
    <xdr:to>
      <xdr:col>3</xdr:col>
      <xdr:colOff>0</xdr:colOff>
      <xdr:row>4</xdr:row>
      <xdr:rowOff>363906</xdr:rowOff>
    </xdr:to>
    <xdr:sp macro="" textlink="">
      <xdr:nvSpPr>
        <xdr:cNvPr id="4" name="TextBox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A2AFBD0E-00FF-415D-BE3B-641BC8324448}"/>
            </a:ext>
          </a:extLst>
        </xdr:cNvPr>
        <xdr:cNvSpPr txBox="1">
          <a:spLocks noChangeArrowheads="1"/>
        </xdr:cNvSpPr>
      </xdr:nvSpPr>
      <xdr:spPr bwMode="auto">
        <a:xfrm>
          <a:off x="5105400" y="438150"/>
          <a:ext cx="0" cy="878256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Инструкция и </a:t>
          </a:r>
          <a:r>
            <a:rPr lang="ru-RU" sz="1200" b="0" i="0" strike="noStrike">
              <a:solidFill>
                <a:srgbClr val="000000"/>
              </a:solidFill>
              <a:latin typeface="Calibri"/>
            </a:rPr>
            <a:t>координаты для консультаций 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по заполнению формы находят ся на  листе "</a:t>
          </a:r>
          <a:r>
            <a:rPr lang="ru-RU" sz="1100" b="0" i="0" u="sng" strike="noStrike">
              <a:solidFill>
                <a:srgbClr val="0066CC"/>
              </a:solidFill>
              <a:latin typeface="Calibri"/>
            </a:rPr>
            <a:t>Инструкция</a:t>
          </a:r>
          <a:r>
            <a:rPr lang="ru-RU" sz="1100" b="0" i="0" strike="noStrike">
              <a:solidFill>
                <a:srgbClr val="000000"/>
              </a:solidFill>
              <a:latin typeface="Calibri"/>
            </a:rPr>
            <a:t>"</a:t>
          </a:r>
        </a:p>
        <a:p>
          <a:pPr algn="l" rtl="1">
            <a:defRPr sz="1000"/>
          </a:pPr>
          <a:endParaRPr lang="ru-RU" sz="1100" b="0" i="0" strike="noStrike">
            <a:solidFill>
              <a:srgbClr val="000000"/>
            </a:solidFill>
            <a:latin typeface="Calibri"/>
          </a:endParaRPr>
        </a:p>
        <a:p>
          <a:pPr algn="l" rtl="1">
            <a:defRPr sz="1000"/>
          </a:pPr>
          <a:r>
            <a:rPr lang="ru-RU" sz="1100" b="0" i="0" strike="noStrike">
              <a:solidFill>
                <a:srgbClr val="000000"/>
              </a:solidFill>
              <a:latin typeface="Calibri"/>
            </a:rPr>
            <a:t> 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92D050"/>
  </sheetPr>
  <dimension ref="A1:AHC115"/>
  <sheetViews>
    <sheetView view="pageBreakPreview" topLeftCell="B5" zoomScale="70" zoomScaleNormal="70" zoomScaleSheetLayoutView="70" workbookViewId="0">
      <pane xSplit="2" ySplit="9" topLeftCell="DW14" activePane="bottomRight" state="frozen"/>
      <selection activeCell="VX37" sqref="VX37"/>
      <selection pane="topRight" activeCell="VX37" sqref="VX37"/>
      <selection pane="bottomLeft" activeCell="VX37" sqref="VX37"/>
      <selection pane="bottomRight" activeCell="EE7" sqref="EE7:EE12"/>
    </sheetView>
  </sheetViews>
  <sheetFormatPr defaultRowHeight="15" x14ac:dyDescent="0.25"/>
  <cols>
    <col min="1" max="1" width="13.7109375" customWidth="1"/>
    <col min="2" max="2" width="5" style="87" customWidth="1"/>
    <col min="3" max="3" width="28.85546875" customWidth="1"/>
    <col min="4" max="4" width="16.140625" customWidth="1"/>
    <col min="6" max="7" width="12.140625" customWidth="1"/>
    <col min="8" max="8" width="16.5703125" customWidth="1"/>
    <col min="9" max="25" width="12.140625" customWidth="1"/>
    <col min="26" max="27" width="12.140625" style="72" customWidth="1"/>
    <col min="28" max="28" width="16.5703125" customWidth="1"/>
    <col min="29" max="45" width="12.140625" customWidth="1"/>
    <col min="46" max="47" width="12.140625" style="72" customWidth="1"/>
    <col min="48" max="48" width="16.5703125" customWidth="1"/>
    <col min="49" max="65" width="12.140625" customWidth="1"/>
    <col min="66" max="69" width="12.140625" style="72" customWidth="1"/>
    <col min="70" max="87" width="17" style="72" customWidth="1"/>
    <col min="88" max="88" width="16.5703125" customWidth="1"/>
    <col min="89" max="89" width="14" customWidth="1"/>
    <col min="90" max="105" width="12.140625" customWidth="1"/>
    <col min="106" max="107" width="12.140625" style="72" customWidth="1"/>
    <col min="108" max="108" width="16.5703125" style="72" customWidth="1"/>
    <col min="109" max="149" width="12.140625" style="72" customWidth="1"/>
    <col min="150" max="167" width="17" style="72" customWidth="1"/>
    <col min="168" max="185" width="14" customWidth="1"/>
    <col min="186" max="187" width="14" style="72" customWidth="1"/>
    <col min="188" max="188" width="16.5703125" customWidth="1"/>
    <col min="189" max="205" width="12.140625" customWidth="1"/>
    <col min="206" max="207" width="12.140625" style="72" customWidth="1"/>
    <col min="208" max="208" width="16.5703125" style="72" customWidth="1"/>
    <col min="209" max="225" width="12.140625" style="72" customWidth="1"/>
    <col min="226" max="226" width="11.5703125" style="72" customWidth="1"/>
    <col min="227" max="227" width="12.140625" style="72" customWidth="1"/>
    <col min="228" max="228" width="16.5703125" customWidth="1"/>
    <col min="229" max="245" width="12.140625" customWidth="1"/>
    <col min="246" max="247" width="12.140625" style="72" customWidth="1"/>
    <col min="248" max="248" width="16.5703125" style="72" customWidth="1"/>
    <col min="249" max="267" width="12.140625" style="72" customWidth="1"/>
    <col min="268" max="268" width="16.5703125" style="72" customWidth="1"/>
    <col min="269" max="287" width="12.140625" style="72" customWidth="1"/>
    <col min="288" max="288" width="16.5703125" style="72" customWidth="1"/>
    <col min="289" max="307" width="12.140625" style="72" customWidth="1"/>
    <col min="308" max="308" width="16.5703125" style="72" customWidth="1"/>
    <col min="309" max="327" width="12.140625" style="72" customWidth="1"/>
    <col min="328" max="328" width="16.5703125" style="72" customWidth="1"/>
    <col min="329" max="347" width="12.140625" style="72" customWidth="1"/>
    <col min="348" max="348" width="16.5703125" style="72" customWidth="1"/>
    <col min="349" max="367" width="12.140625" style="72" customWidth="1"/>
    <col min="368" max="368" width="16.5703125" style="72" customWidth="1"/>
    <col min="369" max="387" width="12.140625" style="72" customWidth="1"/>
    <col min="388" max="388" width="16.5703125" style="72" customWidth="1"/>
    <col min="389" max="407" width="12.140625" style="72" customWidth="1"/>
    <col min="408" max="408" width="16.5703125" style="72" customWidth="1"/>
    <col min="409" max="427" width="12.140625" style="72" customWidth="1"/>
    <col min="428" max="428" width="16.5703125" customWidth="1"/>
    <col min="429" max="445" width="12.140625" customWidth="1"/>
    <col min="446" max="447" width="12.140625" style="72" customWidth="1"/>
    <col min="448" max="448" width="16.5703125" style="72" customWidth="1"/>
    <col min="449" max="467" width="12.140625" style="72" customWidth="1"/>
    <col min="468" max="468" width="16.5703125" customWidth="1"/>
    <col min="469" max="483" width="12.140625" customWidth="1"/>
    <col min="484" max="484" width="12.28515625" customWidth="1"/>
    <col min="485" max="485" width="12.140625" customWidth="1"/>
    <col min="486" max="487" width="12.140625" style="72" customWidth="1"/>
  </cols>
  <sheetData>
    <row r="1" spans="1:887" ht="15.75" x14ac:dyDescent="0.25">
      <c r="C1" s="1"/>
    </row>
    <row r="2" spans="1:887" ht="20.25" x14ac:dyDescent="0.3">
      <c r="B2" s="88"/>
      <c r="C2" s="2" t="s">
        <v>0</v>
      </c>
      <c r="D2" t="s">
        <v>367</v>
      </c>
    </row>
    <row r="3" spans="1:887" ht="20.25" x14ac:dyDescent="0.3">
      <c r="B3" s="88"/>
      <c r="C3" s="2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4"/>
      <c r="EQ3" s="74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  <c r="FF3" s="99"/>
      <c r="FG3" s="99"/>
      <c r="FH3" s="99"/>
      <c r="FI3" s="99"/>
      <c r="FJ3" s="99"/>
      <c r="FK3" s="99"/>
      <c r="GF3" s="74"/>
      <c r="GG3" s="74"/>
      <c r="GH3" s="74"/>
      <c r="GI3" s="74"/>
      <c r="GJ3" s="74"/>
      <c r="GK3" s="74"/>
      <c r="GL3" s="74"/>
      <c r="GM3" s="74"/>
      <c r="GN3" s="74"/>
      <c r="GO3" s="74"/>
      <c r="GP3" s="74"/>
      <c r="GQ3" s="74"/>
      <c r="GR3" s="74"/>
      <c r="GS3" s="74"/>
      <c r="GT3" s="74"/>
      <c r="GU3" s="74"/>
      <c r="GV3" s="74"/>
      <c r="GW3" s="74"/>
      <c r="GX3" s="74"/>
      <c r="GY3" s="74"/>
      <c r="GZ3" s="74"/>
      <c r="HA3" s="74"/>
      <c r="HB3" s="74"/>
      <c r="HC3" s="74"/>
      <c r="HD3" s="74"/>
      <c r="HE3" s="74"/>
      <c r="HF3" s="74"/>
      <c r="HG3" s="74"/>
      <c r="HH3" s="74"/>
      <c r="HI3" s="74"/>
      <c r="HJ3" s="74"/>
      <c r="HK3" s="74"/>
      <c r="HL3" s="74"/>
      <c r="HM3" s="74"/>
      <c r="HN3" s="74"/>
      <c r="HO3" s="74"/>
      <c r="HP3" s="74"/>
      <c r="HQ3" s="74"/>
      <c r="HR3" s="74"/>
      <c r="HS3" s="74"/>
      <c r="HT3" s="74"/>
      <c r="HU3" s="74"/>
      <c r="HV3" s="74"/>
      <c r="HW3" s="74"/>
      <c r="HX3" s="74"/>
      <c r="HY3" s="74"/>
      <c r="HZ3" s="74"/>
      <c r="IA3" s="74"/>
      <c r="IB3" s="74"/>
      <c r="IC3" s="74"/>
      <c r="ID3" s="74"/>
      <c r="IE3" s="74"/>
      <c r="IF3" s="74"/>
      <c r="IG3" s="74"/>
      <c r="IH3" s="74"/>
      <c r="II3" s="74"/>
      <c r="IJ3" s="74"/>
      <c r="IK3" s="74"/>
      <c r="IL3" s="74"/>
      <c r="IM3" s="74"/>
      <c r="IN3" s="74"/>
      <c r="IO3" s="74"/>
      <c r="IP3" s="74"/>
      <c r="IQ3" s="74"/>
      <c r="IR3" s="74"/>
      <c r="IS3" s="74"/>
      <c r="IT3" s="74"/>
      <c r="IU3" s="74"/>
      <c r="IV3" s="74"/>
      <c r="IW3" s="74"/>
      <c r="IX3" s="74"/>
      <c r="IY3" s="74"/>
      <c r="IZ3" s="74"/>
      <c r="JA3" s="74"/>
      <c r="JB3" s="74"/>
      <c r="JC3" s="74"/>
      <c r="JD3" s="74"/>
      <c r="JE3" s="74"/>
      <c r="JF3" s="74"/>
      <c r="JG3" s="74"/>
      <c r="JH3" s="74"/>
      <c r="JI3" s="74"/>
      <c r="JJ3" s="74"/>
      <c r="JK3" s="74"/>
      <c r="JL3" s="74"/>
      <c r="JM3" s="74"/>
      <c r="JN3" s="74"/>
      <c r="JO3" s="74"/>
      <c r="JP3" s="74"/>
      <c r="JQ3" s="74"/>
      <c r="JR3" s="74"/>
      <c r="JS3" s="74"/>
      <c r="JT3" s="74"/>
      <c r="JU3" s="74"/>
      <c r="JV3" s="74"/>
      <c r="JW3" s="74"/>
      <c r="JX3" s="74"/>
      <c r="JY3" s="74"/>
      <c r="JZ3" s="74"/>
      <c r="KA3" s="74"/>
      <c r="KB3" s="74"/>
      <c r="KC3" s="74"/>
      <c r="KD3" s="74"/>
      <c r="KE3" s="74"/>
      <c r="KF3" s="74"/>
      <c r="KG3" s="74"/>
      <c r="KH3" s="74"/>
      <c r="KI3" s="74"/>
      <c r="KJ3" s="74"/>
      <c r="KK3" s="74"/>
      <c r="KL3" s="74"/>
      <c r="KM3" s="74"/>
      <c r="KN3" s="74"/>
      <c r="KO3" s="74"/>
      <c r="KP3" s="74"/>
      <c r="KQ3" s="74"/>
      <c r="KR3" s="74"/>
      <c r="KS3" s="74"/>
      <c r="KT3" s="74"/>
      <c r="KU3" s="74"/>
      <c r="KV3" s="74"/>
      <c r="KW3" s="74"/>
      <c r="KX3" s="74"/>
      <c r="KY3" s="74"/>
      <c r="KZ3" s="74"/>
      <c r="LA3" s="74"/>
      <c r="LB3" s="74"/>
      <c r="LC3" s="74"/>
      <c r="LD3" s="74"/>
      <c r="LE3" s="74"/>
      <c r="LF3" s="74"/>
      <c r="LG3" s="74"/>
      <c r="LH3" s="74"/>
      <c r="LI3" s="74"/>
      <c r="LJ3" s="74"/>
      <c r="LK3" s="74"/>
      <c r="LL3" s="74"/>
      <c r="LM3" s="74"/>
      <c r="LN3" s="74"/>
      <c r="LO3" s="74"/>
      <c r="LP3" s="74"/>
      <c r="LQ3" s="74"/>
      <c r="LR3" s="74"/>
      <c r="LS3" s="74"/>
      <c r="LT3" s="74"/>
      <c r="LU3" s="74"/>
      <c r="LV3" s="74"/>
      <c r="LW3" s="74"/>
      <c r="LX3" s="74"/>
      <c r="LY3" s="74"/>
      <c r="LZ3" s="74"/>
      <c r="MA3" s="74"/>
      <c r="MB3" s="74"/>
      <c r="MC3" s="74"/>
      <c r="MD3" s="74"/>
      <c r="ME3" s="74"/>
      <c r="MF3" s="74"/>
      <c r="MG3" s="74"/>
      <c r="MH3" s="74"/>
      <c r="MI3" s="74"/>
      <c r="MJ3" s="74"/>
      <c r="MK3" s="74"/>
      <c r="ML3" s="74"/>
      <c r="MM3" s="74"/>
      <c r="MN3" s="74"/>
      <c r="MO3" s="74"/>
      <c r="MP3" s="74"/>
      <c r="MQ3" s="74"/>
      <c r="MR3" s="74"/>
      <c r="MS3" s="74"/>
      <c r="MT3" s="74"/>
      <c r="MU3" s="74"/>
      <c r="MV3" s="74"/>
      <c r="MW3" s="74"/>
      <c r="MX3" s="74"/>
      <c r="MY3" s="74"/>
      <c r="MZ3" s="74"/>
      <c r="NA3" s="74"/>
      <c r="NB3" s="74"/>
      <c r="NC3" s="74"/>
      <c r="ND3" s="74"/>
      <c r="NE3" s="74"/>
      <c r="NF3" s="74"/>
      <c r="NG3" s="74"/>
      <c r="NH3" s="74"/>
      <c r="NI3" s="74"/>
      <c r="NJ3" s="74"/>
      <c r="NK3" s="74"/>
      <c r="NL3" s="74"/>
      <c r="NM3" s="74"/>
      <c r="NN3" s="74"/>
      <c r="NO3" s="74"/>
      <c r="NP3" s="74"/>
      <c r="NQ3" s="74"/>
      <c r="NR3" s="74"/>
      <c r="NS3" s="74"/>
      <c r="NT3" s="74"/>
      <c r="NU3" s="74"/>
      <c r="NV3" s="74"/>
      <c r="NW3" s="74"/>
      <c r="NX3" s="74"/>
      <c r="NY3" s="74"/>
      <c r="NZ3" s="74"/>
      <c r="OA3" s="74"/>
      <c r="OB3" s="74"/>
      <c r="OC3" s="74"/>
      <c r="OD3" s="74"/>
      <c r="OE3" s="74"/>
      <c r="OF3" s="74"/>
      <c r="OG3" s="74"/>
      <c r="OH3" s="74"/>
      <c r="OI3" s="74"/>
      <c r="OJ3" s="74"/>
      <c r="OK3" s="74"/>
      <c r="OL3" s="74"/>
      <c r="OM3" s="74"/>
      <c r="ON3" s="74"/>
      <c r="OO3" s="74"/>
      <c r="OP3" s="74"/>
      <c r="OQ3" s="74"/>
      <c r="OR3" s="74"/>
      <c r="OS3" s="74"/>
      <c r="OT3" s="74"/>
      <c r="OU3" s="74"/>
      <c r="OV3" s="74"/>
      <c r="OW3" s="74"/>
      <c r="OX3" s="74"/>
      <c r="OY3" s="74"/>
      <c r="OZ3" s="74"/>
      <c r="PA3" s="74"/>
      <c r="PB3" s="74"/>
      <c r="PC3" s="74"/>
      <c r="PD3" s="74"/>
      <c r="PE3" s="74"/>
      <c r="PF3" s="74"/>
      <c r="PG3" s="74"/>
      <c r="PH3" s="74"/>
      <c r="PI3" s="74"/>
      <c r="PJ3" s="74"/>
      <c r="PK3" s="74"/>
      <c r="PL3" s="74"/>
      <c r="PM3" s="74"/>
      <c r="PN3" s="74"/>
      <c r="PO3" s="74"/>
      <c r="PP3" s="74"/>
      <c r="PQ3" s="74"/>
      <c r="PR3" s="74"/>
      <c r="PS3" s="74"/>
      <c r="PT3" s="74"/>
      <c r="PU3" s="74"/>
      <c r="PV3" s="74"/>
      <c r="PW3" s="74"/>
      <c r="PX3" s="74"/>
      <c r="PY3" s="74"/>
      <c r="PZ3" s="74"/>
      <c r="QA3" s="74"/>
      <c r="QB3" s="74"/>
      <c r="QC3" s="74"/>
      <c r="QD3" s="74"/>
      <c r="QE3" s="74"/>
      <c r="QF3" s="74"/>
      <c r="QG3" s="74"/>
      <c r="QH3" s="74"/>
      <c r="QI3" s="74"/>
      <c r="QJ3" s="74"/>
      <c r="QK3" s="74"/>
      <c r="QL3" s="74"/>
      <c r="QM3" s="74"/>
      <c r="QN3" s="74"/>
      <c r="QO3" s="74"/>
      <c r="QP3" s="74"/>
      <c r="QQ3" s="74"/>
      <c r="QR3" s="74"/>
      <c r="QS3" s="74"/>
      <c r="QT3" s="74"/>
      <c r="QU3" s="74"/>
      <c r="QV3" s="74"/>
      <c r="QW3" s="74"/>
      <c r="QX3" s="74"/>
      <c r="QY3" s="74"/>
      <c r="QZ3" s="74"/>
      <c r="RA3" s="74"/>
      <c r="RB3" s="74"/>
      <c r="RC3" s="74"/>
      <c r="RD3" s="74"/>
      <c r="RE3" s="74"/>
      <c r="RF3" s="74"/>
      <c r="RG3" s="74"/>
      <c r="RH3" s="74"/>
      <c r="RI3" s="74"/>
      <c r="RJ3" s="74"/>
      <c r="RK3" s="74"/>
      <c r="RL3" s="74"/>
      <c r="RM3" s="74"/>
      <c r="RN3" s="74"/>
      <c r="RO3" s="74"/>
      <c r="RP3" s="74"/>
      <c r="RQ3" s="74"/>
      <c r="RR3" s="74"/>
      <c r="RS3" s="74"/>
    </row>
    <row r="4" spans="1:887" ht="20.25" x14ac:dyDescent="0.3">
      <c r="A4" s="3"/>
      <c r="B4" s="88"/>
      <c r="C4" s="2"/>
    </row>
    <row r="5" spans="1:887" ht="14.25" customHeight="1" thickBot="1" x14ac:dyDescent="0.3">
      <c r="C5" s="4"/>
      <c r="D5" s="4"/>
      <c r="E5" s="4"/>
      <c r="F5" s="19"/>
      <c r="G5" s="19"/>
      <c r="H5" s="94">
        <v>37</v>
      </c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71"/>
      <c r="X5" s="71"/>
      <c r="Y5" s="71"/>
      <c r="Z5" s="71"/>
      <c r="AA5" s="71"/>
      <c r="AB5" s="94">
        <v>62</v>
      </c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71"/>
      <c r="AR5" s="71"/>
      <c r="AS5" s="71"/>
      <c r="AT5" s="71"/>
      <c r="AU5" s="71"/>
      <c r="AV5" s="94">
        <v>45</v>
      </c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71"/>
      <c r="BL5" s="71"/>
      <c r="BM5" s="71"/>
      <c r="BN5" s="71"/>
      <c r="BO5" s="71"/>
      <c r="BP5" s="94" t="s">
        <v>275</v>
      </c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94">
        <v>17</v>
      </c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71"/>
      <c r="CZ5" s="71"/>
      <c r="DA5" s="71"/>
      <c r="DB5" s="71"/>
      <c r="DC5" s="71"/>
      <c r="DD5" s="94" t="s">
        <v>273</v>
      </c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71"/>
      <c r="DT5" s="71"/>
      <c r="DU5" s="71"/>
      <c r="DV5" s="71"/>
      <c r="DW5" s="71"/>
      <c r="DX5" s="94" t="s">
        <v>365</v>
      </c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71"/>
      <c r="EN5" s="71"/>
      <c r="EO5" s="71"/>
      <c r="EP5" s="71"/>
      <c r="EQ5" s="71"/>
      <c r="ER5" s="71">
        <v>59</v>
      </c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94" t="s">
        <v>274</v>
      </c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71"/>
      <c r="GB5" s="71"/>
      <c r="GC5" s="71"/>
      <c r="GD5" s="71"/>
      <c r="GE5" s="71"/>
      <c r="GF5" s="94">
        <v>61</v>
      </c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71"/>
      <c r="GV5" s="71"/>
      <c r="GW5" s="71"/>
      <c r="GX5" s="71"/>
      <c r="GY5" s="71"/>
      <c r="GZ5" s="95" t="s">
        <v>262</v>
      </c>
      <c r="HA5" s="95"/>
      <c r="HB5" s="94"/>
      <c r="HC5" s="94"/>
      <c r="HD5" s="94"/>
      <c r="HE5" s="94"/>
      <c r="HF5" s="94" t="s">
        <v>270</v>
      </c>
      <c r="HG5" s="94"/>
      <c r="HH5" s="94"/>
      <c r="HI5" s="94"/>
      <c r="HJ5" s="94"/>
      <c r="HK5" s="94"/>
      <c r="HL5" s="94"/>
      <c r="HM5" s="94"/>
      <c r="HN5" s="94"/>
      <c r="HO5" s="71"/>
      <c r="HP5" s="71"/>
      <c r="HQ5" s="71"/>
      <c r="HR5" s="71"/>
      <c r="HS5" s="71"/>
      <c r="HT5" s="94">
        <v>51</v>
      </c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71"/>
      <c r="IJ5" s="71"/>
      <c r="IK5" s="71"/>
      <c r="IL5" s="71"/>
      <c r="IM5" s="71"/>
      <c r="IN5" s="95" t="s">
        <v>263</v>
      </c>
      <c r="IO5" s="94"/>
      <c r="IP5" s="94"/>
      <c r="IQ5" s="94"/>
      <c r="IR5" s="94"/>
      <c r="IS5" s="94"/>
      <c r="IT5" s="94"/>
      <c r="IU5" s="94"/>
      <c r="IV5" s="94"/>
      <c r="IW5" s="94"/>
      <c r="IX5" s="94"/>
      <c r="IY5" s="94"/>
      <c r="IZ5" s="94"/>
      <c r="JA5" s="94"/>
      <c r="JB5" s="94"/>
      <c r="JC5" s="71"/>
      <c r="JD5" s="71"/>
      <c r="JE5" s="71"/>
      <c r="JF5" s="71"/>
      <c r="JG5" s="71"/>
      <c r="JH5" s="94">
        <v>52</v>
      </c>
      <c r="JI5" s="94"/>
      <c r="JJ5" s="94"/>
      <c r="JK5" s="94"/>
      <c r="JL5" s="94"/>
      <c r="JM5" s="94"/>
      <c r="JN5" s="94"/>
      <c r="JO5" s="94"/>
      <c r="JP5" s="94"/>
      <c r="JQ5" s="94"/>
      <c r="JR5" s="94"/>
      <c r="JS5" s="94"/>
      <c r="JT5" s="94"/>
      <c r="JU5" s="94"/>
      <c r="JV5" s="94"/>
      <c r="JW5" s="71"/>
      <c r="JX5" s="71"/>
      <c r="JY5" s="71"/>
      <c r="JZ5" s="71"/>
      <c r="KA5" s="71"/>
      <c r="KB5" s="95" t="s">
        <v>264</v>
      </c>
      <c r="KC5" s="94"/>
      <c r="KD5" s="94"/>
      <c r="KE5" s="94"/>
      <c r="KF5" s="94"/>
      <c r="KG5" s="94"/>
      <c r="KH5" s="94"/>
      <c r="KI5" s="94"/>
      <c r="KJ5" s="94"/>
      <c r="KK5" s="94"/>
      <c r="KL5" s="94"/>
      <c r="KM5" s="94"/>
      <c r="KN5" s="94"/>
      <c r="KO5" s="94"/>
      <c r="KP5" s="94"/>
      <c r="KQ5" s="71"/>
      <c r="KR5" s="71"/>
      <c r="KS5" s="71"/>
      <c r="KT5" s="71"/>
      <c r="KU5" s="71"/>
      <c r="KV5" s="94">
        <v>53</v>
      </c>
      <c r="KW5" s="94"/>
      <c r="KX5" s="94"/>
      <c r="KY5" s="94"/>
      <c r="KZ5" s="94"/>
      <c r="LA5" s="94"/>
      <c r="LB5" s="94"/>
      <c r="LC5" s="94"/>
      <c r="LD5" s="94"/>
      <c r="LE5" s="94"/>
      <c r="LF5" s="94"/>
      <c r="LG5" s="94"/>
      <c r="LH5" s="94"/>
      <c r="LI5" s="94"/>
      <c r="LJ5" s="94"/>
      <c r="LK5" s="71"/>
      <c r="LL5" s="71"/>
      <c r="LM5" s="71"/>
      <c r="LN5" s="71"/>
      <c r="LO5" s="71"/>
      <c r="LP5" s="95" t="s">
        <v>265</v>
      </c>
      <c r="LQ5" s="94"/>
      <c r="LR5" s="94"/>
      <c r="LS5" s="94"/>
      <c r="LT5" s="94"/>
      <c r="LU5" s="94"/>
      <c r="LV5" s="94"/>
      <c r="LW5" s="94"/>
      <c r="LX5" s="94"/>
      <c r="LY5" s="94"/>
      <c r="LZ5" s="94"/>
      <c r="MA5" s="94"/>
      <c r="MB5" s="94"/>
      <c r="MC5" s="94"/>
      <c r="MD5" s="94"/>
      <c r="ME5" s="71"/>
      <c r="MF5" s="71"/>
      <c r="MG5" s="71"/>
      <c r="MH5" s="71"/>
      <c r="MI5" s="71"/>
      <c r="MJ5" s="94">
        <v>54</v>
      </c>
      <c r="MK5" s="94"/>
      <c r="ML5" s="94"/>
      <c r="MM5" s="94"/>
      <c r="MN5" s="94"/>
      <c r="MO5" s="94"/>
      <c r="MP5" s="94"/>
      <c r="MQ5" s="94"/>
      <c r="MR5" s="94"/>
      <c r="MS5" s="94"/>
      <c r="MT5" s="94"/>
      <c r="MU5" s="94"/>
      <c r="MV5" s="94"/>
      <c r="MW5" s="94"/>
      <c r="MX5" s="94"/>
      <c r="MY5" s="71"/>
      <c r="MZ5" s="71"/>
      <c r="NA5" s="71"/>
      <c r="NB5" s="71"/>
      <c r="NC5" s="71"/>
      <c r="ND5" s="95" t="s">
        <v>266</v>
      </c>
      <c r="NE5" s="94"/>
      <c r="NF5" s="94"/>
      <c r="NG5" s="94"/>
      <c r="NH5" s="94"/>
      <c r="NI5" s="94"/>
      <c r="NJ5" s="94"/>
      <c r="NK5" s="94"/>
      <c r="NL5" s="94"/>
      <c r="NM5" s="94"/>
      <c r="NN5" s="94"/>
      <c r="NO5" s="94"/>
      <c r="NP5" s="94"/>
      <c r="NQ5" s="94"/>
      <c r="NR5" s="94"/>
      <c r="NS5" s="71"/>
      <c r="NT5" s="71"/>
      <c r="NU5" s="71"/>
      <c r="NV5" s="71"/>
      <c r="NW5" s="71"/>
      <c r="NX5" s="94">
        <v>58</v>
      </c>
      <c r="NY5" s="94"/>
      <c r="NZ5" s="94"/>
      <c r="OA5" s="94"/>
      <c r="OB5" s="94"/>
      <c r="OC5" s="94"/>
      <c r="OD5" s="94"/>
      <c r="OE5" s="94"/>
      <c r="OF5" s="94"/>
      <c r="OG5" s="94"/>
      <c r="OH5" s="94"/>
      <c r="OI5" s="94"/>
      <c r="OJ5" s="94"/>
      <c r="OK5" s="94"/>
      <c r="OL5" s="94"/>
      <c r="OM5" s="71"/>
      <c r="ON5" s="71"/>
      <c r="OO5" s="71"/>
      <c r="OP5" s="71"/>
      <c r="OQ5" s="71"/>
      <c r="OR5" s="95" t="s">
        <v>267</v>
      </c>
      <c r="OS5" s="94"/>
      <c r="OT5" s="94"/>
      <c r="OU5" s="94"/>
      <c r="OV5" s="94"/>
      <c r="OW5" s="94"/>
      <c r="OX5" s="94"/>
      <c r="OY5" s="94"/>
      <c r="OZ5" s="94"/>
      <c r="PA5" s="94"/>
      <c r="PB5" s="94"/>
      <c r="PC5" s="94"/>
      <c r="PD5" s="94"/>
      <c r="PE5" s="94"/>
      <c r="PF5" s="94"/>
      <c r="PG5" s="71"/>
      <c r="PH5" s="71"/>
      <c r="PI5" s="71"/>
      <c r="PJ5" s="71"/>
      <c r="PK5" s="71"/>
      <c r="PL5" s="94">
        <v>60</v>
      </c>
      <c r="PM5" s="94"/>
      <c r="PN5" s="94"/>
      <c r="PO5" s="94"/>
      <c r="PP5" s="94"/>
      <c r="PQ5" s="94"/>
      <c r="PR5" s="94"/>
      <c r="PS5" s="94"/>
      <c r="PT5" s="94"/>
      <c r="PU5" s="94"/>
      <c r="PV5" s="94"/>
      <c r="PW5" s="94"/>
      <c r="PX5" s="94"/>
      <c r="PY5" s="94"/>
      <c r="PZ5" s="94"/>
      <c r="QA5" s="71"/>
      <c r="QB5" s="71"/>
      <c r="QC5" s="71"/>
      <c r="QD5" s="71"/>
      <c r="QE5" s="71"/>
      <c r="QF5" s="95" t="s">
        <v>268</v>
      </c>
      <c r="QG5" s="94"/>
      <c r="QH5" s="94"/>
      <c r="QI5" s="94"/>
      <c r="QJ5" s="94"/>
      <c r="QK5" s="94"/>
      <c r="QL5" s="94"/>
      <c r="QM5" s="94"/>
      <c r="QN5" s="94"/>
      <c r="QO5" s="94"/>
      <c r="QP5" s="94"/>
      <c r="QQ5" s="94"/>
      <c r="QR5" s="94"/>
      <c r="QS5" s="94"/>
      <c r="QT5" s="94"/>
      <c r="QU5" s="71"/>
      <c r="QV5" s="71"/>
      <c r="QW5" s="71"/>
      <c r="QX5" s="71"/>
      <c r="QY5" s="71"/>
      <c r="QZ5" s="94">
        <v>57</v>
      </c>
      <c r="RA5" s="94"/>
      <c r="RB5" s="94"/>
      <c r="RC5" s="94"/>
      <c r="RD5" s="94"/>
      <c r="RE5" s="94"/>
      <c r="RF5" s="94"/>
      <c r="RG5" s="94"/>
      <c r="RH5" s="94"/>
      <c r="RI5" s="94"/>
      <c r="RJ5" s="94"/>
      <c r="RK5" s="94"/>
      <c r="RL5" s="94"/>
      <c r="RM5" s="94"/>
      <c r="RN5" s="94"/>
      <c r="RO5" s="71"/>
      <c r="RP5" s="71"/>
      <c r="RQ5" s="71"/>
      <c r="RR5" s="71"/>
      <c r="RS5" s="71"/>
      <c r="RT5" s="191" t="s">
        <v>327</v>
      </c>
      <c r="SN5">
        <v>66</v>
      </c>
      <c r="TH5" s="191" t="s">
        <v>328</v>
      </c>
      <c r="UB5">
        <v>67</v>
      </c>
      <c r="UV5" s="191" t="s">
        <v>329</v>
      </c>
      <c r="VP5" s="191">
        <v>68</v>
      </c>
      <c r="WJ5" s="191" t="s">
        <v>330</v>
      </c>
      <c r="XD5" s="191">
        <v>69</v>
      </c>
      <c r="XX5" s="191" t="s">
        <v>331</v>
      </c>
      <c r="YR5" s="191">
        <v>70</v>
      </c>
      <c r="ZL5" s="191" t="s">
        <v>332</v>
      </c>
      <c r="AAF5" s="191">
        <v>71</v>
      </c>
      <c r="AAZ5" s="191" t="s">
        <v>333</v>
      </c>
      <c r="ABT5" s="191">
        <v>72</v>
      </c>
      <c r="ACN5" s="191" t="s">
        <v>335</v>
      </c>
      <c r="ACO5" s="72"/>
      <c r="ACP5" s="72"/>
      <c r="ACQ5" s="72"/>
      <c r="ACR5" s="72"/>
      <c r="ACS5" s="72"/>
      <c r="ACT5" s="72"/>
      <c r="ACU5" s="72"/>
      <c r="ACV5" s="72"/>
      <c r="ACW5" s="72"/>
      <c r="ACX5" s="72"/>
      <c r="ACY5" s="72"/>
      <c r="ACZ5" s="72"/>
      <c r="ADA5" s="72"/>
      <c r="ADB5" s="72"/>
      <c r="ADC5" s="72"/>
      <c r="ADD5" s="72"/>
      <c r="ADE5" s="72"/>
      <c r="ADF5" s="72"/>
      <c r="ADG5" s="72"/>
      <c r="ADH5" s="191">
        <v>73</v>
      </c>
      <c r="ADI5" s="72"/>
      <c r="ADJ5" s="72"/>
      <c r="ADK5" s="72"/>
      <c r="ADL5" s="72"/>
      <c r="ADM5" s="72"/>
      <c r="ADN5" s="72"/>
      <c r="ADO5" s="72"/>
      <c r="ADP5" s="72"/>
      <c r="ADQ5" s="72"/>
      <c r="ADR5" s="72"/>
      <c r="ADS5" s="72"/>
      <c r="ADT5" s="72"/>
      <c r="ADU5" s="72"/>
      <c r="ADV5" s="72"/>
      <c r="ADW5" s="72"/>
      <c r="ADX5" s="72"/>
      <c r="ADY5" s="72"/>
      <c r="ADZ5" s="72"/>
      <c r="AEA5" s="72"/>
      <c r="AEB5" s="191" t="s">
        <v>336</v>
      </c>
      <c r="AEC5" s="72"/>
      <c r="AED5" s="72"/>
      <c r="AEE5" s="72"/>
      <c r="AEF5" s="72"/>
      <c r="AEG5" s="72"/>
      <c r="AEH5" s="72"/>
      <c r="AEI5" s="72"/>
      <c r="AEJ5" s="72"/>
      <c r="AEK5" s="72"/>
      <c r="AEL5" s="72"/>
      <c r="AEM5" s="72"/>
      <c r="AEN5" s="72"/>
      <c r="AEO5" s="72"/>
      <c r="AEP5" s="72"/>
      <c r="AEQ5" s="72"/>
      <c r="AER5" s="72"/>
      <c r="AES5" s="72"/>
      <c r="AET5" s="72"/>
      <c r="AEU5" s="72"/>
      <c r="AEV5" s="191" t="s">
        <v>337</v>
      </c>
      <c r="AEW5" s="72"/>
      <c r="AEX5" s="72"/>
      <c r="AEY5" s="72"/>
      <c r="AEZ5" s="72"/>
      <c r="AFA5" s="72"/>
      <c r="AFB5" s="72"/>
      <c r="AFC5" s="72"/>
      <c r="AFD5" s="72"/>
      <c r="AFE5" s="72"/>
      <c r="AFF5" s="72"/>
      <c r="AFG5" s="72"/>
      <c r="AFH5" s="72"/>
      <c r="AFI5" s="72"/>
      <c r="AFJ5" s="72"/>
      <c r="AFK5" s="72"/>
      <c r="AFL5" s="72"/>
      <c r="AFM5" s="72"/>
      <c r="AFN5" s="72"/>
      <c r="AFO5" s="72"/>
      <c r="AFP5" s="191">
        <v>74</v>
      </c>
      <c r="AFQ5" s="72"/>
      <c r="AFR5" s="72"/>
      <c r="AFS5" s="72"/>
      <c r="AFT5" s="72"/>
      <c r="AFU5" s="72"/>
      <c r="AFV5" s="72"/>
      <c r="AFW5" s="72"/>
      <c r="AFX5" s="72"/>
      <c r="AFY5" s="72"/>
      <c r="AFZ5" s="72"/>
      <c r="AGA5" s="72"/>
      <c r="AGB5" s="72"/>
      <c r="AGC5" s="72"/>
      <c r="AGD5" s="72"/>
      <c r="AGE5" s="72"/>
      <c r="AGF5" s="72"/>
      <c r="AGG5" s="72"/>
      <c r="AGH5" s="72"/>
      <c r="AGI5" s="72"/>
      <c r="AGJ5" s="191">
        <v>75</v>
      </c>
      <c r="AGK5" s="72"/>
      <c r="AGL5" s="72"/>
      <c r="AGM5" s="72"/>
      <c r="AGN5" s="72"/>
      <c r="AGO5" s="72"/>
      <c r="AGP5" s="72"/>
      <c r="AGQ5" s="72"/>
      <c r="AGR5" s="72"/>
      <c r="AGS5" s="72"/>
      <c r="AGT5" s="72"/>
      <c r="AGU5" s="72"/>
      <c r="AGV5" s="72"/>
      <c r="AGW5" s="72"/>
      <c r="AGX5" s="72"/>
      <c r="AGY5" s="72"/>
      <c r="AGZ5" s="72"/>
      <c r="AHA5" s="72"/>
      <c r="AHB5" s="72"/>
      <c r="AHC5" s="72"/>
    </row>
    <row r="6" spans="1:887" s="120" customFormat="1" ht="77.25" customHeight="1" x14ac:dyDescent="0.25">
      <c r="B6" s="236"/>
      <c r="C6" s="239"/>
      <c r="D6" s="85"/>
      <c r="E6" s="86"/>
      <c r="G6" s="121"/>
      <c r="H6" s="248" t="s">
        <v>290</v>
      </c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50"/>
      <c r="AB6" s="229" t="s">
        <v>291</v>
      </c>
      <c r="AC6" s="230"/>
      <c r="AD6" s="230"/>
      <c r="AE6" s="230"/>
      <c r="AF6" s="230"/>
      <c r="AG6" s="230"/>
      <c r="AH6" s="230"/>
      <c r="AI6" s="230"/>
      <c r="AJ6" s="230"/>
      <c r="AK6" s="230"/>
      <c r="AL6" s="230"/>
      <c r="AM6" s="230"/>
      <c r="AN6" s="230"/>
      <c r="AO6" s="230"/>
      <c r="AP6" s="230"/>
      <c r="AQ6" s="230"/>
      <c r="AR6" s="230"/>
      <c r="AS6" s="230"/>
      <c r="AT6" s="230"/>
      <c r="AU6" s="231"/>
      <c r="AV6" s="257" t="s">
        <v>292</v>
      </c>
      <c r="AW6" s="258"/>
      <c r="AX6" s="258"/>
      <c r="AY6" s="258"/>
      <c r="AZ6" s="258"/>
      <c r="BA6" s="258"/>
      <c r="BB6" s="258"/>
      <c r="BC6" s="258"/>
      <c r="BD6" s="258"/>
      <c r="BE6" s="258"/>
      <c r="BF6" s="258"/>
      <c r="BG6" s="258"/>
      <c r="BH6" s="258"/>
      <c r="BI6" s="258"/>
      <c r="BJ6" s="258"/>
      <c r="BK6" s="258"/>
      <c r="BL6" s="258"/>
      <c r="BM6" s="258"/>
      <c r="BN6" s="258"/>
      <c r="BO6" s="259"/>
      <c r="BP6" s="229" t="s">
        <v>294</v>
      </c>
      <c r="BQ6" s="230"/>
      <c r="BR6" s="230"/>
      <c r="BS6" s="230"/>
      <c r="BT6" s="230"/>
      <c r="BU6" s="230"/>
      <c r="BV6" s="230"/>
      <c r="BW6" s="230"/>
      <c r="BX6" s="230"/>
      <c r="BY6" s="230"/>
      <c r="BZ6" s="230"/>
      <c r="CA6" s="230"/>
      <c r="CB6" s="230"/>
      <c r="CC6" s="230"/>
      <c r="CD6" s="230"/>
      <c r="CE6" s="230"/>
      <c r="CF6" s="230"/>
      <c r="CG6" s="230"/>
      <c r="CH6" s="230"/>
      <c r="CI6" s="231"/>
      <c r="CJ6" s="248" t="s">
        <v>293</v>
      </c>
      <c r="CK6" s="249"/>
      <c r="CL6" s="249"/>
      <c r="CM6" s="249"/>
      <c r="CN6" s="249"/>
      <c r="CO6" s="249"/>
      <c r="CP6" s="249"/>
      <c r="CQ6" s="249"/>
      <c r="CR6" s="249"/>
      <c r="CS6" s="249"/>
      <c r="CT6" s="249"/>
      <c r="CU6" s="249"/>
      <c r="CV6" s="249"/>
      <c r="CW6" s="249"/>
      <c r="CX6" s="249"/>
      <c r="CY6" s="249"/>
      <c r="CZ6" s="249"/>
      <c r="DA6" s="249"/>
      <c r="DB6" s="249"/>
      <c r="DC6" s="250"/>
      <c r="DD6" s="251" t="s">
        <v>295</v>
      </c>
      <c r="DE6" s="252"/>
      <c r="DF6" s="252"/>
      <c r="DG6" s="252"/>
      <c r="DH6" s="252"/>
      <c r="DI6" s="252"/>
      <c r="DJ6" s="252"/>
      <c r="DK6" s="252"/>
      <c r="DL6" s="252"/>
      <c r="DM6" s="252"/>
      <c r="DN6" s="252"/>
      <c r="DO6" s="252"/>
      <c r="DP6" s="252"/>
      <c r="DQ6" s="252"/>
      <c r="DR6" s="252"/>
      <c r="DS6" s="252"/>
      <c r="DT6" s="252"/>
      <c r="DU6" s="252"/>
      <c r="DV6" s="252"/>
      <c r="DW6" s="253"/>
      <c r="DX6" s="260" t="s">
        <v>366</v>
      </c>
      <c r="DY6" s="261"/>
      <c r="DZ6" s="261"/>
      <c r="EA6" s="261"/>
      <c r="EB6" s="261"/>
      <c r="EC6" s="261"/>
      <c r="ED6" s="261"/>
      <c r="EE6" s="261"/>
      <c r="EF6" s="261"/>
      <c r="EG6" s="261"/>
      <c r="EH6" s="261"/>
      <c r="EI6" s="261"/>
      <c r="EJ6" s="261"/>
      <c r="EK6" s="261"/>
      <c r="EL6" s="261"/>
      <c r="EM6" s="261"/>
      <c r="EN6" s="261"/>
      <c r="EO6" s="261"/>
      <c r="EP6" s="261"/>
      <c r="EQ6" s="262"/>
      <c r="ER6" s="248" t="s">
        <v>296</v>
      </c>
      <c r="ES6" s="249"/>
      <c r="ET6" s="249"/>
      <c r="EU6" s="249"/>
      <c r="EV6" s="249"/>
      <c r="EW6" s="249"/>
      <c r="EX6" s="249"/>
      <c r="EY6" s="249"/>
      <c r="EZ6" s="249"/>
      <c r="FA6" s="249"/>
      <c r="FB6" s="249"/>
      <c r="FC6" s="249"/>
      <c r="FD6" s="249"/>
      <c r="FE6" s="249"/>
      <c r="FF6" s="249"/>
      <c r="FG6" s="249"/>
      <c r="FH6" s="249"/>
      <c r="FI6" s="249"/>
      <c r="FJ6" s="249"/>
      <c r="FK6" s="250"/>
      <c r="FL6" s="229" t="s">
        <v>297</v>
      </c>
      <c r="FM6" s="230"/>
      <c r="FN6" s="230"/>
      <c r="FO6" s="230"/>
      <c r="FP6" s="230"/>
      <c r="FQ6" s="230"/>
      <c r="FR6" s="230"/>
      <c r="FS6" s="230"/>
      <c r="FT6" s="230"/>
      <c r="FU6" s="230"/>
      <c r="FV6" s="230"/>
      <c r="FW6" s="230"/>
      <c r="FX6" s="230"/>
      <c r="FY6" s="230"/>
      <c r="FZ6" s="230"/>
      <c r="GA6" s="230"/>
      <c r="GB6" s="230"/>
      <c r="GC6" s="230"/>
      <c r="GD6" s="230"/>
      <c r="GE6" s="231"/>
      <c r="GF6" s="248" t="s">
        <v>298</v>
      </c>
      <c r="GG6" s="249"/>
      <c r="GH6" s="249"/>
      <c r="GI6" s="249"/>
      <c r="GJ6" s="249"/>
      <c r="GK6" s="249"/>
      <c r="GL6" s="249"/>
      <c r="GM6" s="249"/>
      <c r="GN6" s="249"/>
      <c r="GO6" s="249"/>
      <c r="GP6" s="249"/>
      <c r="GQ6" s="249"/>
      <c r="GR6" s="249"/>
      <c r="GS6" s="249"/>
      <c r="GT6" s="249"/>
      <c r="GU6" s="249"/>
      <c r="GV6" s="249"/>
      <c r="GW6" s="249"/>
      <c r="GX6" s="249"/>
      <c r="GY6" s="250"/>
      <c r="GZ6" s="229" t="s">
        <v>299</v>
      </c>
      <c r="HA6" s="230"/>
      <c r="HB6" s="230"/>
      <c r="HC6" s="230"/>
      <c r="HD6" s="230"/>
      <c r="HE6" s="230"/>
      <c r="HF6" s="230"/>
      <c r="HG6" s="230"/>
      <c r="HH6" s="230"/>
      <c r="HI6" s="230"/>
      <c r="HJ6" s="230"/>
      <c r="HK6" s="230"/>
      <c r="HL6" s="230"/>
      <c r="HM6" s="230"/>
      <c r="HN6" s="230"/>
      <c r="HO6" s="230"/>
      <c r="HP6" s="230"/>
      <c r="HQ6" s="230"/>
      <c r="HR6" s="230"/>
      <c r="HS6" s="231"/>
      <c r="HT6" s="248" t="s">
        <v>300</v>
      </c>
      <c r="HU6" s="249"/>
      <c r="HV6" s="249"/>
      <c r="HW6" s="249"/>
      <c r="HX6" s="249"/>
      <c r="HY6" s="249"/>
      <c r="HZ6" s="249"/>
      <c r="IA6" s="249"/>
      <c r="IB6" s="249"/>
      <c r="IC6" s="249"/>
      <c r="ID6" s="249"/>
      <c r="IE6" s="249"/>
      <c r="IF6" s="249"/>
      <c r="IG6" s="249"/>
      <c r="IH6" s="249"/>
      <c r="II6" s="249"/>
      <c r="IJ6" s="249"/>
      <c r="IK6" s="249"/>
      <c r="IL6" s="249"/>
      <c r="IM6" s="250"/>
      <c r="IN6" s="229" t="s">
        <v>301</v>
      </c>
      <c r="IO6" s="230"/>
      <c r="IP6" s="230"/>
      <c r="IQ6" s="230"/>
      <c r="IR6" s="230"/>
      <c r="IS6" s="230"/>
      <c r="IT6" s="230"/>
      <c r="IU6" s="230"/>
      <c r="IV6" s="230"/>
      <c r="IW6" s="230"/>
      <c r="IX6" s="230"/>
      <c r="IY6" s="230"/>
      <c r="IZ6" s="230"/>
      <c r="JA6" s="230"/>
      <c r="JB6" s="230"/>
      <c r="JC6" s="230"/>
      <c r="JD6" s="230"/>
      <c r="JE6" s="230"/>
      <c r="JF6" s="230"/>
      <c r="JG6" s="231"/>
      <c r="JH6" s="248" t="s">
        <v>302</v>
      </c>
      <c r="JI6" s="249"/>
      <c r="JJ6" s="249"/>
      <c r="JK6" s="249"/>
      <c r="JL6" s="249"/>
      <c r="JM6" s="249"/>
      <c r="JN6" s="249"/>
      <c r="JO6" s="249"/>
      <c r="JP6" s="249"/>
      <c r="JQ6" s="249"/>
      <c r="JR6" s="249"/>
      <c r="JS6" s="249"/>
      <c r="JT6" s="249"/>
      <c r="JU6" s="249"/>
      <c r="JV6" s="249"/>
      <c r="JW6" s="249"/>
      <c r="JX6" s="249"/>
      <c r="JY6" s="249"/>
      <c r="JZ6" s="249"/>
      <c r="KA6" s="250"/>
      <c r="KB6" s="251" t="s">
        <v>303</v>
      </c>
      <c r="KC6" s="252"/>
      <c r="KD6" s="252"/>
      <c r="KE6" s="252"/>
      <c r="KF6" s="252"/>
      <c r="KG6" s="252"/>
      <c r="KH6" s="252"/>
      <c r="KI6" s="252"/>
      <c r="KJ6" s="252"/>
      <c r="KK6" s="252"/>
      <c r="KL6" s="252"/>
      <c r="KM6" s="252"/>
      <c r="KN6" s="252"/>
      <c r="KO6" s="252"/>
      <c r="KP6" s="252"/>
      <c r="KQ6" s="252"/>
      <c r="KR6" s="252"/>
      <c r="KS6" s="252"/>
      <c r="KT6" s="252"/>
      <c r="KU6" s="253"/>
      <c r="KV6" s="248" t="s">
        <v>304</v>
      </c>
      <c r="KW6" s="249"/>
      <c r="KX6" s="249"/>
      <c r="KY6" s="249"/>
      <c r="KZ6" s="249"/>
      <c r="LA6" s="249"/>
      <c r="LB6" s="249"/>
      <c r="LC6" s="249"/>
      <c r="LD6" s="249"/>
      <c r="LE6" s="249"/>
      <c r="LF6" s="249"/>
      <c r="LG6" s="249"/>
      <c r="LH6" s="249"/>
      <c r="LI6" s="249"/>
      <c r="LJ6" s="249"/>
      <c r="LK6" s="249"/>
      <c r="LL6" s="249"/>
      <c r="LM6" s="249"/>
      <c r="LN6" s="249"/>
      <c r="LO6" s="250"/>
      <c r="LP6" s="229" t="s">
        <v>305</v>
      </c>
      <c r="LQ6" s="230"/>
      <c r="LR6" s="230"/>
      <c r="LS6" s="230"/>
      <c r="LT6" s="230"/>
      <c r="LU6" s="230"/>
      <c r="LV6" s="230"/>
      <c r="LW6" s="230"/>
      <c r="LX6" s="230"/>
      <c r="LY6" s="230"/>
      <c r="LZ6" s="230"/>
      <c r="MA6" s="230"/>
      <c r="MB6" s="230"/>
      <c r="MC6" s="230"/>
      <c r="MD6" s="230"/>
      <c r="ME6" s="230"/>
      <c r="MF6" s="230"/>
      <c r="MG6" s="230"/>
      <c r="MH6" s="230"/>
      <c r="MI6" s="231"/>
      <c r="MJ6" s="254" t="s">
        <v>306</v>
      </c>
      <c r="MK6" s="255"/>
      <c r="ML6" s="255"/>
      <c r="MM6" s="255"/>
      <c r="MN6" s="255"/>
      <c r="MO6" s="255"/>
      <c r="MP6" s="255"/>
      <c r="MQ6" s="255"/>
      <c r="MR6" s="255"/>
      <c r="MS6" s="255"/>
      <c r="MT6" s="255"/>
      <c r="MU6" s="255"/>
      <c r="MV6" s="255"/>
      <c r="MW6" s="255"/>
      <c r="MX6" s="255"/>
      <c r="MY6" s="255"/>
      <c r="MZ6" s="255"/>
      <c r="NA6" s="255"/>
      <c r="NB6" s="255"/>
      <c r="NC6" s="256"/>
      <c r="ND6" s="229" t="s">
        <v>307</v>
      </c>
      <c r="NE6" s="230"/>
      <c r="NF6" s="230"/>
      <c r="NG6" s="230"/>
      <c r="NH6" s="230"/>
      <c r="NI6" s="230"/>
      <c r="NJ6" s="230"/>
      <c r="NK6" s="230"/>
      <c r="NL6" s="230"/>
      <c r="NM6" s="230"/>
      <c r="NN6" s="230"/>
      <c r="NO6" s="230"/>
      <c r="NP6" s="230"/>
      <c r="NQ6" s="230"/>
      <c r="NR6" s="230"/>
      <c r="NS6" s="230"/>
      <c r="NT6" s="230"/>
      <c r="NU6" s="230"/>
      <c r="NV6" s="230"/>
      <c r="NW6" s="231"/>
      <c r="NX6" s="232" t="s">
        <v>308</v>
      </c>
      <c r="NY6" s="233"/>
      <c r="NZ6" s="233"/>
      <c r="OA6" s="233"/>
      <c r="OB6" s="233"/>
      <c r="OC6" s="233"/>
      <c r="OD6" s="233"/>
      <c r="OE6" s="233"/>
      <c r="OF6" s="233"/>
      <c r="OG6" s="233"/>
      <c r="OH6" s="233"/>
      <c r="OI6" s="233"/>
      <c r="OJ6" s="233"/>
      <c r="OK6" s="233"/>
      <c r="OL6" s="233"/>
      <c r="OM6" s="233"/>
      <c r="ON6" s="233"/>
      <c r="OO6" s="233"/>
      <c r="OP6" s="233"/>
      <c r="OQ6" s="234"/>
      <c r="OR6" s="229" t="s">
        <v>309</v>
      </c>
      <c r="OS6" s="230"/>
      <c r="OT6" s="230"/>
      <c r="OU6" s="230"/>
      <c r="OV6" s="230"/>
      <c r="OW6" s="230"/>
      <c r="OX6" s="230"/>
      <c r="OY6" s="230"/>
      <c r="OZ6" s="230"/>
      <c r="PA6" s="230"/>
      <c r="PB6" s="230"/>
      <c r="PC6" s="230"/>
      <c r="PD6" s="230"/>
      <c r="PE6" s="230"/>
      <c r="PF6" s="230"/>
      <c r="PG6" s="230"/>
      <c r="PH6" s="230"/>
      <c r="PI6" s="230"/>
      <c r="PJ6" s="230"/>
      <c r="PK6" s="231"/>
      <c r="PL6" s="263" t="s">
        <v>310</v>
      </c>
      <c r="PM6" s="264"/>
      <c r="PN6" s="264"/>
      <c r="PO6" s="264"/>
      <c r="PP6" s="264"/>
      <c r="PQ6" s="264"/>
      <c r="PR6" s="264"/>
      <c r="PS6" s="264"/>
      <c r="PT6" s="264"/>
      <c r="PU6" s="264"/>
      <c r="PV6" s="264"/>
      <c r="PW6" s="264"/>
      <c r="PX6" s="264"/>
      <c r="PY6" s="264"/>
      <c r="PZ6" s="264"/>
      <c r="QA6" s="264"/>
      <c r="QB6" s="264"/>
      <c r="QC6" s="264"/>
      <c r="QD6" s="264"/>
      <c r="QE6" s="265"/>
      <c r="QF6" s="229" t="s">
        <v>311</v>
      </c>
      <c r="QG6" s="230"/>
      <c r="QH6" s="230"/>
      <c r="QI6" s="230"/>
      <c r="QJ6" s="230"/>
      <c r="QK6" s="230"/>
      <c r="QL6" s="230"/>
      <c r="QM6" s="230"/>
      <c r="QN6" s="230"/>
      <c r="QO6" s="230"/>
      <c r="QP6" s="230"/>
      <c r="QQ6" s="230"/>
      <c r="QR6" s="230"/>
      <c r="QS6" s="230"/>
      <c r="QT6" s="230"/>
      <c r="QU6" s="230"/>
      <c r="QV6" s="230"/>
      <c r="QW6" s="230"/>
      <c r="QX6" s="230"/>
      <c r="QY6" s="231"/>
      <c r="QZ6" s="232" t="s">
        <v>312</v>
      </c>
      <c r="RA6" s="233"/>
      <c r="RB6" s="233"/>
      <c r="RC6" s="233"/>
      <c r="RD6" s="233"/>
      <c r="RE6" s="233"/>
      <c r="RF6" s="233"/>
      <c r="RG6" s="233"/>
      <c r="RH6" s="233"/>
      <c r="RI6" s="233"/>
      <c r="RJ6" s="233"/>
      <c r="RK6" s="233"/>
      <c r="RL6" s="233"/>
      <c r="RM6" s="233"/>
      <c r="RN6" s="233"/>
      <c r="RO6" s="233"/>
      <c r="RP6" s="233"/>
      <c r="RQ6" s="233"/>
      <c r="RR6" s="233"/>
      <c r="RS6" s="234"/>
      <c r="RT6" s="229" t="s">
        <v>313</v>
      </c>
      <c r="RU6" s="230"/>
      <c r="RV6" s="230"/>
      <c r="RW6" s="230"/>
      <c r="RX6" s="230"/>
      <c r="RY6" s="230"/>
      <c r="RZ6" s="230"/>
      <c r="SA6" s="230"/>
      <c r="SB6" s="230"/>
      <c r="SC6" s="230"/>
      <c r="SD6" s="230"/>
      <c r="SE6" s="230"/>
      <c r="SF6" s="230"/>
      <c r="SG6" s="230"/>
      <c r="SH6" s="230"/>
      <c r="SI6" s="230"/>
      <c r="SJ6" s="230"/>
      <c r="SK6" s="230"/>
      <c r="SL6" s="230"/>
      <c r="SM6" s="231"/>
      <c r="SN6" s="232" t="s">
        <v>314</v>
      </c>
      <c r="SO6" s="233"/>
      <c r="SP6" s="233"/>
      <c r="SQ6" s="233"/>
      <c r="SR6" s="233"/>
      <c r="SS6" s="233"/>
      <c r="ST6" s="233"/>
      <c r="SU6" s="233"/>
      <c r="SV6" s="233"/>
      <c r="SW6" s="233"/>
      <c r="SX6" s="233"/>
      <c r="SY6" s="233"/>
      <c r="SZ6" s="233"/>
      <c r="TA6" s="233"/>
      <c r="TB6" s="233"/>
      <c r="TC6" s="233"/>
      <c r="TD6" s="233"/>
      <c r="TE6" s="233"/>
      <c r="TF6" s="233"/>
      <c r="TG6" s="234"/>
      <c r="TH6" s="229" t="s">
        <v>315</v>
      </c>
      <c r="TI6" s="230"/>
      <c r="TJ6" s="230"/>
      <c r="TK6" s="230"/>
      <c r="TL6" s="230"/>
      <c r="TM6" s="230"/>
      <c r="TN6" s="230"/>
      <c r="TO6" s="230"/>
      <c r="TP6" s="230"/>
      <c r="TQ6" s="230"/>
      <c r="TR6" s="230"/>
      <c r="TS6" s="230"/>
      <c r="TT6" s="230"/>
      <c r="TU6" s="230"/>
      <c r="TV6" s="230"/>
      <c r="TW6" s="230"/>
      <c r="TX6" s="230"/>
      <c r="TY6" s="230"/>
      <c r="TZ6" s="230"/>
      <c r="UA6" s="231"/>
      <c r="UB6" s="232" t="s">
        <v>316</v>
      </c>
      <c r="UC6" s="233"/>
      <c r="UD6" s="233"/>
      <c r="UE6" s="233"/>
      <c r="UF6" s="233"/>
      <c r="UG6" s="233"/>
      <c r="UH6" s="233"/>
      <c r="UI6" s="233"/>
      <c r="UJ6" s="233"/>
      <c r="UK6" s="233"/>
      <c r="UL6" s="233"/>
      <c r="UM6" s="233"/>
      <c r="UN6" s="233"/>
      <c r="UO6" s="233"/>
      <c r="UP6" s="233"/>
      <c r="UQ6" s="233"/>
      <c r="UR6" s="233"/>
      <c r="US6" s="233"/>
      <c r="UT6" s="233"/>
      <c r="UU6" s="234"/>
      <c r="UV6" s="229" t="s">
        <v>317</v>
      </c>
      <c r="UW6" s="230"/>
      <c r="UX6" s="230"/>
      <c r="UY6" s="230"/>
      <c r="UZ6" s="230"/>
      <c r="VA6" s="230"/>
      <c r="VB6" s="230"/>
      <c r="VC6" s="230"/>
      <c r="VD6" s="230"/>
      <c r="VE6" s="230"/>
      <c r="VF6" s="230"/>
      <c r="VG6" s="230"/>
      <c r="VH6" s="230"/>
      <c r="VI6" s="230"/>
      <c r="VJ6" s="230"/>
      <c r="VK6" s="230"/>
      <c r="VL6" s="230"/>
      <c r="VM6" s="230"/>
      <c r="VN6" s="230"/>
      <c r="VO6" s="231"/>
      <c r="VP6" s="232" t="s">
        <v>318</v>
      </c>
      <c r="VQ6" s="233"/>
      <c r="VR6" s="233"/>
      <c r="VS6" s="233"/>
      <c r="VT6" s="233"/>
      <c r="VU6" s="233"/>
      <c r="VV6" s="233"/>
      <c r="VW6" s="233"/>
      <c r="VX6" s="233"/>
      <c r="VY6" s="233"/>
      <c r="VZ6" s="233"/>
      <c r="WA6" s="233"/>
      <c r="WB6" s="233"/>
      <c r="WC6" s="233"/>
      <c r="WD6" s="233"/>
      <c r="WE6" s="233"/>
      <c r="WF6" s="233"/>
      <c r="WG6" s="233"/>
      <c r="WH6" s="233"/>
      <c r="WI6" s="234"/>
      <c r="WJ6" s="229" t="s">
        <v>319</v>
      </c>
      <c r="WK6" s="230"/>
      <c r="WL6" s="230"/>
      <c r="WM6" s="230"/>
      <c r="WN6" s="230"/>
      <c r="WO6" s="230"/>
      <c r="WP6" s="230"/>
      <c r="WQ6" s="230"/>
      <c r="WR6" s="230"/>
      <c r="WS6" s="230"/>
      <c r="WT6" s="230"/>
      <c r="WU6" s="230"/>
      <c r="WV6" s="230"/>
      <c r="WW6" s="230"/>
      <c r="WX6" s="230"/>
      <c r="WY6" s="230"/>
      <c r="WZ6" s="230"/>
      <c r="XA6" s="230"/>
      <c r="XB6" s="230"/>
      <c r="XC6" s="231"/>
      <c r="XD6" s="232" t="s">
        <v>320</v>
      </c>
      <c r="XE6" s="233"/>
      <c r="XF6" s="233"/>
      <c r="XG6" s="233"/>
      <c r="XH6" s="233"/>
      <c r="XI6" s="233"/>
      <c r="XJ6" s="233"/>
      <c r="XK6" s="233"/>
      <c r="XL6" s="233"/>
      <c r="XM6" s="233"/>
      <c r="XN6" s="233"/>
      <c r="XO6" s="233"/>
      <c r="XP6" s="233"/>
      <c r="XQ6" s="233"/>
      <c r="XR6" s="233"/>
      <c r="XS6" s="233"/>
      <c r="XT6" s="233"/>
      <c r="XU6" s="233"/>
      <c r="XV6" s="233"/>
      <c r="XW6" s="234"/>
      <c r="XX6" s="229" t="s">
        <v>321</v>
      </c>
      <c r="XY6" s="230"/>
      <c r="XZ6" s="230"/>
      <c r="YA6" s="230"/>
      <c r="YB6" s="230"/>
      <c r="YC6" s="230"/>
      <c r="YD6" s="230"/>
      <c r="YE6" s="230"/>
      <c r="YF6" s="230"/>
      <c r="YG6" s="230"/>
      <c r="YH6" s="230"/>
      <c r="YI6" s="230"/>
      <c r="YJ6" s="230"/>
      <c r="YK6" s="230"/>
      <c r="YL6" s="230"/>
      <c r="YM6" s="230"/>
      <c r="YN6" s="230"/>
      <c r="YO6" s="230"/>
      <c r="YP6" s="230"/>
      <c r="YQ6" s="231"/>
      <c r="YR6" s="232" t="s">
        <v>322</v>
      </c>
      <c r="YS6" s="233"/>
      <c r="YT6" s="233"/>
      <c r="YU6" s="233"/>
      <c r="YV6" s="233"/>
      <c r="YW6" s="233"/>
      <c r="YX6" s="233"/>
      <c r="YY6" s="233"/>
      <c r="YZ6" s="233"/>
      <c r="ZA6" s="233"/>
      <c r="ZB6" s="233"/>
      <c r="ZC6" s="233"/>
      <c r="ZD6" s="233"/>
      <c r="ZE6" s="233"/>
      <c r="ZF6" s="233"/>
      <c r="ZG6" s="233"/>
      <c r="ZH6" s="233"/>
      <c r="ZI6" s="233"/>
      <c r="ZJ6" s="233"/>
      <c r="ZK6" s="234"/>
      <c r="ZL6" s="229" t="s">
        <v>323</v>
      </c>
      <c r="ZM6" s="230"/>
      <c r="ZN6" s="230"/>
      <c r="ZO6" s="230"/>
      <c r="ZP6" s="230"/>
      <c r="ZQ6" s="230"/>
      <c r="ZR6" s="230"/>
      <c r="ZS6" s="230"/>
      <c r="ZT6" s="230"/>
      <c r="ZU6" s="230"/>
      <c r="ZV6" s="230"/>
      <c r="ZW6" s="230"/>
      <c r="ZX6" s="230"/>
      <c r="ZY6" s="230"/>
      <c r="ZZ6" s="230"/>
      <c r="AAA6" s="230"/>
      <c r="AAB6" s="230"/>
      <c r="AAC6" s="230"/>
      <c r="AAD6" s="230"/>
      <c r="AAE6" s="231"/>
      <c r="AAF6" s="232" t="s">
        <v>324</v>
      </c>
      <c r="AAG6" s="233"/>
      <c r="AAH6" s="233"/>
      <c r="AAI6" s="233"/>
      <c r="AAJ6" s="233"/>
      <c r="AAK6" s="233"/>
      <c r="AAL6" s="233"/>
      <c r="AAM6" s="233"/>
      <c r="AAN6" s="233"/>
      <c r="AAO6" s="233"/>
      <c r="AAP6" s="233"/>
      <c r="AAQ6" s="233"/>
      <c r="AAR6" s="233"/>
      <c r="AAS6" s="233"/>
      <c r="AAT6" s="233"/>
      <c r="AAU6" s="233"/>
      <c r="AAV6" s="233"/>
      <c r="AAW6" s="233"/>
      <c r="AAX6" s="233"/>
      <c r="AAY6" s="234"/>
      <c r="AAZ6" s="229" t="s">
        <v>325</v>
      </c>
      <c r="ABA6" s="230"/>
      <c r="ABB6" s="230"/>
      <c r="ABC6" s="230"/>
      <c r="ABD6" s="230"/>
      <c r="ABE6" s="230"/>
      <c r="ABF6" s="230"/>
      <c r="ABG6" s="230"/>
      <c r="ABH6" s="230"/>
      <c r="ABI6" s="230"/>
      <c r="ABJ6" s="230"/>
      <c r="ABK6" s="230"/>
      <c r="ABL6" s="230"/>
      <c r="ABM6" s="230"/>
      <c r="ABN6" s="230"/>
      <c r="ABO6" s="230"/>
      <c r="ABP6" s="230"/>
      <c r="ABQ6" s="230"/>
      <c r="ABR6" s="230"/>
      <c r="ABS6" s="231"/>
      <c r="ABT6" s="232" t="s">
        <v>326</v>
      </c>
      <c r="ABU6" s="233"/>
      <c r="ABV6" s="233"/>
      <c r="ABW6" s="233"/>
      <c r="ABX6" s="233"/>
      <c r="ABY6" s="233"/>
      <c r="ABZ6" s="233"/>
      <c r="ACA6" s="233"/>
      <c r="ACB6" s="233"/>
      <c r="ACC6" s="233"/>
      <c r="ACD6" s="233"/>
      <c r="ACE6" s="233"/>
      <c r="ACF6" s="233"/>
      <c r="ACG6" s="233"/>
      <c r="ACH6" s="233"/>
      <c r="ACI6" s="233"/>
      <c r="ACJ6" s="233"/>
      <c r="ACK6" s="233"/>
      <c r="ACL6" s="233"/>
      <c r="ACM6" s="234"/>
      <c r="ACN6" s="229" t="s">
        <v>338</v>
      </c>
      <c r="ACO6" s="230"/>
      <c r="ACP6" s="230"/>
      <c r="ACQ6" s="230"/>
      <c r="ACR6" s="230"/>
      <c r="ACS6" s="230"/>
      <c r="ACT6" s="230"/>
      <c r="ACU6" s="230"/>
      <c r="ACV6" s="230"/>
      <c r="ACW6" s="230"/>
      <c r="ACX6" s="230"/>
      <c r="ACY6" s="230"/>
      <c r="ACZ6" s="230"/>
      <c r="ADA6" s="230"/>
      <c r="ADB6" s="230"/>
      <c r="ADC6" s="230"/>
      <c r="ADD6" s="230"/>
      <c r="ADE6" s="230"/>
      <c r="ADF6" s="230"/>
      <c r="ADG6" s="231"/>
      <c r="ADH6" s="232" t="s">
        <v>339</v>
      </c>
      <c r="ADI6" s="233"/>
      <c r="ADJ6" s="233"/>
      <c r="ADK6" s="233"/>
      <c r="ADL6" s="233"/>
      <c r="ADM6" s="233"/>
      <c r="ADN6" s="233"/>
      <c r="ADO6" s="233"/>
      <c r="ADP6" s="233"/>
      <c r="ADQ6" s="233"/>
      <c r="ADR6" s="233"/>
      <c r="ADS6" s="233"/>
      <c r="ADT6" s="233"/>
      <c r="ADU6" s="233"/>
      <c r="ADV6" s="233"/>
      <c r="ADW6" s="233"/>
      <c r="ADX6" s="233"/>
      <c r="ADY6" s="233"/>
      <c r="ADZ6" s="233"/>
      <c r="AEA6" s="234"/>
      <c r="AEB6" s="229" t="s">
        <v>340</v>
      </c>
      <c r="AEC6" s="230"/>
      <c r="AED6" s="230"/>
      <c r="AEE6" s="230"/>
      <c r="AEF6" s="230"/>
      <c r="AEG6" s="230"/>
      <c r="AEH6" s="230"/>
      <c r="AEI6" s="230"/>
      <c r="AEJ6" s="230"/>
      <c r="AEK6" s="230"/>
      <c r="AEL6" s="230"/>
      <c r="AEM6" s="230"/>
      <c r="AEN6" s="230"/>
      <c r="AEO6" s="230"/>
      <c r="AEP6" s="230"/>
      <c r="AEQ6" s="230"/>
      <c r="AER6" s="230"/>
      <c r="AES6" s="230"/>
      <c r="AET6" s="230"/>
      <c r="AEU6" s="231"/>
      <c r="AEV6" s="232" t="s">
        <v>341</v>
      </c>
      <c r="AEW6" s="233"/>
      <c r="AEX6" s="233"/>
      <c r="AEY6" s="233"/>
      <c r="AEZ6" s="233"/>
      <c r="AFA6" s="233"/>
      <c r="AFB6" s="233"/>
      <c r="AFC6" s="233"/>
      <c r="AFD6" s="233"/>
      <c r="AFE6" s="233"/>
      <c r="AFF6" s="233"/>
      <c r="AFG6" s="233"/>
      <c r="AFH6" s="233"/>
      <c r="AFI6" s="233"/>
      <c r="AFJ6" s="233"/>
      <c r="AFK6" s="233"/>
      <c r="AFL6" s="233"/>
      <c r="AFM6" s="233"/>
      <c r="AFN6" s="233"/>
      <c r="AFO6" s="234"/>
      <c r="AFP6" s="254" t="s">
        <v>358</v>
      </c>
      <c r="AFQ6" s="255"/>
      <c r="AFR6" s="255"/>
      <c r="AFS6" s="255"/>
      <c r="AFT6" s="255"/>
      <c r="AFU6" s="255"/>
      <c r="AFV6" s="255"/>
      <c r="AFW6" s="255"/>
      <c r="AFX6" s="255"/>
      <c r="AFY6" s="255"/>
      <c r="AFZ6" s="255"/>
      <c r="AGA6" s="255"/>
      <c r="AGB6" s="255"/>
      <c r="AGC6" s="255"/>
      <c r="AGD6" s="255"/>
      <c r="AGE6" s="255"/>
      <c r="AGF6" s="255"/>
      <c r="AGG6" s="255"/>
      <c r="AGH6" s="255"/>
      <c r="AGI6" s="256"/>
      <c r="AGJ6" s="254" t="s">
        <v>359</v>
      </c>
      <c r="AGK6" s="255"/>
      <c r="AGL6" s="255"/>
      <c r="AGM6" s="255"/>
      <c r="AGN6" s="255"/>
      <c r="AGO6" s="255"/>
      <c r="AGP6" s="255"/>
      <c r="AGQ6" s="255"/>
      <c r="AGR6" s="255"/>
      <c r="AGS6" s="255"/>
      <c r="AGT6" s="255"/>
      <c r="AGU6" s="255"/>
      <c r="AGV6" s="255"/>
      <c r="AGW6" s="255"/>
      <c r="AGX6" s="255"/>
      <c r="AGY6" s="255"/>
      <c r="AGZ6" s="255"/>
      <c r="AHA6" s="255"/>
      <c r="AHB6" s="255"/>
      <c r="AHC6" s="256"/>
    </row>
    <row r="7" spans="1:887" ht="15.75" customHeight="1" x14ac:dyDescent="0.25">
      <c r="B7" s="237"/>
      <c r="C7" s="240"/>
      <c r="D7" s="20"/>
      <c r="E7" s="21"/>
      <c r="F7" s="242" t="s">
        <v>256</v>
      </c>
      <c r="G7" s="245" t="s">
        <v>258</v>
      </c>
      <c r="H7" s="226" t="s">
        <v>288</v>
      </c>
      <c r="I7" s="209" t="s">
        <v>212</v>
      </c>
      <c r="J7" s="209" t="s">
        <v>281</v>
      </c>
      <c r="K7" s="209" t="s">
        <v>282</v>
      </c>
      <c r="L7" s="224" t="s">
        <v>215</v>
      </c>
      <c r="M7" s="209" t="s">
        <v>216</v>
      </c>
      <c r="N7" s="209" t="s">
        <v>226</v>
      </c>
      <c r="O7" s="209" t="s">
        <v>217</v>
      </c>
      <c r="P7" s="209" t="s">
        <v>283</v>
      </c>
      <c r="Q7" s="209" t="s">
        <v>225</v>
      </c>
      <c r="R7" s="209" t="s">
        <v>284</v>
      </c>
      <c r="S7" s="209" t="s">
        <v>219</v>
      </c>
      <c r="T7" s="224" t="s">
        <v>220</v>
      </c>
      <c r="U7" s="209" t="s">
        <v>221</v>
      </c>
      <c r="V7" s="209" t="s">
        <v>257</v>
      </c>
      <c r="W7" s="212" t="s">
        <v>222</v>
      </c>
      <c r="X7" s="215" t="s">
        <v>276</v>
      </c>
      <c r="Y7" s="218" t="s">
        <v>285</v>
      </c>
      <c r="Z7" s="221" t="s">
        <v>286</v>
      </c>
      <c r="AA7" s="221" t="s">
        <v>287</v>
      </c>
      <c r="AB7" s="226" t="s">
        <v>288</v>
      </c>
      <c r="AC7" s="209" t="s">
        <v>212</v>
      </c>
      <c r="AD7" s="209" t="s">
        <v>281</v>
      </c>
      <c r="AE7" s="209" t="s">
        <v>282</v>
      </c>
      <c r="AF7" s="224" t="s">
        <v>215</v>
      </c>
      <c r="AG7" s="209" t="s">
        <v>216</v>
      </c>
      <c r="AH7" s="209" t="s">
        <v>226</v>
      </c>
      <c r="AI7" s="209" t="s">
        <v>217</v>
      </c>
      <c r="AJ7" s="209" t="s">
        <v>283</v>
      </c>
      <c r="AK7" s="209" t="s">
        <v>225</v>
      </c>
      <c r="AL7" s="209" t="s">
        <v>284</v>
      </c>
      <c r="AM7" s="209" t="s">
        <v>219</v>
      </c>
      <c r="AN7" s="224" t="s">
        <v>220</v>
      </c>
      <c r="AO7" s="209" t="s">
        <v>221</v>
      </c>
      <c r="AP7" s="209" t="s">
        <v>257</v>
      </c>
      <c r="AQ7" s="212" t="s">
        <v>222</v>
      </c>
      <c r="AR7" s="215" t="s">
        <v>276</v>
      </c>
      <c r="AS7" s="218" t="s">
        <v>285</v>
      </c>
      <c r="AT7" s="221" t="s">
        <v>286</v>
      </c>
      <c r="AU7" s="221" t="s">
        <v>287</v>
      </c>
      <c r="AV7" s="226" t="s">
        <v>288</v>
      </c>
      <c r="AW7" s="209" t="s">
        <v>212</v>
      </c>
      <c r="AX7" s="209" t="s">
        <v>281</v>
      </c>
      <c r="AY7" s="209" t="s">
        <v>282</v>
      </c>
      <c r="AZ7" s="224" t="s">
        <v>215</v>
      </c>
      <c r="BA7" s="209" t="s">
        <v>216</v>
      </c>
      <c r="BB7" s="209" t="s">
        <v>226</v>
      </c>
      <c r="BC7" s="209" t="s">
        <v>217</v>
      </c>
      <c r="BD7" s="209" t="s">
        <v>283</v>
      </c>
      <c r="BE7" s="209" t="s">
        <v>225</v>
      </c>
      <c r="BF7" s="209" t="s">
        <v>284</v>
      </c>
      <c r="BG7" s="209" t="s">
        <v>219</v>
      </c>
      <c r="BH7" s="224" t="s">
        <v>220</v>
      </c>
      <c r="BI7" s="209" t="s">
        <v>221</v>
      </c>
      <c r="BJ7" s="209" t="s">
        <v>257</v>
      </c>
      <c r="BK7" s="212" t="s">
        <v>222</v>
      </c>
      <c r="BL7" s="215" t="s">
        <v>276</v>
      </c>
      <c r="BM7" s="218" t="s">
        <v>285</v>
      </c>
      <c r="BN7" s="221" t="s">
        <v>286</v>
      </c>
      <c r="BO7" s="221" t="s">
        <v>287</v>
      </c>
      <c r="BP7" s="226" t="s">
        <v>288</v>
      </c>
      <c r="BQ7" s="209" t="s">
        <v>212</v>
      </c>
      <c r="BR7" s="209" t="s">
        <v>281</v>
      </c>
      <c r="BS7" s="209" t="s">
        <v>282</v>
      </c>
      <c r="BT7" s="224" t="s">
        <v>215</v>
      </c>
      <c r="BU7" s="209" t="s">
        <v>216</v>
      </c>
      <c r="BV7" s="209" t="s">
        <v>226</v>
      </c>
      <c r="BW7" s="209" t="s">
        <v>217</v>
      </c>
      <c r="BX7" s="209" t="s">
        <v>283</v>
      </c>
      <c r="BY7" s="209" t="s">
        <v>225</v>
      </c>
      <c r="BZ7" s="209" t="s">
        <v>284</v>
      </c>
      <c r="CA7" s="209" t="s">
        <v>219</v>
      </c>
      <c r="CB7" s="224" t="s">
        <v>220</v>
      </c>
      <c r="CC7" s="209" t="s">
        <v>221</v>
      </c>
      <c r="CD7" s="209" t="s">
        <v>257</v>
      </c>
      <c r="CE7" s="212" t="s">
        <v>222</v>
      </c>
      <c r="CF7" s="215" t="s">
        <v>276</v>
      </c>
      <c r="CG7" s="218" t="s">
        <v>285</v>
      </c>
      <c r="CH7" s="221" t="s">
        <v>286</v>
      </c>
      <c r="CI7" s="221" t="s">
        <v>287</v>
      </c>
      <c r="CJ7" s="226" t="s">
        <v>288</v>
      </c>
      <c r="CK7" s="209" t="s">
        <v>212</v>
      </c>
      <c r="CL7" s="209" t="s">
        <v>281</v>
      </c>
      <c r="CM7" s="209" t="s">
        <v>282</v>
      </c>
      <c r="CN7" s="224" t="s">
        <v>215</v>
      </c>
      <c r="CO7" s="209" t="s">
        <v>216</v>
      </c>
      <c r="CP7" s="209" t="s">
        <v>226</v>
      </c>
      <c r="CQ7" s="209" t="s">
        <v>217</v>
      </c>
      <c r="CR7" s="209" t="s">
        <v>283</v>
      </c>
      <c r="CS7" s="209" t="s">
        <v>225</v>
      </c>
      <c r="CT7" s="209" t="s">
        <v>284</v>
      </c>
      <c r="CU7" s="209" t="s">
        <v>219</v>
      </c>
      <c r="CV7" s="224" t="s">
        <v>220</v>
      </c>
      <c r="CW7" s="209" t="s">
        <v>221</v>
      </c>
      <c r="CX7" s="209" t="s">
        <v>257</v>
      </c>
      <c r="CY7" s="212" t="s">
        <v>222</v>
      </c>
      <c r="CZ7" s="215" t="s">
        <v>276</v>
      </c>
      <c r="DA7" s="218" t="s">
        <v>285</v>
      </c>
      <c r="DB7" s="221" t="s">
        <v>286</v>
      </c>
      <c r="DC7" s="221" t="s">
        <v>287</v>
      </c>
      <c r="DD7" s="226" t="s">
        <v>288</v>
      </c>
      <c r="DE7" s="209" t="s">
        <v>212</v>
      </c>
      <c r="DF7" s="209" t="s">
        <v>281</v>
      </c>
      <c r="DG7" s="209" t="s">
        <v>282</v>
      </c>
      <c r="DH7" s="224" t="s">
        <v>215</v>
      </c>
      <c r="DI7" s="209" t="s">
        <v>216</v>
      </c>
      <c r="DJ7" s="209" t="s">
        <v>226</v>
      </c>
      <c r="DK7" s="209" t="s">
        <v>217</v>
      </c>
      <c r="DL7" s="209" t="s">
        <v>283</v>
      </c>
      <c r="DM7" s="209" t="s">
        <v>225</v>
      </c>
      <c r="DN7" s="209" t="s">
        <v>284</v>
      </c>
      <c r="DO7" s="209" t="s">
        <v>219</v>
      </c>
      <c r="DP7" s="224" t="s">
        <v>220</v>
      </c>
      <c r="DQ7" s="209" t="s">
        <v>221</v>
      </c>
      <c r="DR7" s="209" t="s">
        <v>257</v>
      </c>
      <c r="DS7" s="212" t="s">
        <v>222</v>
      </c>
      <c r="DT7" s="215" t="s">
        <v>276</v>
      </c>
      <c r="DU7" s="218" t="s">
        <v>285</v>
      </c>
      <c r="DV7" s="221" t="s">
        <v>286</v>
      </c>
      <c r="DW7" s="221" t="s">
        <v>287</v>
      </c>
      <c r="DX7" s="226" t="s">
        <v>288</v>
      </c>
      <c r="DY7" s="209" t="s">
        <v>212</v>
      </c>
      <c r="DZ7" s="209" t="s">
        <v>281</v>
      </c>
      <c r="EA7" s="209" t="s">
        <v>282</v>
      </c>
      <c r="EB7" s="224" t="s">
        <v>215</v>
      </c>
      <c r="EC7" s="209" t="s">
        <v>216</v>
      </c>
      <c r="ED7" s="209" t="s">
        <v>226</v>
      </c>
      <c r="EE7" s="209" t="s">
        <v>217</v>
      </c>
      <c r="EF7" s="209" t="s">
        <v>283</v>
      </c>
      <c r="EG7" s="209" t="s">
        <v>225</v>
      </c>
      <c r="EH7" s="209" t="s">
        <v>284</v>
      </c>
      <c r="EI7" s="209" t="s">
        <v>219</v>
      </c>
      <c r="EJ7" s="224" t="s">
        <v>220</v>
      </c>
      <c r="EK7" s="209" t="s">
        <v>221</v>
      </c>
      <c r="EL7" s="209" t="s">
        <v>257</v>
      </c>
      <c r="EM7" s="212" t="s">
        <v>222</v>
      </c>
      <c r="EN7" s="215" t="s">
        <v>276</v>
      </c>
      <c r="EO7" s="218" t="s">
        <v>285</v>
      </c>
      <c r="EP7" s="221" t="s">
        <v>286</v>
      </c>
      <c r="EQ7" s="221" t="s">
        <v>287</v>
      </c>
      <c r="ER7" s="226" t="s">
        <v>288</v>
      </c>
      <c r="ES7" s="209" t="s">
        <v>212</v>
      </c>
      <c r="ET7" s="209" t="s">
        <v>281</v>
      </c>
      <c r="EU7" s="209" t="s">
        <v>282</v>
      </c>
      <c r="EV7" s="224" t="s">
        <v>215</v>
      </c>
      <c r="EW7" s="209" t="s">
        <v>216</v>
      </c>
      <c r="EX7" s="209" t="s">
        <v>226</v>
      </c>
      <c r="EY7" s="209" t="s">
        <v>217</v>
      </c>
      <c r="EZ7" s="209" t="s">
        <v>283</v>
      </c>
      <c r="FA7" s="209" t="s">
        <v>225</v>
      </c>
      <c r="FB7" s="209" t="s">
        <v>284</v>
      </c>
      <c r="FC7" s="209" t="s">
        <v>219</v>
      </c>
      <c r="FD7" s="224" t="s">
        <v>220</v>
      </c>
      <c r="FE7" s="209" t="s">
        <v>221</v>
      </c>
      <c r="FF7" s="209" t="s">
        <v>257</v>
      </c>
      <c r="FG7" s="212" t="s">
        <v>222</v>
      </c>
      <c r="FH7" s="215" t="s">
        <v>276</v>
      </c>
      <c r="FI7" s="218" t="s">
        <v>285</v>
      </c>
      <c r="FJ7" s="221" t="s">
        <v>286</v>
      </c>
      <c r="FK7" s="221" t="s">
        <v>287</v>
      </c>
      <c r="FL7" s="226" t="s">
        <v>288</v>
      </c>
      <c r="FM7" s="209" t="s">
        <v>212</v>
      </c>
      <c r="FN7" s="209" t="s">
        <v>281</v>
      </c>
      <c r="FO7" s="209" t="s">
        <v>282</v>
      </c>
      <c r="FP7" s="224" t="s">
        <v>215</v>
      </c>
      <c r="FQ7" s="209" t="s">
        <v>216</v>
      </c>
      <c r="FR7" s="209" t="s">
        <v>226</v>
      </c>
      <c r="FS7" s="209" t="s">
        <v>217</v>
      </c>
      <c r="FT7" s="209" t="s">
        <v>283</v>
      </c>
      <c r="FU7" s="209" t="s">
        <v>225</v>
      </c>
      <c r="FV7" s="209" t="s">
        <v>284</v>
      </c>
      <c r="FW7" s="209" t="s">
        <v>219</v>
      </c>
      <c r="FX7" s="224" t="s">
        <v>220</v>
      </c>
      <c r="FY7" s="209" t="s">
        <v>221</v>
      </c>
      <c r="FZ7" s="209" t="s">
        <v>257</v>
      </c>
      <c r="GA7" s="212" t="s">
        <v>222</v>
      </c>
      <c r="GB7" s="215" t="s">
        <v>276</v>
      </c>
      <c r="GC7" s="218" t="s">
        <v>285</v>
      </c>
      <c r="GD7" s="221" t="s">
        <v>286</v>
      </c>
      <c r="GE7" s="221" t="s">
        <v>287</v>
      </c>
      <c r="GF7" s="226" t="s">
        <v>288</v>
      </c>
      <c r="GG7" s="209" t="s">
        <v>212</v>
      </c>
      <c r="GH7" s="209" t="s">
        <v>281</v>
      </c>
      <c r="GI7" s="209" t="s">
        <v>282</v>
      </c>
      <c r="GJ7" s="224" t="s">
        <v>215</v>
      </c>
      <c r="GK7" s="209" t="s">
        <v>216</v>
      </c>
      <c r="GL7" s="209" t="s">
        <v>226</v>
      </c>
      <c r="GM7" s="209" t="s">
        <v>217</v>
      </c>
      <c r="GN7" s="209" t="s">
        <v>283</v>
      </c>
      <c r="GO7" s="209" t="s">
        <v>225</v>
      </c>
      <c r="GP7" s="209" t="s">
        <v>284</v>
      </c>
      <c r="GQ7" s="209" t="s">
        <v>219</v>
      </c>
      <c r="GR7" s="224" t="s">
        <v>220</v>
      </c>
      <c r="GS7" s="209" t="s">
        <v>221</v>
      </c>
      <c r="GT7" s="209" t="s">
        <v>257</v>
      </c>
      <c r="GU7" s="212" t="s">
        <v>222</v>
      </c>
      <c r="GV7" s="215" t="s">
        <v>276</v>
      </c>
      <c r="GW7" s="218" t="s">
        <v>285</v>
      </c>
      <c r="GX7" s="221" t="s">
        <v>286</v>
      </c>
      <c r="GY7" s="221" t="s">
        <v>287</v>
      </c>
      <c r="GZ7" s="226" t="s">
        <v>288</v>
      </c>
      <c r="HA7" s="209" t="s">
        <v>212</v>
      </c>
      <c r="HB7" s="209" t="s">
        <v>281</v>
      </c>
      <c r="HC7" s="209" t="s">
        <v>282</v>
      </c>
      <c r="HD7" s="224" t="s">
        <v>215</v>
      </c>
      <c r="HE7" s="209" t="s">
        <v>216</v>
      </c>
      <c r="HF7" s="209" t="s">
        <v>226</v>
      </c>
      <c r="HG7" s="209" t="s">
        <v>217</v>
      </c>
      <c r="HH7" s="209" t="s">
        <v>283</v>
      </c>
      <c r="HI7" s="209" t="s">
        <v>225</v>
      </c>
      <c r="HJ7" s="209" t="s">
        <v>284</v>
      </c>
      <c r="HK7" s="209" t="s">
        <v>219</v>
      </c>
      <c r="HL7" s="224" t="s">
        <v>220</v>
      </c>
      <c r="HM7" s="209" t="s">
        <v>221</v>
      </c>
      <c r="HN7" s="209" t="s">
        <v>257</v>
      </c>
      <c r="HO7" s="212" t="s">
        <v>222</v>
      </c>
      <c r="HP7" s="215" t="s">
        <v>276</v>
      </c>
      <c r="HQ7" s="218" t="s">
        <v>285</v>
      </c>
      <c r="HR7" s="221" t="s">
        <v>286</v>
      </c>
      <c r="HS7" s="221" t="s">
        <v>287</v>
      </c>
      <c r="HT7" s="226" t="s">
        <v>288</v>
      </c>
      <c r="HU7" s="209" t="s">
        <v>212</v>
      </c>
      <c r="HV7" s="209" t="s">
        <v>281</v>
      </c>
      <c r="HW7" s="209" t="s">
        <v>282</v>
      </c>
      <c r="HX7" s="224" t="s">
        <v>215</v>
      </c>
      <c r="HY7" s="209" t="s">
        <v>216</v>
      </c>
      <c r="HZ7" s="209" t="s">
        <v>226</v>
      </c>
      <c r="IA7" s="209" t="s">
        <v>217</v>
      </c>
      <c r="IB7" s="209" t="s">
        <v>283</v>
      </c>
      <c r="IC7" s="209" t="s">
        <v>225</v>
      </c>
      <c r="ID7" s="209" t="s">
        <v>284</v>
      </c>
      <c r="IE7" s="209" t="s">
        <v>219</v>
      </c>
      <c r="IF7" s="224" t="s">
        <v>220</v>
      </c>
      <c r="IG7" s="209" t="s">
        <v>221</v>
      </c>
      <c r="IH7" s="209" t="s">
        <v>257</v>
      </c>
      <c r="II7" s="212" t="s">
        <v>222</v>
      </c>
      <c r="IJ7" s="215" t="s">
        <v>276</v>
      </c>
      <c r="IK7" s="218" t="s">
        <v>285</v>
      </c>
      <c r="IL7" s="221" t="s">
        <v>286</v>
      </c>
      <c r="IM7" s="221" t="s">
        <v>287</v>
      </c>
      <c r="IN7" s="226" t="s">
        <v>288</v>
      </c>
      <c r="IO7" s="209" t="s">
        <v>212</v>
      </c>
      <c r="IP7" s="209" t="s">
        <v>281</v>
      </c>
      <c r="IQ7" s="209" t="s">
        <v>282</v>
      </c>
      <c r="IR7" s="224" t="s">
        <v>215</v>
      </c>
      <c r="IS7" s="209" t="s">
        <v>216</v>
      </c>
      <c r="IT7" s="209" t="s">
        <v>226</v>
      </c>
      <c r="IU7" s="209" t="s">
        <v>217</v>
      </c>
      <c r="IV7" s="209" t="s">
        <v>283</v>
      </c>
      <c r="IW7" s="209" t="s">
        <v>225</v>
      </c>
      <c r="IX7" s="209" t="s">
        <v>284</v>
      </c>
      <c r="IY7" s="209" t="s">
        <v>219</v>
      </c>
      <c r="IZ7" s="224" t="s">
        <v>220</v>
      </c>
      <c r="JA7" s="209" t="s">
        <v>221</v>
      </c>
      <c r="JB7" s="209" t="s">
        <v>257</v>
      </c>
      <c r="JC7" s="212" t="s">
        <v>222</v>
      </c>
      <c r="JD7" s="215" t="s">
        <v>276</v>
      </c>
      <c r="JE7" s="218" t="s">
        <v>285</v>
      </c>
      <c r="JF7" s="221" t="s">
        <v>286</v>
      </c>
      <c r="JG7" s="221" t="s">
        <v>287</v>
      </c>
      <c r="JH7" s="226" t="s">
        <v>288</v>
      </c>
      <c r="JI7" s="209" t="s">
        <v>212</v>
      </c>
      <c r="JJ7" s="209" t="s">
        <v>281</v>
      </c>
      <c r="JK7" s="209" t="s">
        <v>282</v>
      </c>
      <c r="JL7" s="224" t="s">
        <v>215</v>
      </c>
      <c r="JM7" s="209" t="s">
        <v>216</v>
      </c>
      <c r="JN7" s="209" t="s">
        <v>226</v>
      </c>
      <c r="JO7" s="209" t="s">
        <v>217</v>
      </c>
      <c r="JP7" s="209" t="s">
        <v>283</v>
      </c>
      <c r="JQ7" s="209" t="s">
        <v>225</v>
      </c>
      <c r="JR7" s="209" t="s">
        <v>284</v>
      </c>
      <c r="JS7" s="209" t="s">
        <v>219</v>
      </c>
      <c r="JT7" s="224" t="s">
        <v>220</v>
      </c>
      <c r="JU7" s="209" t="s">
        <v>221</v>
      </c>
      <c r="JV7" s="209" t="s">
        <v>257</v>
      </c>
      <c r="JW7" s="212" t="s">
        <v>222</v>
      </c>
      <c r="JX7" s="215" t="s">
        <v>276</v>
      </c>
      <c r="JY7" s="218" t="s">
        <v>285</v>
      </c>
      <c r="JZ7" s="221" t="s">
        <v>286</v>
      </c>
      <c r="KA7" s="221" t="s">
        <v>287</v>
      </c>
      <c r="KB7" s="226" t="s">
        <v>288</v>
      </c>
      <c r="KC7" s="209" t="s">
        <v>212</v>
      </c>
      <c r="KD7" s="209" t="s">
        <v>281</v>
      </c>
      <c r="KE7" s="209" t="s">
        <v>282</v>
      </c>
      <c r="KF7" s="224" t="s">
        <v>215</v>
      </c>
      <c r="KG7" s="209" t="s">
        <v>216</v>
      </c>
      <c r="KH7" s="209" t="s">
        <v>226</v>
      </c>
      <c r="KI7" s="209" t="s">
        <v>217</v>
      </c>
      <c r="KJ7" s="209" t="s">
        <v>283</v>
      </c>
      <c r="KK7" s="209" t="s">
        <v>225</v>
      </c>
      <c r="KL7" s="209" t="s">
        <v>284</v>
      </c>
      <c r="KM7" s="209" t="s">
        <v>219</v>
      </c>
      <c r="KN7" s="224" t="s">
        <v>220</v>
      </c>
      <c r="KO7" s="209" t="s">
        <v>221</v>
      </c>
      <c r="KP7" s="209" t="s">
        <v>257</v>
      </c>
      <c r="KQ7" s="212" t="s">
        <v>222</v>
      </c>
      <c r="KR7" s="215" t="s">
        <v>276</v>
      </c>
      <c r="KS7" s="218" t="s">
        <v>285</v>
      </c>
      <c r="KT7" s="221" t="s">
        <v>286</v>
      </c>
      <c r="KU7" s="221" t="s">
        <v>287</v>
      </c>
      <c r="KV7" s="226" t="s">
        <v>288</v>
      </c>
      <c r="KW7" s="209" t="s">
        <v>212</v>
      </c>
      <c r="KX7" s="209" t="s">
        <v>281</v>
      </c>
      <c r="KY7" s="209" t="s">
        <v>282</v>
      </c>
      <c r="KZ7" s="224" t="s">
        <v>215</v>
      </c>
      <c r="LA7" s="209" t="s">
        <v>216</v>
      </c>
      <c r="LB7" s="209" t="s">
        <v>226</v>
      </c>
      <c r="LC7" s="209" t="s">
        <v>217</v>
      </c>
      <c r="LD7" s="209" t="s">
        <v>283</v>
      </c>
      <c r="LE7" s="209" t="s">
        <v>225</v>
      </c>
      <c r="LF7" s="209" t="s">
        <v>284</v>
      </c>
      <c r="LG7" s="209" t="s">
        <v>219</v>
      </c>
      <c r="LH7" s="224" t="s">
        <v>220</v>
      </c>
      <c r="LI7" s="209" t="s">
        <v>221</v>
      </c>
      <c r="LJ7" s="209" t="s">
        <v>257</v>
      </c>
      <c r="LK7" s="212" t="s">
        <v>222</v>
      </c>
      <c r="LL7" s="215" t="s">
        <v>276</v>
      </c>
      <c r="LM7" s="218" t="s">
        <v>285</v>
      </c>
      <c r="LN7" s="221" t="s">
        <v>286</v>
      </c>
      <c r="LO7" s="221" t="s">
        <v>287</v>
      </c>
      <c r="LP7" s="226" t="s">
        <v>288</v>
      </c>
      <c r="LQ7" s="209" t="s">
        <v>212</v>
      </c>
      <c r="LR7" s="209" t="s">
        <v>281</v>
      </c>
      <c r="LS7" s="209" t="s">
        <v>282</v>
      </c>
      <c r="LT7" s="224" t="s">
        <v>215</v>
      </c>
      <c r="LU7" s="209" t="s">
        <v>216</v>
      </c>
      <c r="LV7" s="209" t="s">
        <v>226</v>
      </c>
      <c r="LW7" s="209" t="s">
        <v>217</v>
      </c>
      <c r="LX7" s="209" t="s">
        <v>283</v>
      </c>
      <c r="LY7" s="209" t="s">
        <v>225</v>
      </c>
      <c r="LZ7" s="209" t="s">
        <v>284</v>
      </c>
      <c r="MA7" s="209" t="s">
        <v>219</v>
      </c>
      <c r="MB7" s="224" t="s">
        <v>220</v>
      </c>
      <c r="MC7" s="209" t="s">
        <v>221</v>
      </c>
      <c r="MD7" s="209" t="s">
        <v>257</v>
      </c>
      <c r="ME7" s="212" t="s">
        <v>222</v>
      </c>
      <c r="MF7" s="215" t="s">
        <v>276</v>
      </c>
      <c r="MG7" s="218" t="s">
        <v>285</v>
      </c>
      <c r="MH7" s="221" t="s">
        <v>286</v>
      </c>
      <c r="MI7" s="221" t="s">
        <v>287</v>
      </c>
      <c r="MJ7" s="226" t="s">
        <v>288</v>
      </c>
      <c r="MK7" s="209" t="s">
        <v>212</v>
      </c>
      <c r="ML7" s="209" t="s">
        <v>281</v>
      </c>
      <c r="MM7" s="209" t="s">
        <v>282</v>
      </c>
      <c r="MN7" s="224" t="s">
        <v>215</v>
      </c>
      <c r="MO7" s="209" t="s">
        <v>216</v>
      </c>
      <c r="MP7" s="209" t="s">
        <v>226</v>
      </c>
      <c r="MQ7" s="209" t="s">
        <v>217</v>
      </c>
      <c r="MR7" s="209" t="s">
        <v>283</v>
      </c>
      <c r="MS7" s="209" t="s">
        <v>225</v>
      </c>
      <c r="MT7" s="209" t="s">
        <v>284</v>
      </c>
      <c r="MU7" s="209" t="s">
        <v>219</v>
      </c>
      <c r="MV7" s="224" t="s">
        <v>220</v>
      </c>
      <c r="MW7" s="209" t="s">
        <v>221</v>
      </c>
      <c r="MX7" s="209" t="s">
        <v>257</v>
      </c>
      <c r="MY7" s="212" t="s">
        <v>222</v>
      </c>
      <c r="MZ7" s="215" t="s">
        <v>276</v>
      </c>
      <c r="NA7" s="218" t="s">
        <v>285</v>
      </c>
      <c r="NB7" s="221" t="s">
        <v>286</v>
      </c>
      <c r="NC7" s="221" t="s">
        <v>287</v>
      </c>
      <c r="ND7" s="226" t="s">
        <v>288</v>
      </c>
      <c r="NE7" s="209" t="s">
        <v>212</v>
      </c>
      <c r="NF7" s="209" t="s">
        <v>281</v>
      </c>
      <c r="NG7" s="209" t="s">
        <v>282</v>
      </c>
      <c r="NH7" s="224" t="s">
        <v>215</v>
      </c>
      <c r="NI7" s="209" t="s">
        <v>216</v>
      </c>
      <c r="NJ7" s="209" t="s">
        <v>226</v>
      </c>
      <c r="NK7" s="209" t="s">
        <v>217</v>
      </c>
      <c r="NL7" s="209" t="s">
        <v>283</v>
      </c>
      <c r="NM7" s="209" t="s">
        <v>225</v>
      </c>
      <c r="NN7" s="209" t="s">
        <v>284</v>
      </c>
      <c r="NO7" s="209" t="s">
        <v>219</v>
      </c>
      <c r="NP7" s="224" t="s">
        <v>220</v>
      </c>
      <c r="NQ7" s="209" t="s">
        <v>221</v>
      </c>
      <c r="NR7" s="209" t="s">
        <v>257</v>
      </c>
      <c r="NS7" s="212" t="s">
        <v>222</v>
      </c>
      <c r="NT7" s="215" t="s">
        <v>276</v>
      </c>
      <c r="NU7" s="218" t="s">
        <v>285</v>
      </c>
      <c r="NV7" s="221" t="s">
        <v>286</v>
      </c>
      <c r="NW7" s="221" t="s">
        <v>287</v>
      </c>
      <c r="NX7" s="226" t="s">
        <v>288</v>
      </c>
      <c r="NY7" s="209" t="s">
        <v>212</v>
      </c>
      <c r="NZ7" s="209" t="s">
        <v>281</v>
      </c>
      <c r="OA7" s="209" t="s">
        <v>282</v>
      </c>
      <c r="OB7" s="224" t="s">
        <v>215</v>
      </c>
      <c r="OC7" s="209" t="s">
        <v>216</v>
      </c>
      <c r="OD7" s="209" t="s">
        <v>226</v>
      </c>
      <c r="OE7" s="209" t="s">
        <v>217</v>
      </c>
      <c r="OF7" s="209" t="s">
        <v>283</v>
      </c>
      <c r="OG7" s="209" t="s">
        <v>225</v>
      </c>
      <c r="OH7" s="209" t="s">
        <v>284</v>
      </c>
      <c r="OI7" s="209" t="s">
        <v>219</v>
      </c>
      <c r="OJ7" s="224" t="s">
        <v>220</v>
      </c>
      <c r="OK7" s="209" t="s">
        <v>221</v>
      </c>
      <c r="OL7" s="209" t="s">
        <v>257</v>
      </c>
      <c r="OM7" s="212" t="s">
        <v>222</v>
      </c>
      <c r="ON7" s="215" t="s">
        <v>276</v>
      </c>
      <c r="OO7" s="218" t="s">
        <v>285</v>
      </c>
      <c r="OP7" s="221" t="s">
        <v>286</v>
      </c>
      <c r="OQ7" s="221" t="s">
        <v>287</v>
      </c>
      <c r="OR7" s="226" t="s">
        <v>288</v>
      </c>
      <c r="OS7" s="209" t="s">
        <v>212</v>
      </c>
      <c r="OT7" s="209" t="s">
        <v>281</v>
      </c>
      <c r="OU7" s="209" t="s">
        <v>282</v>
      </c>
      <c r="OV7" s="224" t="s">
        <v>215</v>
      </c>
      <c r="OW7" s="209" t="s">
        <v>216</v>
      </c>
      <c r="OX7" s="209" t="s">
        <v>226</v>
      </c>
      <c r="OY7" s="209" t="s">
        <v>217</v>
      </c>
      <c r="OZ7" s="209" t="s">
        <v>283</v>
      </c>
      <c r="PA7" s="209" t="s">
        <v>225</v>
      </c>
      <c r="PB7" s="209" t="s">
        <v>284</v>
      </c>
      <c r="PC7" s="209" t="s">
        <v>219</v>
      </c>
      <c r="PD7" s="224" t="s">
        <v>220</v>
      </c>
      <c r="PE7" s="209" t="s">
        <v>221</v>
      </c>
      <c r="PF7" s="209" t="s">
        <v>257</v>
      </c>
      <c r="PG7" s="212" t="s">
        <v>222</v>
      </c>
      <c r="PH7" s="215" t="s">
        <v>276</v>
      </c>
      <c r="PI7" s="218" t="s">
        <v>285</v>
      </c>
      <c r="PJ7" s="221" t="s">
        <v>286</v>
      </c>
      <c r="PK7" s="221" t="s">
        <v>287</v>
      </c>
      <c r="PL7" s="226" t="s">
        <v>288</v>
      </c>
      <c r="PM7" s="209" t="s">
        <v>212</v>
      </c>
      <c r="PN7" s="209" t="s">
        <v>281</v>
      </c>
      <c r="PO7" s="209" t="s">
        <v>282</v>
      </c>
      <c r="PP7" s="224" t="s">
        <v>215</v>
      </c>
      <c r="PQ7" s="209" t="s">
        <v>216</v>
      </c>
      <c r="PR7" s="209" t="s">
        <v>226</v>
      </c>
      <c r="PS7" s="209" t="s">
        <v>217</v>
      </c>
      <c r="PT7" s="209" t="s">
        <v>283</v>
      </c>
      <c r="PU7" s="209" t="s">
        <v>225</v>
      </c>
      <c r="PV7" s="209" t="s">
        <v>284</v>
      </c>
      <c r="PW7" s="209" t="s">
        <v>219</v>
      </c>
      <c r="PX7" s="224" t="s">
        <v>220</v>
      </c>
      <c r="PY7" s="209" t="s">
        <v>221</v>
      </c>
      <c r="PZ7" s="209" t="s">
        <v>257</v>
      </c>
      <c r="QA7" s="212" t="s">
        <v>222</v>
      </c>
      <c r="QB7" s="215" t="s">
        <v>276</v>
      </c>
      <c r="QC7" s="218" t="s">
        <v>285</v>
      </c>
      <c r="QD7" s="221" t="s">
        <v>286</v>
      </c>
      <c r="QE7" s="221" t="s">
        <v>287</v>
      </c>
      <c r="QF7" s="226" t="s">
        <v>288</v>
      </c>
      <c r="QG7" s="209" t="s">
        <v>212</v>
      </c>
      <c r="QH7" s="209" t="s">
        <v>281</v>
      </c>
      <c r="QI7" s="209" t="s">
        <v>282</v>
      </c>
      <c r="QJ7" s="224" t="s">
        <v>215</v>
      </c>
      <c r="QK7" s="209" t="s">
        <v>216</v>
      </c>
      <c r="QL7" s="209" t="s">
        <v>226</v>
      </c>
      <c r="QM7" s="209" t="s">
        <v>217</v>
      </c>
      <c r="QN7" s="209" t="s">
        <v>283</v>
      </c>
      <c r="QO7" s="209" t="s">
        <v>225</v>
      </c>
      <c r="QP7" s="209" t="s">
        <v>284</v>
      </c>
      <c r="QQ7" s="209" t="s">
        <v>219</v>
      </c>
      <c r="QR7" s="224" t="s">
        <v>220</v>
      </c>
      <c r="QS7" s="209" t="s">
        <v>221</v>
      </c>
      <c r="QT7" s="209" t="s">
        <v>257</v>
      </c>
      <c r="QU7" s="212" t="s">
        <v>222</v>
      </c>
      <c r="QV7" s="215" t="s">
        <v>276</v>
      </c>
      <c r="QW7" s="218" t="s">
        <v>285</v>
      </c>
      <c r="QX7" s="221" t="s">
        <v>286</v>
      </c>
      <c r="QY7" s="221" t="s">
        <v>287</v>
      </c>
      <c r="QZ7" s="226" t="s">
        <v>288</v>
      </c>
      <c r="RA7" s="209" t="s">
        <v>212</v>
      </c>
      <c r="RB7" s="209" t="s">
        <v>281</v>
      </c>
      <c r="RC7" s="209" t="s">
        <v>282</v>
      </c>
      <c r="RD7" s="224" t="s">
        <v>215</v>
      </c>
      <c r="RE7" s="209" t="s">
        <v>216</v>
      </c>
      <c r="RF7" s="209" t="s">
        <v>226</v>
      </c>
      <c r="RG7" s="209" t="s">
        <v>217</v>
      </c>
      <c r="RH7" s="209" t="s">
        <v>283</v>
      </c>
      <c r="RI7" s="209" t="s">
        <v>225</v>
      </c>
      <c r="RJ7" s="209" t="s">
        <v>284</v>
      </c>
      <c r="RK7" s="209" t="s">
        <v>219</v>
      </c>
      <c r="RL7" s="224" t="s">
        <v>220</v>
      </c>
      <c r="RM7" s="209" t="s">
        <v>221</v>
      </c>
      <c r="RN7" s="209" t="s">
        <v>257</v>
      </c>
      <c r="RO7" s="212" t="s">
        <v>222</v>
      </c>
      <c r="RP7" s="215" t="s">
        <v>276</v>
      </c>
      <c r="RQ7" s="218" t="s">
        <v>285</v>
      </c>
      <c r="RR7" s="221" t="s">
        <v>286</v>
      </c>
      <c r="RS7" s="221" t="s">
        <v>287</v>
      </c>
      <c r="RT7" s="226" t="s">
        <v>288</v>
      </c>
      <c r="RU7" s="209" t="s">
        <v>212</v>
      </c>
      <c r="RV7" s="209" t="s">
        <v>281</v>
      </c>
      <c r="RW7" s="209" t="s">
        <v>282</v>
      </c>
      <c r="RX7" s="224" t="s">
        <v>215</v>
      </c>
      <c r="RY7" s="209" t="s">
        <v>216</v>
      </c>
      <c r="RZ7" s="209" t="s">
        <v>226</v>
      </c>
      <c r="SA7" s="209" t="s">
        <v>217</v>
      </c>
      <c r="SB7" s="209" t="s">
        <v>283</v>
      </c>
      <c r="SC7" s="209" t="s">
        <v>225</v>
      </c>
      <c r="SD7" s="209" t="s">
        <v>284</v>
      </c>
      <c r="SE7" s="209" t="s">
        <v>219</v>
      </c>
      <c r="SF7" s="224" t="s">
        <v>220</v>
      </c>
      <c r="SG7" s="209" t="s">
        <v>221</v>
      </c>
      <c r="SH7" s="209" t="s">
        <v>257</v>
      </c>
      <c r="SI7" s="212" t="s">
        <v>222</v>
      </c>
      <c r="SJ7" s="215" t="s">
        <v>276</v>
      </c>
      <c r="SK7" s="218" t="s">
        <v>285</v>
      </c>
      <c r="SL7" s="221" t="s">
        <v>286</v>
      </c>
      <c r="SM7" s="221" t="s">
        <v>287</v>
      </c>
      <c r="SN7" s="226" t="s">
        <v>288</v>
      </c>
      <c r="SO7" s="209" t="s">
        <v>212</v>
      </c>
      <c r="SP7" s="209" t="s">
        <v>281</v>
      </c>
      <c r="SQ7" s="209" t="s">
        <v>282</v>
      </c>
      <c r="SR7" s="224" t="s">
        <v>215</v>
      </c>
      <c r="SS7" s="209" t="s">
        <v>216</v>
      </c>
      <c r="ST7" s="209" t="s">
        <v>226</v>
      </c>
      <c r="SU7" s="209" t="s">
        <v>217</v>
      </c>
      <c r="SV7" s="209" t="s">
        <v>283</v>
      </c>
      <c r="SW7" s="209" t="s">
        <v>225</v>
      </c>
      <c r="SX7" s="209" t="s">
        <v>284</v>
      </c>
      <c r="SY7" s="209" t="s">
        <v>219</v>
      </c>
      <c r="SZ7" s="224" t="s">
        <v>220</v>
      </c>
      <c r="TA7" s="209" t="s">
        <v>221</v>
      </c>
      <c r="TB7" s="209" t="s">
        <v>257</v>
      </c>
      <c r="TC7" s="212" t="s">
        <v>222</v>
      </c>
      <c r="TD7" s="215" t="s">
        <v>276</v>
      </c>
      <c r="TE7" s="218" t="s">
        <v>285</v>
      </c>
      <c r="TF7" s="221" t="s">
        <v>286</v>
      </c>
      <c r="TG7" s="221" t="s">
        <v>287</v>
      </c>
      <c r="TH7" s="226" t="s">
        <v>288</v>
      </c>
      <c r="TI7" s="209" t="s">
        <v>212</v>
      </c>
      <c r="TJ7" s="209" t="s">
        <v>281</v>
      </c>
      <c r="TK7" s="209" t="s">
        <v>282</v>
      </c>
      <c r="TL7" s="224" t="s">
        <v>215</v>
      </c>
      <c r="TM7" s="209" t="s">
        <v>216</v>
      </c>
      <c r="TN7" s="209" t="s">
        <v>226</v>
      </c>
      <c r="TO7" s="209" t="s">
        <v>217</v>
      </c>
      <c r="TP7" s="209" t="s">
        <v>283</v>
      </c>
      <c r="TQ7" s="209" t="s">
        <v>225</v>
      </c>
      <c r="TR7" s="209" t="s">
        <v>284</v>
      </c>
      <c r="TS7" s="209" t="s">
        <v>219</v>
      </c>
      <c r="TT7" s="224" t="s">
        <v>220</v>
      </c>
      <c r="TU7" s="209" t="s">
        <v>221</v>
      </c>
      <c r="TV7" s="209" t="s">
        <v>257</v>
      </c>
      <c r="TW7" s="212" t="s">
        <v>222</v>
      </c>
      <c r="TX7" s="215" t="s">
        <v>276</v>
      </c>
      <c r="TY7" s="218" t="s">
        <v>285</v>
      </c>
      <c r="TZ7" s="221" t="s">
        <v>286</v>
      </c>
      <c r="UA7" s="221" t="s">
        <v>287</v>
      </c>
      <c r="UB7" s="226" t="s">
        <v>288</v>
      </c>
      <c r="UC7" s="209" t="s">
        <v>212</v>
      </c>
      <c r="UD7" s="209" t="s">
        <v>281</v>
      </c>
      <c r="UE7" s="209" t="s">
        <v>282</v>
      </c>
      <c r="UF7" s="224" t="s">
        <v>215</v>
      </c>
      <c r="UG7" s="209" t="s">
        <v>216</v>
      </c>
      <c r="UH7" s="209" t="s">
        <v>226</v>
      </c>
      <c r="UI7" s="209" t="s">
        <v>217</v>
      </c>
      <c r="UJ7" s="209" t="s">
        <v>283</v>
      </c>
      <c r="UK7" s="209" t="s">
        <v>225</v>
      </c>
      <c r="UL7" s="209" t="s">
        <v>284</v>
      </c>
      <c r="UM7" s="209" t="s">
        <v>219</v>
      </c>
      <c r="UN7" s="224" t="s">
        <v>220</v>
      </c>
      <c r="UO7" s="209" t="s">
        <v>221</v>
      </c>
      <c r="UP7" s="209" t="s">
        <v>257</v>
      </c>
      <c r="UQ7" s="212" t="s">
        <v>222</v>
      </c>
      <c r="UR7" s="215" t="s">
        <v>276</v>
      </c>
      <c r="US7" s="218" t="s">
        <v>285</v>
      </c>
      <c r="UT7" s="221" t="s">
        <v>286</v>
      </c>
      <c r="UU7" s="221" t="s">
        <v>287</v>
      </c>
      <c r="UV7" s="226" t="s">
        <v>288</v>
      </c>
      <c r="UW7" s="209" t="s">
        <v>212</v>
      </c>
      <c r="UX7" s="209" t="s">
        <v>281</v>
      </c>
      <c r="UY7" s="209" t="s">
        <v>282</v>
      </c>
      <c r="UZ7" s="224" t="s">
        <v>215</v>
      </c>
      <c r="VA7" s="209" t="s">
        <v>216</v>
      </c>
      <c r="VB7" s="209" t="s">
        <v>226</v>
      </c>
      <c r="VC7" s="209" t="s">
        <v>217</v>
      </c>
      <c r="VD7" s="209" t="s">
        <v>283</v>
      </c>
      <c r="VE7" s="209" t="s">
        <v>225</v>
      </c>
      <c r="VF7" s="209" t="s">
        <v>284</v>
      </c>
      <c r="VG7" s="209" t="s">
        <v>219</v>
      </c>
      <c r="VH7" s="224" t="s">
        <v>220</v>
      </c>
      <c r="VI7" s="209" t="s">
        <v>221</v>
      </c>
      <c r="VJ7" s="209" t="s">
        <v>257</v>
      </c>
      <c r="VK7" s="212" t="s">
        <v>222</v>
      </c>
      <c r="VL7" s="215" t="s">
        <v>276</v>
      </c>
      <c r="VM7" s="218" t="s">
        <v>285</v>
      </c>
      <c r="VN7" s="221" t="s">
        <v>286</v>
      </c>
      <c r="VO7" s="221" t="s">
        <v>287</v>
      </c>
      <c r="VP7" s="226" t="s">
        <v>288</v>
      </c>
      <c r="VQ7" s="209" t="s">
        <v>212</v>
      </c>
      <c r="VR7" s="209" t="s">
        <v>281</v>
      </c>
      <c r="VS7" s="209" t="s">
        <v>282</v>
      </c>
      <c r="VT7" s="224" t="s">
        <v>215</v>
      </c>
      <c r="VU7" s="209" t="s">
        <v>216</v>
      </c>
      <c r="VV7" s="209" t="s">
        <v>226</v>
      </c>
      <c r="VW7" s="209" t="s">
        <v>217</v>
      </c>
      <c r="VX7" s="209" t="s">
        <v>283</v>
      </c>
      <c r="VY7" s="209" t="s">
        <v>225</v>
      </c>
      <c r="VZ7" s="209" t="s">
        <v>284</v>
      </c>
      <c r="WA7" s="209" t="s">
        <v>219</v>
      </c>
      <c r="WB7" s="224" t="s">
        <v>220</v>
      </c>
      <c r="WC7" s="209" t="s">
        <v>221</v>
      </c>
      <c r="WD7" s="209" t="s">
        <v>257</v>
      </c>
      <c r="WE7" s="212" t="s">
        <v>222</v>
      </c>
      <c r="WF7" s="215" t="s">
        <v>276</v>
      </c>
      <c r="WG7" s="218" t="s">
        <v>285</v>
      </c>
      <c r="WH7" s="221" t="s">
        <v>286</v>
      </c>
      <c r="WI7" s="221" t="s">
        <v>287</v>
      </c>
      <c r="WJ7" s="226" t="s">
        <v>288</v>
      </c>
      <c r="WK7" s="209" t="s">
        <v>212</v>
      </c>
      <c r="WL7" s="209" t="s">
        <v>281</v>
      </c>
      <c r="WM7" s="209" t="s">
        <v>282</v>
      </c>
      <c r="WN7" s="224" t="s">
        <v>215</v>
      </c>
      <c r="WO7" s="209" t="s">
        <v>216</v>
      </c>
      <c r="WP7" s="209" t="s">
        <v>226</v>
      </c>
      <c r="WQ7" s="209" t="s">
        <v>217</v>
      </c>
      <c r="WR7" s="209" t="s">
        <v>283</v>
      </c>
      <c r="WS7" s="209" t="s">
        <v>225</v>
      </c>
      <c r="WT7" s="209" t="s">
        <v>284</v>
      </c>
      <c r="WU7" s="209" t="s">
        <v>219</v>
      </c>
      <c r="WV7" s="224" t="s">
        <v>220</v>
      </c>
      <c r="WW7" s="209" t="s">
        <v>221</v>
      </c>
      <c r="WX7" s="209" t="s">
        <v>257</v>
      </c>
      <c r="WY7" s="212" t="s">
        <v>222</v>
      </c>
      <c r="WZ7" s="215" t="s">
        <v>276</v>
      </c>
      <c r="XA7" s="218" t="s">
        <v>285</v>
      </c>
      <c r="XB7" s="221" t="s">
        <v>286</v>
      </c>
      <c r="XC7" s="221" t="s">
        <v>287</v>
      </c>
      <c r="XD7" s="226" t="s">
        <v>288</v>
      </c>
      <c r="XE7" s="209" t="s">
        <v>212</v>
      </c>
      <c r="XF7" s="209" t="s">
        <v>281</v>
      </c>
      <c r="XG7" s="209" t="s">
        <v>282</v>
      </c>
      <c r="XH7" s="224" t="s">
        <v>215</v>
      </c>
      <c r="XI7" s="209" t="s">
        <v>216</v>
      </c>
      <c r="XJ7" s="209" t="s">
        <v>226</v>
      </c>
      <c r="XK7" s="209" t="s">
        <v>217</v>
      </c>
      <c r="XL7" s="209" t="s">
        <v>283</v>
      </c>
      <c r="XM7" s="209" t="s">
        <v>225</v>
      </c>
      <c r="XN7" s="209" t="s">
        <v>284</v>
      </c>
      <c r="XO7" s="209" t="s">
        <v>219</v>
      </c>
      <c r="XP7" s="224" t="s">
        <v>220</v>
      </c>
      <c r="XQ7" s="209" t="s">
        <v>221</v>
      </c>
      <c r="XR7" s="209" t="s">
        <v>257</v>
      </c>
      <c r="XS7" s="212" t="s">
        <v>222</v>
      </c>
      <c r="XT7" s="215" t="s">
        <v>276</v>
      </c>
      <c r="XU7" s="218" t="s">
        <v>285</v>
      </c>
      <c r="XV7" s="221" t="s">
        <v>286</v>
      </c>
      <c r="XW7" s="221" t="s">
        <v>287</v>
      </c>
      <c r="XX7" s="226" t="s">
        <v>288</v>
      </c>
      <c r="XY7" s="209" t="s">
        <v>212</v>
      </c>
      <c r="XZ7" s="209" t="s">
        <v>281</v>
      </c>
      <c r="YA7" s="209" t="s">
        <v>282</v>
      </c>
      <c r="YB7" s="224" t="s">
        <v>215</v>
      </c>
      <c r="YC7" s="209" t="s">
        <v>216</v>
      </c>
      <c r="YD7" s="209" t="s">
        <v>226</v>
      </c>
      <c r="YE7" s="209" t="s">
        <v>217</v>
      </c>
      <c r="YF7" s="209" t="s">
        <v>283</v>
      </c>
      <c r="YG7" s="209" t="s">
        <v>225</v>
      </c>
      <c r="YH7" s="209" t="s">
        <v>284</v>
      </c>
      <c r="YI7" s="209" t="s">
        <v>219</v>
      </c>
      <c r="YJ7" s="224" t="s">
        <v>220</v>
      </c>
      <c r="YK7" s="209" t="s">
        <v>221</v>
      </c>
      <c r="YL7" s="209" t="s">
        <v>257</v>
      </c>
      <c r="YM7" s="212" t="s">
        <v>222</v>
      </c>
      <c r="YN7" s="215" t="s">
        <v>276</v>
      </c>
      <c r="YO7" s="218" t="s">
        <v>285</v>
      </c>
      <c r="YP7" s="221" t="s">
        <v>286</v>
      </c>
      <c r="YQ7" s="221" t="s">
        <v>287</v>
      </c>
      <c r="YR7" s="226" t="s">
        <v>288</v>
      </c>
      <c r="YS7" s="209" t="s">
        <v>212</v>
      </c>
      <c r="YT7" s="209" t="s">
        <v>281</v>
      </c>
      <c r="YU7" s="209" t="s">
        <v>282</v>
      </c>
      <c r="YV7" s="224" t="s">
        <v>215</v>
      </c>
      <c r="YW7" s="209" t="s">
        <v>216</v>
      </c>
      <c r="YX7" s="209" t="s">
        <v>226</v>
      </c>
      <c r="YY7" s="209" t="s">
        <v>217</v>
      </c>
      <c r="YZ7" s="209" t="s">
        <v>283</v>
      </c>
      <c r="ZA7" s="209" t="s">
        <v>225</v>
      </c>
      <c r="ZB7" s="209" t="s">
        <v>284</v>
      </c>
      <c r="ZC7" s="209" t="s">
        <v>219</v>
      </c>
      <c r="ZD7" s="224" t="s">
        <v>220</v>
      </c>
      <c r="ZE7" s="209" t="s">
        <v>221</v>
      </c>
      <c r="ZF7" s="209" t="s">
        <v>257</v>
      </c>
      <c r="ZG7" s="212" t="s">
        <v>222</v>
      </c>
      <c r="ZH7" s="215" t="s">
        <v>276</v>
      </c>
      <c r="ZI7" s="218" t="s">
        <v>285</v>
      </c>
      <c r="ZJ7" s="221" t="s">
        <v>286</v>
      </c>
      <c r="ZK7" s="221" t="s">
        <v>287</v>
      </c>
      <c r="ZL7" s="226" t="s">
        <v>288</v>
      </c>
      <c r="ZM7" s="209" t="s">
        <v>212</v>
      </c>
      <c r="ZN7" s="209" t="s">
        <v>281</v>
      </c>
      <c r="ZO7" s="209" t="s">
        <v>282</v>
      </c>
      <c r="ZP7" s="224" t="s">
        <v>215</v>
      </c>
      <c r="ZQ7" s="209" t="s">
        <v>216</v>
      </c>
      <c r="ZR7" s="209" t="s">
        <v>226</v>
      </c>
      <c r="ZS7" s="209" t="s">
        <v>217</v>
      </c>
      <c r="ZT7" s="209" t="s">
        <v>283</v>
      </c>
      <c r="ZU7" s="209" t="s">
        <v>225</v>
      </c>
      <c r="ZV7" s="209" t="s">
        <v>284</v>
      </c>
      <c r="ZW7" s="209" t="s">
        <v>219</v>
      </c>
      <c r="ZX7" s="224" t="s">
        <v>220</v>
      </c>
      <c r="ZY7" s="209" t="s">
        <v>221</v>
      </c>
      <c r="ZZ7" s="209" t="s">
        <v>257</v>
      </c>
      <c r="AAA7" s="212" t="s">
        <v>222</v>
      </c>
      <c r="AAB7" s="215" t="s">
        <v>276</v>
      </c>
      <c r="AAC7" s="218" t="s">
        <v>285</v>
      </c>
      <c r="AAD7" s="221" t="s">
        <v>286</v>
      </c>
      <c r="AAE7" s="221" t="s">
        <v>287</v>
      </c>
      <c r="AAF7" s="226" t="s">
        <v>288</v>
      </c>
      <c r="AAG7" s="209" t="s">
        <v>212</v>
      </c>
      <c r="AAH7" s="209" t="s">
        <v>281</v>
      </c>
      <c r="AAI7" s="209" t="s">
        <v>282</v>
      </c>
      <c r="AAJ7" s="224" t="s">
        <v>215</v>
      </c>
      <c r="AAK7" s="209" t="s">
        <v>216</v>
      </c>
      <c r="AAL7" s="209" t="s">
        <v>226</v>
      </c>
      <c r="AAM7" s="209" t="s">
        <v>217</v>
      </c>
      <c r="AAN7" s="209" t="s">
        <v>283</v>
      </c>
      <c r="AAO7" s="209" t="s">
        <v>225</v>
      </c>
      <c r="AAP7" s="209" t="s">
        <v>284</v>
      </c>
      <c r="AAQ7" s="209" t="s">
        <v>219</v>
      </c>
      <c r="AAR7" s="224" t="s">
        <v>220</v>
      </c>
      <c r="AAS7" s="209" t="s">
        <v>221</v>
      </c>
      <c r="AAT7" s="209" t="s">
        <v>257</v>
      </c>
      <c r="AAU7" s="212" t="s">
        <v>222</v>
      </c>
      <c r="AAV7" s="215" t="s">
        <v>276</v>
      </c>
      <c r="AAW7" s="218" t="s">
        <v>285</v>
      </c>
      <c r="AAX7" s="221" t="s">
        <v>286</v>
      </c>
      <c r="AAY7" s="221" t="s">
        <v>287</v>
      </c>
      <c r="AAZ7" s="226" t="s">
        <v>288</v>
      </c>
      <c r="ABA7" s="209" t="s">
        <v>212</v>
      </c>
      <c r="ABB7" s="209" t="s">
        <v>281</v>
      </c>
      <c r="ABC7" s="209" t="s">
        <v>282</v>
      </c>
      <c r="ABD7" s="224" t="s">
        <v>215</v>
      </c>
      <c r="ABE7" s="209" t="s">
        <v>216</v>
      </c>
      <c r="ABF7" s="209" t="s">
        <v>226</v>
      </c>
      <c r="ABG7" s="209" t="s">
        <v>217</v>
      </c>
      <c r="ABH7" s="209" t="s">
        <v>283</v>
      </c>
      <c r="ABI7" s="209" t="s">
        <v>225</v>
      </c>
      <c r="ABJ7" s="209" t="s">
        <v>284</v>
      </c>
      <c r="ABK7" s="209" t="s">
        <v>219</v>
      </c>
      <c r="ABL7" s="224" t="s">
        <v>220</v>
      </c>
      <c r="ABM7" s="209" t="s">
        <v>221</v>
      </c>
      <c r="ABN7" s="209" t="s">
        <v>257</v>
      </c>
      <c r="ABO7" s="212" t="s">
        <v>222</v>
      </c>
      <c r="ABP7" s="215" t="s">
        <v>276</v>
      </c>
      <c r="ABQ7" s="218" t="s">
        <v>285</v>
      </c>
      <c r="ABR7" s="221" t="s">
        <v>286</v>
      </c>
      <c r="ABS7" s="221" t="s">
        <v>287</v>
      </c>
      <c r="ABT7" s="226" t="s">
        <v>288</v>
      </c>
      <c r="ABU7" s="209" t="s">
        <v>212</v>
      </c>
      <c r="ABV7" s="209" t="s">
        <v>281</v>
      </c>
      <c r="ABW7" s="209" t="s">
        <v>282</v>
      </c>
      <c r="ABX7" s="224" t="s">
        <v>215</v>
      </c>
      <c r="ABY7" s="209" t="s">
        <v>216</v>
      </c>
      <c r="ABZ7" s="209" t="s">
        <v>226</v>
      </c>
      <c r="ACA7" s="209" t="s">
        <v>217</v>
      </c>
      <c r="ACB7" s="209" t="s">
        <v>283</v>
      </c>
      <c r="ACC7" s="209" t="s">
        <v>225</v>
      </c>
      <c r="ACD7" s="209" t="s">
        <v>284</v>
      </c>
      <c r="ACE7" s="209" t="s">
        <v>219</v>
      </c>
      <c r="ACF7" s="224" t="s">
        <v>220</v>
      </c>
      <c r="ACG7" s="209" t="s">
        <v>221</v>
      </c>
      <c r="ACH7" s="209" t="s">
        <v>257</v>
      </c>
      <c r="ACI7" s="212" t="s">
        <v>222</v>
      </c>
      <c r="ACJ7" s="215" t="s">
        <v>276</v>
      </c>
      <c r="ACK7" s="218" t="s">
        <v>285</v>
      </c>
      <c r="ACL7" s="221" t="s">
        <v>286</v>
      </c>
      <c r="ACM7" s="221" t="s">
        <v>287</v>
      </c>
      <c r="ACN7" s="226" t="s">
        <v>288</v>
      </c>
      <c r="ACO7" s="209" t="s">
        <v>212</v>
      </c>
      <c r="ACP7" s="209" t="s">
        <v>281</v>
      </c>
      <c r="ACQ7" s="209" t="s">
        <v>282</v>
      </c>
      <c r="ACR7" s="224" t="s">
        <v>215</v>
      </c>
      <c r="ACS7" s="209" t="s">
        <v>216</v>
      </c>
      <c r="ACT7" s="209" t="s">
        <v>226</v>
      </c>
      <c r="ACU7" s="209" t="s">
        <v>217</v>
      </c>
      <c r="ACV7" s="209" t="s">
        <v>283</v>
      </c>
      <c r="ACW7" s="209" t="s">
        <v>225</v>
      </c>
      <c r="ACX7" s="209" t="s">
        <v>284</v>
      </c>
      <c r="ACY7" s="209" t="s">
        <v>219</v>
      </c>
      <c r="ACZ7" s="224" t="s">
        <v>220</v>
      </c>
      <c r="ADA7" s="209" t="s">
        <v>221</v>
      </c>
      <c r="ADB7" s="209" t="s">
        <v>257</v>
      </c>
      <c r="ADC7" s="212" t="s">
        <v>222</v>
      </c>
      <c r="ADD7" s="215" t="s">
        <v>276</v>
      </c>
      <c r="ADE7" s="218" t="s">
        <v>285</v>
      </c>
      <c r="ADF7" s="221" t="s">
        <v>286</v>
      </c>
      <c r="ADG7" s="221" t="s">
        <v>287</v>
      </c>
      <c r="ADH7" s="226" t="s">
        <v>288</v>
      </c>
      <c r="ADI7" s="209" t="s">
        <v>212</v>
      </c>
      <c r="ADJ7" s="209" t="s">
        <v>281</v>
      </c>
      <c r="ADK7" s="209" t="s">
        <v>282</v>
      </c>
      <c r="ADL7" s="224" t="s">
        <v>215</v>
      </c>
      <c r="ADM7" s="209" t="s">
        <v>216</v>
      </c>
      <c r="ADN7" s="209" t="s">
        <v>226</v>
      </c>
      <c r="ADO7" s="209" t="s">
        <v>217</v>
      </c>
      <c r="ADP7" s="209" t="s">
        <v>283</v>
      </c>
      <c r="ADQ7" s="209" t="s">
        <v>225</v>
      </c>
      <c r="ADR7" s="209" t="s">
        <v>284</v>
      </c>
      <c r="ADS7" s="209" t="s">
        <v>219</v>
      </c>
      <c r="ADT7" s="224" t="s">
        <v>220</v>
      </c>
      <c r="ADU7" s="209" t="s">
        <v>221</v>
      </c>
      <c r="ADV7" s="209" t="s">
        <v>257</v>
      </c>
      <c r="ADW7" s="212" t="s">
        <v>222</v>
      </c>
      <c r="ADX7" s="215" t="s">
        <v>276</v>
      </c>
      <c r="ADY7" s="218" t="s">
        <v>285</v>
      </c>
      <c r="ADZ7" s="221" t="s">
        <v>286</v>
      </c>
      <c r="AEA7" s="221" t="s">
        <v>287</v>
      </c>
      <c r="AEB7" s="226" t="s">
        <v>288</v>
      </c>
      <c r="AEC7" s="209" t="s">
        <v>212</v>
      </c>
      <c r="AED7" s="209" t="s">
        <v>281</v>
      </c>
      <c r="AEE7" s="209" t="s">
        <v>282</v>
      </c>
      <c r="AEF7" s="224" t="s">
        <v>215</v>
      </c>
      <c r="AEG7" s="209" t="s">
        <v>216</v>
      </c>
      <c r="AEH7" s="209" t="s">
        <v>226</v>
      </c>
      <c r="AEI7" s="209" t="s">
        <v>217</v>
      </c>
      <c r="AEJ7" s="209" t="s">
        <v>283</v>
      </c>
      <c r="AEK7" s="209" t="s">
        <v>225</v>
      </c>
      <c r="AEL7" s="209" t="s">
        <v>284</v>
      </c>
      <c r="AEM7" s="209" t="s">
        <v>219</v>
      </c>
      <c r="AEN7" s="224" t="s">
        <v>220</v>
      </c>
      <c r="AEO7" s="209" t="s">
        <v>221</v>
      </c>
      <c r="AEP7" s="209" t="s">
        <v>257</v>
      </c>
      <c r="AEQ7" s="212" t="s">
        <v>222</v>
      </c>
      <c r="AER7" s="215" t="s">
        <v>276</v>
      </c>
      <c r="AES7" s="218" t="s">
        <v>285</v>
      </c>
      <c r="AET7" s="221" t="s">
        <v>286</v>
      </c>
      <c r="AEU7" s="221" t="s">
        <v>287</v>
      </c>
      <c r="AEV7" s="226" t="s">
        <v>288</v>
      </c>
      <c r="AEW7" s="209" t="s">
        <v>212</v>
      </c>
      <c r="AEX7" s="209" t="s">
        <v>281</v>
      </c>
      <c r="AEY7" s="209" t="s">
        <v>282</v>
      </c>
      <c r="AEZ7" s="224" t="s">
        <v>215</v>
      </c>
      <c r="AFA7" s="209" t="s">
        <v>216</v>
      </c>
      <c r="AFB7" s="209" t="s">
        <v>226</v>
      </c>
      <c r="AFC7" s="209" t="s">
        <v>217</v>
      </c>
      <c r="AFD7" s="209" t="s">
        <v>283</v>
      </c>
      <c r="AFE7" s="209" t="s">
        <v>225</v>
      </c>
      <c r="AFF7" s="209" t="s">
        <v>284</v>
      </c>
      <c r="AFG7" s="209" t="s">
        <v>219</v>
      </c>
      <c r="AFH7" s="224" t="s">
        <v>220</v>
      </c>
      <c r="AFI7" s="209" t="s">
        <v>221</v>
      </c>
      <c r="AFJ7" s="209" t="s">
        <v>257</v>
      </c>
      <c r="AFK7" s="212" t="s">
        <v>222</v>
      </c>
      <c r="AFL7" s="215" t="s">
        <v>276</v>
      </c>
      <c r="AFM7" s="218" t="s">
        <v>285</v>
      </c>
      <c r="AFN7" s="221" t="s">
        <v>286</v>
      </c>
      <c r="AFO7" s="221" t="s">
        <v>287</v>
      </c>
      <c r="AFP7" s="226" t="s">
        <v>288</v>
      </c>
      <c r="AFQ7" s="209" t="s">
        <v>212</v>
      </c>
      <c r="AFR7" s="209" t="s">
        <v>281</v>
      </c>
      <c r="AFS7" s="209" t="s">
        <v>282</v>
      </c>
      <c r="AFT7" s="224" t="s">
        <v>215</v>
      </c>
      <c r="AFU7" s="209" t="s">
        <v>216</v>
      </c>
      <c r="AFV7" s="209" t="s">
        <v>226</v>
      </c>
      <c r="AFW7" s="209" t="s">
        <v>217</v>
      </c>
      <c r="AFX7" s="209" t="s">
        <v>283</v>
      </c>
      <c r="AFY7" s="209" t="s">
        <v>225</v>
      </c>
      <c r="AFZ7" s="209" t="s">
        <v>284</v>
      </c>
      <c r="AGA7" s="209" t="s">
        <v>219</v>
      </c>
      <c r="AGB7" s="224" t="s">
        <v>220</v>
      </c>
      <c r="AGC7" s="209" t="s">
        <v>221</v>
      </c>
      <c r="AGD7" s="209" t="s">
        <v>257</v>
      </c>
      <c r="AGE7" s="212" t="s">
        <v>222</v>
      </c>
      <c r="AGF7" s="215" t="s">
        <v>276</v>
      </c>
      <c r="AGG7" s="218" t="s">
        <v>285</v>
      </c>
      <c r="AGH7" s="221" t="s">
        <v>286</v>
      </c>
      <c r="AGI7" s="221" t="s">
        <v>287</v>
      </c>
      <c r="AGJ7" s="226" t="s">
        <v>288</v>
      </c>
      <c r="AGK7" s="209" t="s">
        <v>212</v>
      </c>
      <c r="AGL7" s="209" t="s">
        <v>281</v>
      </c>
      <c r="AGM7" s="209" t="s">
        <v>282</v>
      </c>
      <c r="AGN7" s="224" t="s">
        <v>215</v>
      </c>
      <c r="AGO7" s="209" t="s">
        <v>216</v>
      </c>
      <c r="AGP7" s="209" t="s">
        <v>226</v>
      </c>
      <c r="AGQ7" s="209" t="s">
        <v>217</v>
      </c>
      <c r="AGR7" s="209" t="s">
        <v>283</v>
      </c>
      <c r="AGS7" s="209" t="s">
        <v>225</v>
      </c>
      <c r="AGT7" s="209" t="s">
        <v>284</v>
      </c>
      <c r="AGU7" s="209" t="s">
        <v>219</v>
      </c>
      <c r="AGV7" s="224" t="s">
        <v>220</v>
      </c>
      <c r="AGW7" s="209" t="s">
        <v>221</v>
      </c>
      <c r="AGX7" s="209" t="s">
        <v>257</v>
      </c>
      <c r="AGY7" s="212" t="s">
        <v>222</v>
      </c>
      <c r="AGZ7" s="215" t="s">
        <v>276</v>
      </c>
      <c r="AHA7" s="218" t="s">
        <v>285</v>
      </c>
      <c r="AHB7" s="221" t="s">
        <v>286</v>
      </c>
      <c r="AHC7" s="221" t="s">
        <v>287</v>
      </c>
    </row>
    <row r="8" spans="1:887" ht="15.75" customHeight="1" x14ac:dyDescent="0.25">
      <c r="B8" s="237"/>
      <c r="C8" s="240"/>
      <c r="D8" s="20"/>
      <c r="E8" s="21"/>
      <c r="F8" s="243"/>
      <c r="G8" s="246"/>
      <c r="H8" s="227"/>
      <c r="I8" s="222"/>
      <c r="J8" s="222"/>
      <c r="K8" s="222"/>
      <c r="L8" s="224"/>
      <c r="M8" s="222"/>
      <c r="N8" s="222"/>
      <c r="O8" s="222"/>
      <c r="P8" s="210"/>
      <c r="Q8" s="222"/>
      <c r="R8" s="210"/>
      <c r="S8" s="210"/>
      <c r="T8" s="224"/>
      <c r="U8" s="210"/>
      <c r="V8" s="210"/>
      <c r="W8" s="213"/>
      <c r="X8" s="216"/>
      <c r="Y8" s="235"/>
      <c r="Z8" s="221"/>
      <c r="AA8" s="221"/>
      <c r="AB8" s="227"/>
      <c r="AC8" s="222"/>
      <c r="AD8" s="222"/>
      <c r="AE8" s="222"/>
      <c r="AF8" s="224"/>
      <c r="AG8" s="222"/>
      <c r="AH8" s="222"/>
      <c r="AI8" s="222"/>
      <c r="AJ8" s="210"/>
      <c r="AK8" s="222"/>
      <c r="AL8" s="210"/>
      <c r="AM8" s="210"/>
      <c r="AN8" s="224"/>
      <c r="AO8" s="210"/>
      <c r="AP8" s="210"/>
      <c r="AQ8" s="213"/>
      <c r="AR8" s="216"/>
      <c r="AS8" s="235"/>
      <c r="AT8" s="221"/>
      <c r="AU8" s="221"/>
      <c r="AV8" s="227"/>
      <c r="AW8" s="222"/>
      <c r="AX8" s="222"/>
      <c r="AY8" s="222"/>
      <c r="AZ8" s="224"/>
      <c r="BA8" s="222"/>
      <c r="BB8" s="222"/>
      <c r="BC8" s="222"/>
      <c r="BD8" s="210"/>
      <c r="BE8" s="222"/>
      <c r="BF8" s="210"/>
      <c r="BG8" s="210"/>
      <c r="BH8" s="224"/>
      <c r="BI8" s="210"/>
      <c r="BJ8" s="210"/>
      <c r="BK8" s="213"/>
      <c r="BL8" s="216"/>
      <c r="BM8" s="235"/>
      <c r="BN8" s="221"/>
      <c r="BO8" s="221"/>
      <c r="BP8" s="227"/>
      <c r="BQ8" s="222"/>
      <c r="BR8" s="222"/>
      <c r="BS8" s="222"/>
      <c r="BT8" s="224"/>
      <c r="BU8" s="222"/>
      <c r="BV8" s="222"/>
      <c r="BW8" s="222"/>
      <c r="BX8" s="210"/>
      <c r="BY8" s="222"/>
      <c r="BZ8" s="210"/>
      <c r="CA8" s="210"/>
      <c r="CB8" s="224"/>
      <c r="CC8" s="210"/>
      <c r="CD8" s="210"/>
      <c r="CE8" s="213"/>
      <c r="CF8" s="216"/>
      <c r="CG8" s="235"/>
      <c r="CH8" s="221"/>
      <c r="CI8" s="221"/>
      <c r="CJ8" s="227"/>
      <c r="CK8" s="222"/>
      <c r="CL8" s="222"/>
      <c r="CM8" s="222"/>
      <c r="CN8" s="224"/>
      <c r="CO8" s="222"/>
      <c r="CP8" s="222"/>
      <c r="CQ8" s="222"/>
      <c r="CR8" s="210"/>
      <c r="CS8" s="222"/>
      <c r="CT8" s="210"/>
      <c r="CU8" s="210"/>
      <c r="CV8" s="224"/>
      <c r="CW8" s="210"/>
      <c r="CX8" s="210"/>
      <c r="CY8" s="213"/>
      <c r="CZ8" s="216"/>
      <c r="DA8" s="235"/>
      <c r="DB8" s="221"/>
      <c r="DC8" s="221"/>
      <c r="DD8" s="227"/>
      <c r="DE8" s="222"/>
      <c r="DF8" s="222"/>
      <c r="DG8" s="222"/>
      <c r="DH8" s="224"/>
      <c r="DI8" s="222"/>
      <c r="DJ8" s="222"/>
      <c r="DK8" s="222"/>
      <c r="DL8" s="210"/>
      <c r="DM8" s="222"/>
      <c r="DN8" s="210"/>
      <c r="DO8" s="210"/>
      <c r="DP8" s="224"/>
      <c r="DQ8" s="210"/>
      <c r="DR8" s="210"/>
      <c r="DS8" s="213"/>
      <c r="DT8" s="216"/>
      <c r="DU8" s="235"/>
      <c r="DV8" s="221"/>
      <c r="DW8" s="221"/>
      <c r="DX8" s="227"/>
      <c r="DY8" s="222"/>
      <c r="DZ8" s="222"/>
      <c r="EA8" s="222"/>
      <c r="EB8" s="224"/>
      <c r="EC8" s="222"/>
      <c r="ED8" s="222"/>
      <c r="EE8" s="222"/>
      <c r="EF8" s="210"/>
      <c r="EG8" s="222"/>
      <c r="EH8" s="210"/>
      <c r="EI8" s="210"/>
      <c r="EJ8" s="224"/>
      <c r="EK8" s="210"/>
      <c r="EL8" s="210"/>
      <c r="EM8" s="213"/>
      <c r="EN8" s="216"/>
      <c r="EO8" s="235"/>
      <c r="EP8" s="221"/>
      <c r="EQ8" s="221"/>
      <c r="ER8" s="227"/>
      <c r="ES8" s="222"/>
      <c r="ET8" s="222"/>
      <c r="EU8" s="222"/>
      <c r="EV8" s="224"/>
      <c r="EW8" s="222"/>
      <c r="EX8" s="222"/>
      <c r="EY8" s="222"/>
      <c r="EZ8" s="210"/>
      <c r="FA8" s="222"/>
      <c r="FB8" s="210"/>
      <c r="FC8" s="210"/>
      <c r="FD8" s="224"/>
      <c r="FE8" s="210"/>
      <c r="FF8" s="210"/>
      <c r="FG8" s="213"/>
      <c r="FH8" s="216"/>
      <c r="FI8" s="235"/>
      <c r="FJ8" s="221"/>
      <c r="FK8" s="221"/>
      <c r="FL8" s="227"/>
      <c r="FM8" s="222"/>
      <c r="FN8" s="222"/>
      <c r="FO8" s="222"/>
      <c r="FP8" s="224"/>
      <c r="FQ8" s="222"/>
      <c r="FR8" s="222"/>
      <c r="FS8" s="222"/>
      <c r="FT8" s="210"/>
      <c r="FU8" s="222"/>
      <c r="FV8" s="210"/>
      <c r="FW8" s="210"/>
      <c r="FX8" s="224"/>
      <c r="FY8" s="210"/>
      <c r="FZ8" s="210"/>
      <c r="GA8" s="213"/>
      <c r="GB8" s="216"/>
      <c r="GC8" s="235"/>
      <c r="GD8" s="221"/>
      <c r="GE8" s="221"/>
      <c r="GF8" s="227"/>
      <c r="GG8" s="222"/>
      <c r="GH8" s="222"/>
      <c r="GI8" s="222"/>
      <c r="GJ8" s="224"/>
      <c r="GK8" s="222"/>
      <c r="GL8" s="222"/>
      <c r="GM8" s="222"/>
      <c r="GN8" s="210"/>
      <c r="GO8" s="222"/>
      <c r="GP8" s="210"/>
      <c r="GQ8" s="210"/>
      <c r="GR8" s="224"/>
      <c r="GS8" s="210"/>
      <c r="GT8" s="210"/>
      <c r="GU8" s="213"/>
      <c r="GV8" s="216"/>
      <c r="GW8" s="235"/>
      <c r="GX8" s="221"/>
      <c r="GY8" s="221"/>
      <c r="GZ8" s="227"/>
      <c r="HA8" s="222"/>
      <c r="HB8" s="222"/>
      <c r="HC8" s="222"/>
      <c r="HD8" s="224"/>
      <c r="HE8" s="222"/>
      <c r="HF8" s="222"/>
      <c r="HG8" s="222"/>
      <c r="HH8" s="210"/>
      <c r="HI8" s="222"/>
      <c r="HJ8" s="210"/>
      <c r="HK8" s="210"/>
      <c r="HL8" s="224"/>
      <c r="HM8" s="210"/>
      <c r="HN8" s="210"/>
      <c r="HO8" s="213"/>
      <c r="HP8" s="216"/>
      <c r="HQ8" s="235"/>
      <c r="HR8" s="221"/>
      <c r="HS8" s="221"/>
      <c r="HT8" s="227"/>
      <c r="HU8" s="222"/>
      <c r="HV8" s="222"/>
      <c r="HW8" s="222"/>
      <c r="HX8" s="224"/>
      <c r="HY8" s="222"/>
      <c r="HZ8" s="222"/>
      <c r="IA8" s="222"/>
      <c r="IB8" s="210"/>
      <c r="IC8" s="222"/>
      <c r="ID8" s="210"/>
      <c r="IE8" s="210"/>
      <c r="IF8" s="224"/>
      <c r="IG8" s="210"/>
      <c r="IH8" s="210"/>
      <c r="II8" s="213"/>
      <c r="IJ8" s="216"/>
      <c r="IK8" s="235"/>
      <c r="IL8" s="221"/>
      <c r="IM8" s="221"/>
      <c r="IN8" s="227"/>
      <c r="IO8" s="222"/>
      <c r="IP8" s="222"/>
      <c r="IQ8" s="222"/>
      <c r="IR8" s="224"/>
      <c r="IS8" s="222"/>
      <c r="IT8" s="222"/>
      <c r="IU8" s="222"/>
      <c r="IV8" s="210"/>
      <c r="IW8" s="222"/>
      <c r="IX8" s="210"/>
      <c r="IY8" s="210"/>
      <c r="IZ8" s="224"/>
      <c r="JA8" s="210"/>
      <c r="JB8" s="210"/>
      <c r="JC8" s="213"/>
      <c r="JD8" s="216"/>
      <c r="JE8" s="235"/>
      <c r="JF8" s="221"/>
      <c r="JG8" s="221"/>
      <c r="JH8" s="227"/>
      <c r="JI8" s="222"/>
      <c r="JJ8" s="222"/>
      <c r="JK8" s="222"/>
      <c r="JL8" s="224"/>
      <c r="JM8" s="222"/>
      <c r="JN8" s="222"/>
      <c r="JO8" s="222"/>
      <c r="JP8" s="210"/>
      <c r="JQ8" s="222"/>
      <c r="JR8" s="210"/>
      <c r="JS8" s="210"/>
      <c r="JT8" s="224"/>
      <c r="JU8" s="210"/>
      <c r="JV8" s="210"/>
      <c r="JW8" s="213"/>
      <c r="JX8" s="216"/>
      <c r="JY8" s="235"/>
      <c r="JZ8" s="221"/>
      <c r="KA8" s="221"/>
      <c r="KB8" s="227"/>
      <c r="KC8" s="222"/>
      <c r="KD8" s="222"/>
      <c r="KE8" s="222"/>
      <c r="KF8" s="224"/>
      <c r="KG8" s="222"/>
      <c r="KH8" s="222"/>
      <c r="KI8" s="222"/>
      <c r="KJ8" s="210"/>
      <c r="KK8" s="222"/>
      <c r="KL8" s="210"/>
      <c r="KM8" s="210"/>
      <c r="KN8" s="224"/>
      <c r="KO8" s="210"/>
      <c r="KP8" s="210"/>
      <c r="KQ8" s="213"/>
      <c r="KR8" s="216"/>
      <c r="KS8" s="235"/>
      <c r="KT8" s="221"/>
      <c r="KU8" s="221"/>
      <c r="KV8" s="227"/>
      <c r="KW8" s="222"/>
      <c r="KX8" s="222"/>
      <c r="KY8" s="222"/>
      <c r="KZ8" s="224"/>
      <c r="LA8" s="222"/>
      <c r="LB8" s="222"/>
      <c r="LC8" s="222"/>
      <c r="LD8" s="210"/>
      <c r="LE8" s="222"/>
      <c r="LF8" s="210"/>
      <c r="LG8" s="210"/>
      <c r="LH8" s="224"/>
      <c r="LI8" s="210"/>
      <c r="LJ8" s="210"/>
      <c r="LK8" s="213"/>
      <c r="LL8" s="216"/>
      <c r="LM8" s="235"/>
      <c r="LN8" s="221"/>
      <c r="LO8" s="221"/>
      <c r="LP8" s="227"/>
      <c r="LQ8" s="222"/>
      <c r="LR8" s="222"/>
      <c r="LS8" s="222"/>
      <c r="LT8" s="224"/>
      <c r="LU8" s="222"/>
      <c r="LV8" s="222"/>
      <c r="LW8" s="222"/>
      <c r="LX8" s="210"/>
      <c r="LY8" s="222"/>
      <c r="LZ8" s="210"/>
      <c r="MA8" s="210"/>
      <c r="MB8" s="224"/>
      <c r="MC8" s="210"/>
      <c r="MD8" s="210"/>
      <c r="ME8" s="213"/>
      <c r="MF8" s="216"/>
      <c r="MG8" s="235"/>
      <c r="MH8" s="221"/>
      <c r="MI8" s="221"/>
      <c r="MJ8" s="227"/>
      <c r="MK8" s="222"/>
      <c r="ML8" s="222"/>
      <c r="MM8" s="222"/>
      <c r="MN8" s="224"/>
      <c r="MO8" s="222"/>
      <c r="MP8" s="222"/>
      <c r="MQ8" s="222"/>
      <c r="MR8" s="210"/>
      <c r="MS8" s="222"/>
      <c r="MT8" s="210"/>
      <c r="MU8" s="210"/>
      <c r="MV8" s="224"/>
      <c r="MW8" s="210"/>
      <c r="MX8" s="210"/>
      <c r="MY8" s="213"/>
      <c r="MZ8" s="216"/>
      <c r="NA8" s="235"/>
      <c r="NB8" s="221"/>
      <c r="NC8" s="221"/>
      <c r="ND8" s="227"/>
      <c r="NE8" s="222"/>
      <c r="NF8" s="222"/>
      <c r="NG8" s="222"/>
      <c r="NH8" s="224"/>
      <c r="NI8" s="222"/>
      <c r="NJ8" s="222"/>
      <c r="NK8" s="222"/>
      <c r="NL8" s="210"/>
      <c r="NM8" s="222"/>
      <c r="NN8" s="210"/>
      <c r="NO8" s="210"/>
      <c r="NP8" s="224"/>
      <c r="NQ8" s="210"/>
      <c r="NR8" s="210"/>
      <c r="NS8" s="213"/>
      <c r="NT8" s="216"/>
      <c r="NU8" s="235"/>
      <c r="NV8" s="221"/>
      <c r="NW8" s="221"/>
      <c r="NX8" s="227"/>
      <c r="NY8" s="222"/>
      <c r="NZ8" s="222"/>
      <c r="OA8" s="222"/>
      <c r="OB8" s="224"/>
      <c r="OC8" s="222"/>
      <c r="OD8" s="222"/>
      <c r="OE8" s="222"/>
      <c r="OF8" s="210"/>
      <c r="OG8" s="222"/>
      <c r="OH8" s="210"/>
      <c r="OI8" s="210"/>
      <c r="OJ8" s="224"/>
      <c r="OK8" s="210"/>
      <c r="OL8" s="210"/>
      <c r="OM8" s="213"/>
      <c r="ON8" s="216"/>
      <c r="OO8" s="235"/>
      <c r="OP8" s="221"/>
      <c r="OQ8" s="221"/>
      <c r="OR8" s="227"/>
      <c r="OS8" s="222"/>
      <c r="OT8" s="222"/>
      <c r="OU8" s="222"/>
      <c r="OV8" s="224"/>
      <c r="OW8" s="222"/>
      <c r="OX8" s="222"/>
      <c r="OY8" s="222"/>
      <c r="OZ8" s="210"/>
      <c r="PA8" s="222"/>
      <c r="PB8" s="210"/>
      <c r="PC8" s="210"/>
      <c r="PD8" s="224"/>
      <c r="PE8" s="210"/>
      <c r="PF8" s="210"/>
      <c r="PG8" s="213"/>
      <c r="PH8" s="216"/>
      <c r="PI8" s="235"/>
      <c r="PJ8" s="221"/>
      <c r="PK8" s="221"/>
      <c r="PL8" s="227"/>
      <c r="PM8" s="222"/>
      <c r="PN8" s="222"/>
      <c r="PO8" s="222"/>
      <c r="PP8" s="224"/>
      <c r="PQ8" s="222"/>
      <c r="PR8" s="222"/>
      <c r="PS8" s="222"/>
      <c r="PT8" s="210"/>
      <c r="PU8" s="222"/>
      <c r="PV8" s="210"/>
      <c r="PW8" s="210"/>
      <c r="PX8" s="224"/>
      <c r="PY8" s="210"/>
      <c r="PZ8" s="210"/>
      <c r="QA8" s="213"/>
      <c r="QB8" s="216"/>
      <c r="QC8" s="235"/>
      <c r="QD8" s="221"/>
      <c r="QE8" s="221"/>
      <c r="QF8" s="227"/>
      <c r="QG8" s="222"/>
      <c r="QH8" s="222"/>
      <c r="QI8" s="222"/>
      <c r="QJ8" s="224"/>
      <c r="QK8" s="222"/>
      <c r="QL8" s="222"/>
      <c r="QM8" s="222"/>
      <c r="QN8" s="210"/>
      <c r="QO8" s="222"/>
      <c r="QP8" s="210"/>
      <c r="QQ8" s="210"/>
      <c r="QR8" s="224"/>
      <c r="QS8" s="210"/>
      <c r="QT8" s="210"/>
      <c r="QU8" s="213"/>
      <c r="QV8" s="216"/>
      <c r="QW8" s="235"/>
      <c r="QX8" s="221"/>
      <c r="QY8" s="221"/>
      <c r="QZ8" s="227"/>
      <c r="RA8" s="222"/>
      <c r="RB8" s="222"/>
      <c r="RC8" s="222"/>
      <c r="RD8" s="224"/>
      <c r="RE8" s="222"/>
      <c r="RF8" s="222"/>
      <c r="RG8" s="222"/>
      <c r="RH8" s="210"/>
      <c r="RI8" s="222"/>
      <c r="RJ8" s="210"/>
      <c r="RK8" s="210"/>
      <c r="RL8" s="224"/>
      <c r="RM8" s="210"/>
      <c r="RN8" s="210"/>
      <c r="RO8" s="213"/>
      <c r="RP8" s="216"/>
      <c r="RQ8" s="235"/>
      <c r="RR8" s="221"/>
      <c r="RS8" s="221"/>
      <c r="RT8" s="227"/>
      <c r="RU8" s="222"/>
      <c r="RV8" s="222"/>
      <c r="RW8" s="222"/>
      <c r="RX8" s="224"/>
      <c r="RY8" s="222"/>
      <c r="RZ8" s="222"/>
      <c r="SA8" s="222"/>
      <c r="SB8" s="210"/>
      <c r="SC8" s="222"/>
      <c r="SD8" s="210"/>
      <c r="SE8" s="210"/>
      <c r="SF8" s="224"/>
      <c r="SG8" s="210"/>
      <c r="SH8" s="210"/>
      <c r="SI8" s="213"/>
      <c r="SJ8" s="216"/>
      <c r="SK8" s="235"/>
      <c r="SL8" s="221"/>
      <c r="SM8" s="221"/>
      <c r="SN8" s="227"/>
      <c r="SO8" s="222"/>
      <c r="SP8" s="222"/>
      <c r="SQ8" s="222"/>
      <c r="SR8" s="224"/>
      <c r="SS8" s="222"/>
      <c r="ST8" s="222"/>
      <c r="SU8" s="222"/>
      <c r="SV8" s="210"/>
      <c r="SW8" s="222"/>
      <c r="SX8" s="210"/>
      <c r="SY8" s="210"/>
      <c r="SZ8" s="224"/>
      <c r="TA8" s="210"/>
      <c r="TB8" s="210"/>
      <c r="TC8" s="213"/>
      <c r="TD8" s="216"/>
      <c r="TE8" s="235"/>
      <c r="TF8" s="221"/>
      <c r="TG8" s="221"/>
      <c r="TH8" s="227"/>
      <c r="TI8" s="222"/>
      <c r="TJ8" s="222"/>
      <c r="TK8" s="222"/>
      <c r="TL8" s="224"/>
      <c r="TM8" s="222"/>
      <c r="TN8" s="222"/>
      <c r="TO8" s="222"/>
      <c r="TP8" s="210"/>
      <c r="TQ8" s="222"/>
      <c r="TR8" s="210"/>
      <c r="TS8" s="210"/>
      <c r="TT8" s="224"/>
      <c r="TU8" s="210"/>
      <c r="TV8" s="210"/>
      <c r="TW8" s="213"/>
      <c r="TX8" s="216"/>
      <c r="TY8" s="235"/>
      <c r="TZ8" s="221"/>
      <c r="UA8" s="221"/>
      <c r="UB8" s="227"/>
      <c r="UC8" s="222"/>
      <c r="UD8" s="222"/>
      <c r="UE8" s="222"/>
      <c r="UF8" s="224"/>
      <c r="UG8" s="222"/>
      <c r="UH8" s="222"/>
      <c r="UI8" s="222"/>
      <c r="UJ8" s="210"/>
      <c r="UK8" s="222"/>
      <c r="UL8" s="210"/>
      <c r="UM8" s="210"/>
      <c r="UN8" s="224"/>
      <c r="UO8" s="210"/>
      <c r="UP8" s="210"/>
      <c r="UQ8" s="213"/>
      <c r="UR8" s="216"/>
      <c r="US8" s="235"/>
      <c r="UT8" s="221"/>
      <c r="UU8" s="221"/>
      <c r="UV8" s="227"/>
      <c r="UW8" s="222"/>
      <c r="UX8" s="222"/>
      <c r="UY8" s="222"/>
      <c r="UZ8" s="224"/>
      <c r="VA8" s="222"/>
      <c r="VB8" s="222"/>
      <c r="VC8" s="222"/>
      <c r="VD8" s="210"/>
      <c r="VE8" s="222"/>
      <c r="VF8" s="210"/>
      <c r="VG8" s="210"/>
      <c r="VH8" s="224"/>
      <c r="VI8" s="210"/>
      <c r="VJ8" s="210"/>
      <c r="VK8" s="213"/>
      <c r="VL8" s="216"/>
      <c r="VM8" s="235"/>
      <c r="VN8" s="221"/>
      <c r="VO8" s="221"/>
      <c r="VP8" s="227"/>
      <c r="VQ8" s="222"/>
      <c r="VR8" s="222"/>
      <c r="VS8" s="222"/>
      <c r="VT8" s="224"/>
      <c r="VU8" s="222"/>
      <c r="VV8" s="222"/>
      <c r="VW8" s="222"/>
      <c r="VX8" s="210"/>
      <c r="VY8" s="222"/>
      <c r="VZ8" s="210"/>
      <c r="WA8" s="210"/>
      <c r="WB8" s="224"/>
      <c r="WC8" s="210"/>
      <c r="WD8" s="210"/>
      <c r="WE8" s="213"/>
      <c r="WF8" s="216"/>
      <c r="WG8" s="235"/>
      <c r="WH8" s="221"/>
      <c r="WI8" s="221"/>
      <c r="WJ8" s="227"/>
      <c r="WK8" s="222"/>
      <c r="WL8" s="222"/>
      <c r="WM8" s="222"/>
      <c r="WN8" s="224"/>
      <c r="WO8" s="222"/>
      <c r="WP8" s="222"/>
      <c r="WQ8" s="222"/>
      <c r="WR8" s="210"/>
      <c r="WS8" s="222"/>
      <c r="WT8" s="210"/>
      <c r="WU8" s="210"/>
      <c r="WV8" s="224"/>
      <c r="WW8" s="210"/>
      <c r="WX8" s="210"/>
      <c r="WY8" s="213"/>
      <c r="WZ8" s="216"/>
      <c r="XA8" s="235"/>
      <c r="XB8" s="221"/>
      <c r="XC8" s="221"/>
      <c r="XD8" s="227"/>
      <c r="XE8" s="222"/>
      <c r="XF8" s="222"/>
      <c r="XG8" s="222"/>
      <c r="XH8" s="224"/>
      <c r="XI8" s="222"/>
      <c r="XJ8" s="222"/>
      <c r="XK8" s="222"/>
      <c r="XL8" s="210"/>
      <c r="XM8" s="222"/>
      <c r="XN8" s="210"/>
      <c r="XO8" s="210"/>
      <c r="XP8" s="224"/>
      <c r="XQ8" s="210"/>
      <c r="XR8" s="210"/>
      <c r="XS8" s="213"/>
      <c r="XT8" s="216"/>
      <c r="XU8" s="235"/>
      <c r="XV8" s="221"/>
      <c r="XW8" s="221"/>
      <c r="XX8" s="227"/>
      <c r="XY8" s="222"/>
      <c r="XZ8" s="222"/>
      <c r="YA8" s="222"/>
      <c r="YB8" s="224"/>
      <c r="YC8" s="222"/>
      <c r="YD8" s="222"/>
      <c r="YE8" s="222"/>
      <c r="YF8" s="210"/>
      <c r="YG8" s="222"/>
      <c r="YH8" s="210"/>
      <c r="YI8" s="210"/>
      <c r="YJ8" s="224"/>
      <c r="YK8" s="210"/>
      <c r="YL8" s="210"/>
      <c r="YM8" s="213"/>
      <c r="YN8" s="216"/>
      <c r="YO8" s="235"/>
      <c r="YP8" s="221"/>
      <c r="YQ8" s="221"/>
      <c r="YR8" s="227"/>
      <c r="YS8" s="222"/>
      <c r="YT8" s="222"/>
      <c r="YU8" s="222"/>
      <c r="YV8" s="224"/>
      <c r="YW8" s="222"/>
      <c r="YX8" s="222"/>
      <c r="YY8" s="222"/>
      <c r="YZ8" s="210"/>
      <c r="ZA8" s="222"/>
      <c r="ZB8" s="210"/>
      <c r="ZC8" s="210"/>
      <c r="ZD8" s="224"/>
      <c r="ZE8" s="210"/>
      <c r="ZF8" s="210"/>
      <c r="ZG8" s="213"/>
      <c r="ZH8" s="216"/>
      <c r="ZI8" s="235"/>
      <c r="ZJ8" s="221"/>
      <c r="ZK8" s="221"/>
      <c r="ZL8" s="227"/>
      <c r="ZM8" s="222"/>
      <c r="ZN8" s="222"/>
      <c r="ZO8" s="222"/>
      <c r="ZP8" s="224"/>
      <c r="ZQ8" s="222"/>
      <c r="ZR8" s="222"/>
      <c r="ZS8" s="222"/>
      <c r="ZT8" s="210"/>
      <c r="ZU8" s="222"/>
      <c r="ZV8" s="210"/>
      <c r="ZW8" s="210"/>
      <c r="ZX8" s="224"/>
      <c r="ZY8" s="210"/>
      <c r="ZZ8" s="210"/>
      <c r="AAA8" s="213"/>
      <c r="AAB8" s="216"/>
      <c r="AAC8" s="235"/>
      <c r="AAD8" s="221"/>
      <c r="AAE8" s="221"/>
      <c r="AAF8" s="227"/>
      <c r="AAG8" s="222"/>
      <c r="AAH8" s="222"/>
      <c r="AAI8" s="222"/>
      <c r="AAJ8" s="224"/>
      <c r="AAK8" s="222"/>
      <c r="AAL8" s="222"/>
      <c r="AAM8" s="222"/>
      <c r="AAN8" s="210"/>
      <c r="AAO8" s="222"/>
      <c r="AAP8" s="210"/>
      <c r="AAQ8" s="210"/>
      <c r="AAR8" s="224"/>
      <c r="AAS8" s="210"/>
      <c r="AAT8" s="210"/>
      <c r="AAU8" s="213"/>
      <c r="AAV8" s="216"/>
      <c r="AAW8" s="235"/>
      <c r="AAX8" s="221"/>
      <c r="AAY8" s="221"/>
      <c r="AAZ8" s="227"/>
      <c r="ABA8" s="222"/>
      <c r="ABB8" s="222"/>
      <c r="ABC8" s="222"/>
      <c r="ABD8" s="224"/>
      <c r="ABE8" s="222"/>
      <c r="ABF8" s="222"/>
      <c r="ABG8" s="222"/>
      <c r="ABH8" s="210"/>
      <c r="ABI8" s="222"/>
      <c r="ABJ8" s="210"/>
      <c r="ABK8" s="210"/>
      <c r="ABL8" s="224"/>
      <c r="ABM8" s="210"/>
      <c r="ABN8" s="210"/>
      <c r="ABO8" s="213"/>
      <c r="ABP8" s="216"/>
      <c r="ABQ8" s="235"/>
      <c r="ABR8" s="221"/>
      <c r="ABS8" s="221"/>
      <c r="ABT8" s="227"/>
      <c r="ABU8" s="222"/>
      <c r="ABV8" s="222"/>
      <c r="ABW8" s="222"/>
      <c r="ABX8" s="224"/>
      <c r="ABY8" s="222"/>
      <c r="ABZ8" s="222"/>
      <c r="ACA8" s="222"/>
      <c r="ACB8" s="210"/>
      <c r="ACC8" s="222"/>
      <c r="ACD8" s="210"/>
      <c r="ACE8" s="210"/>
      <c r="ACF8" s="224"/>
      <c r="ACG8" s="210"/>
      <c r="ACH8" s="210"/>
      <c r="ACI8" s="213"/>
      <c r="ACJ8" s="216"/>
      <c r="ACK8" s="235"/>
      <c r="ACL8" s="221"/>
      <c r="ACM8" s="221"/>
      <c r="ACN8" s="227"/>
      <c r="ACO8" s="222"/>
      <c r="ACP8" s="222"/>
      <c r="ACQ8" s="222"/>
      <c r="ACR8" s="224"/>
      <c r="ACS8" s="222"/>
      <c r="ACT8" s="222"/>
      <c r="ACU8" s="222"/>
      <c r="ACV8" s="210"/>
      <c r="ACW8" s="222"/>
      <c r="ACX8" s="210"/>
      <c r="ACY8" s="210"/>
      <c r="ACZ8" s="224"/>
      <c r="ADA8" s="210"/>
      <c r="ADB8" s="210"/>
      <c r="ADC8" s="213"/>
      <c r="ADD8" s="216"/>
      <c r="ADE8" s="219"/>
      <c r="ADF8" s="221"/>
      <c r="ADG8" s="221"/>
      <c r="ADH8" s="227"/>
      <c r="ADI8" s="222"/>
      <c r="ADJ8" s="222"/>
      <c r="ADK8" s="222"/>
      <c r="ADL8" s="224"/>
      <c r="ADM8" s="222"/>
      <c r="ADN8" s="222"/>
      <c r="ADO8" s="222"/>
      <c r="ADP8" s="210"/>
      <c r="ADQ8" s="222"/>
      <c r="ADR8" s="210"/>
      <c r="ADS8" s="210"/>
      <c r="ADT8" s="224"/>
      <c r="ADU8" s="210"/>
      <c r="ADV8" s="210"/>
      <c r="ADW8" s="213"/>
      <c r="ADX8" s="216"/>
      <c r="ADY8" s="219"/>
      <c r="ADZ8" s="221"/>
      <c r="AEA8" s="221"/>
      <c r="AEB8" s="227"/>
      <c r="AEC8" s="222"/>
      <c r="AED8" s="222"/>
      <c r="AEE8" s="222"/>
      <c r="AEF8" s="224"/>
      <c r="AEG8" s="222"/>
      <c r="AEH8" s="222"/>
      <c r="AEI8" s="222"/>
      <c r="AEJ8" s="210"/>
      <c r="AEK8" s="222"/>
      <c r="AEL8" s="210"/>
      <c r="AEM8" s="210"/>
      <c r="AEN8" s="224"/>
      <c r="AEO8" s="210"/>
      <c r="AEP8" s="210"/>
      <c r="AEQ8" s="213"/>
      <c r="AER8" s="216"/>
      <c r="AES8" s="219"/>
      <c r="AET8" s="221"/>
      <c r="AEU8" s="221"/>
      <c r="AEV8" s="227"/>
      <c r="AEW8" s="222"/>
      <c r="AEX8" s="222"/>
      <c r="AEY8" s="222"/>
      <c r="AEZ8" s="224"/>
      <c r="AFA8" s="222"/>
      <c r="AFB8" s="222"/>
      <c r="AFC8" s="222"/>
      <c r="AFD8" s="210"/>
      <c r="AFE8" s="222"/>
      <c r="AFF8" s="210"/>
      <c r="AFG8" s="210"/>
      <c r="AFH8" s="224"/>
      <c r="AFI8" s="210"/>
      <c r="AFJ8" s="210"/>
      <c r="AFK8" s="213"/>
      <c r="AFL8" s="216"/>
      <c r="AFM8" s="219"/>
      <c r="AFN8" s="221"/>
      <c r="AFO8" s="221"/>
      <c r="AFP8" s="227"/>
      <c r="AFQ8" s="222"/>
      <c r="AFR8" s="222"/>
      <c r="AFS8" s="222"/>
      <c r="AFT8" s="224"/>
      <c r="AFU8" s="222"/>
      <c r="AFV8" s="222"/>
      <c r="AFW8" s="222"/>
      <c r="AFX8" s="210"/>
      <c r="AFY8" s="222"/>
      <c r="AFZ8" s="210"/>
      <c r="AGA8" s="210"/>
      <c r="AGB8" s="224"/>
      <c r="AGC8" s="210"/>
      <c r="AGD8" s="210"/>
      <c r="AGE8" s="213"/>
      <c r="AGF8" s="216"/>
      <c r="AGG8" s="219"/>
      <c r="AGH8" s="221"/>
      <c r="AGI8" s="221"/>
      <c r="AGJ8" s="227"/>
      <c r="AGK8" s="222"/>
      <c r="AGL8" s="222"/>
      <c r="AGM8" s="222"/>
      <c r="AGN8" s="224"/>
      <c r="AGO8" s="222"/>
      <c r="AGP8" s="222"/>
      <c r="AGQ8" s="222"/>
      <c r="AGR8" s="210"/>
      <c r="AGS8" s="222"/>
      <c r="AGT8" s="210"/>
      <c r="AGU8" s="210"/>
      <c r="AGV8" s="224"/>
      <c r="AGW8" s="210"/>
      <c r="AGX8" s="210"/>
      <c r="AGY8" s="213"/>
      <c r="AGZ8" s="216"/>
      <c r="AHA8" s="219"/>
      <c r="AHB8" s="221"/>
      <c r="AHC8" s="221"/>
    </row>
    <row r="9" spans="1:887" ht="15.75" x14ac:dyDescent="0.25">
      <c r="B9" s="237"/>
      <c r="C9" s="240"/>
      <c r="D9" s="20"/>
      <c r="E9" s="21"/>
      <c r="F9" s="243"/>
      <c r="G9" s="246"/>
      <c r="H9" s="227"/>
      <c r="I9" s="222"/>
      <c r="J9" s="222"/>
      <c r="K9" s="222"/>
      <c r="L9" s="224"/>
      <c r="M9" s="222"/>
      <c r="N9" s="222"/>
      <c r="O9" s="222"/>
      <c r="P9" s="210"/>
      <c r="Q9" s="222"/>
      <c r="R9" s="210"/>
      <c r="S9" s="210"/>
      <c r="T9" s="224"/>
      <c r="U9" s="210"/>
      <c r="V9" s="210"/>
      <c r="W9" s="213"/>
      <c r="X9" s="216"/>
      <c r="Y9" s="235"/>
      <c r="Z9" s="221"/>
      <c r="AA9" s="221"/>
      <c r="AB9" s="227"/>
      <c r="AC9" s="222"/>
      <c r="AD9" s="222"/>
      <c r="AE9" s="222"/>
      <c r="AF9" s="224"/>
      <c r="AG9" s="222"/>
      <c r="AH9" s="222"/>
      <c r="AI9" s="222"/>
      <c r="AJ9" s="210"/>
      <c r="AK9" s="222"/>
      <c r="AL9" s="210"/>
      <c r="AM9" s="210"/>
      <c r="AN9" s="224"/>
      <c r="AO9" s="210"/>
      <c r="AP9" s="210"/>
      <c r="AQ9" s="213"/>
      <c r="AR9" s="216"/>
      <c r="AS9" s="235"/>
      <c r="AT9" s="221"/>
      <c r="AU9" s="221"/>
      <c r="AV9" s="227"/>
      <c r="AW9" s="222"/>
      <c r="AX9" s="222"/>
      <c r="AY9" s="222"/>
      <c r="AZ9" s="224"/>
      <c r="BA9" s="222"/>
      <c r="BB9" s="222"/>
      <c r="BC9" s="222"/>
      <c r="BD9" s="210"/>
      <c r="BE9" s="222"/>
      <c r="BF9" s="210"/>
      <c r="BG9" s="210"/>
      <c r="BH9" s="224"/>
      <c r="BI9" s="210"/>
      <c r="BJ9" s="210"/>
      <c r="BK9" s="213"/>
      <c r="BL9" s="216"/>
      <c r="BM9" s="235"/>
      <c r="BN9" s="221"/>
      <c r="BO9" s="221"/>
      <c r="BP9" s="227"/>
      <c r="BQ9" s="222"/>
      <c r="BR9" s="222"/>
      <c r="BS9" s="222"/>
      <c r="BT9" s="224"/>
      <c r="BU9" s="222"/>
      <c r="BV9" s="222"/>
      <c r="BW9" s="222"/>
      <c r="BX9" s="210"/>
      <c r="BY9" s="222"/>
      <c r="BZ9" s="210"/>
      <c r="CA9" s="210"/>
      <c r="CB9" s="224"/>
      <c r="CC9" s="210"/>
      <c r="CD9" s="210"/>
      <c r="CE9" s="213"/>
      <c r="CF9" s="216"/>
      <c r="CG9" s="235"/>
      <c r="CH9" s="221"/>
      <c r="CI9" s="221"/>
      <c r="CJ9" s="227"/>
      <c r="CK9" s="222"/>
      <c r="CL9" s="222"/>
      <c r="CM9" s="222"/>
      <c r="CN9" s="224"/>
      <c r="CO9" s="222"/>
      <c r="CP9" s="222"/>
      <c r="CQ9" s="222"/>
      <c r="CR9" s="210"/>
      <c r="CS9" s="222"/>
      <c r="CT9" s="210"/>
      <c r="CU9" s="210"/>
      <c r="CV9" s="224"/>
      <c r="CW9" s="210"/>
      <c r="CX9" s="210"/>
      <c r="CY9" s="213"/>
      <c r="CZ9" s="216"/>
      <c r="DA9" s="235"/>
      <c r="DB9" s="221"/>
      <c r="DC9" s="221"/>
      <c r="DD9" s="227"/>
      <c r="DE9" s="222"/>
      <c r="DF9" s="222"/>
      <c r="DG9" s="222"/>
      <c r="DH9" s="224"/>
      <c r="DI9" s="222"/>
      <c r="DJ9" s="222"/>
      <c r="DK9" s="222"/>
      <c r="DL9" s="210"/>
      <c r="DM9" s="222"/>
      <c r="DN9" s="210"/>
      <c r="DO9" s="210"/>
      <c r="DP9" s="224"/>
      <c r="DQ9" s="210"/>
      <c r="DR9" s="210"/>
      <c r="DS9" s="213"/>
      <c r="DT9" s="216"/>
      <c r="DU9" s="235"/>
      <c r="DV9" s="221"/>
      <c r="DW9" s="221"/>
      <c r="DX9" s="227"/>
      <c r="DY9" s="222"/>
      <c r="DZ9" s="222"/>
      <c r="EA9" s="222"/>
      <c r="EB9" s="224"/>
      <c r="EC9" s="222"/>
      <c r="ED9" s="222"/>
      <c r="EE9" s="222"/>
      <c r="EF9" s="210"/>
      <c r="EG9" s="222"/>
      <c r="EH9" s="210"/>
      <c r="EI9" s="210"/>
      <c r="EJ9" s="224"/>
      <c r="EK9" s="210"/>
      <c r="EL9" s="210"/>
      <c r="EM9" s="213"/>
      <c r="EN9" s="216"/>
      <c r="EO9" s="235"/>
      <c r="EP9" s="221"/>
      <c r="EQ9" s="221"/>
      <c r="ER9" s="227"/>
      <c r="ES9" s="222"/>
      <c r="ET9" s="222"/>
      <c r="EU9" s="222"/>
      <c r="EV9" s="224"/>
      <c r="EW9" s="222"/>
      <c r="EX9" s="222"/>
      <c r="EY9" s="222"/>
      <c r="EZ9" s="210"/>
      <c r="FA9" s="222"/>
      <c r="FB9" s="210"/>
      <c r="FC9" s="210"/>
      <c r="FD9" s="224"/>
      <c r="FE9" s="210"/>
      <c r="FF9" s="210"/>
      <c r="FG9" s="213"/>
      <c r="FH9" s="216"/>
      <c r="FI9" s="235"/>
      <c r="FJ9" s="221"/>
      <c r="FK9" s="221"/>
      <c r="FL9" s="227"/>
      <c r="FM9" s="222"/>
      <c r="FN9" s="222"/>
      <c r="FO9" s="222"/>
      <c r="FP9" s="224"/>
      <c r="FQ9" s="222"/>
      <c r="FR9" s="222"/>
      <c r="FS9" s="222"/>
      <c r="FT9" s="210"/>
      <c r="FU9" s="222"/>
      <c r="FV9" s="210"/>
      <c r="FW9" s="210"/>
      <c r="FX9" s="224"/>
      <c r="FY9" s="210"/>
      <c r="FZ9" s="210"/>
      <c r="GA9" s="213"/>
      <c r="GB9" s="216"/>
      <c r="GC9" s="235"/>
      <c r="GD9" s="221"/>
      <c r="GE9" s="221"/>
      <c r="GF9" s="227"/>
      <c r="GG9" s="222"/>
      <c r="GH9" s="222"/>
      <c r="GI9" s="222"/>
      <c r="GJ9" s="224"/>
      <c r="GK9" s="222"/>
      <c r="GL9" s="222"/>
      <c r="GM9" s="222"/>
      <c r="GN9" s="210"/>
      <c r="GO9" s="222"/>
      <c r="GP9" s="210"/>
      <c r="GQ9" s="210"/>
      <c r="GR9" s="224"/>
      <c r="GS9" s="210"/>
      <c r="GT9" s="210"/>
      <c r="GU9" s="213"/>
      <c r="GV9" s="216"/>
      <c r="GW9" s="235"/>
      <c r="GX9" s="221"/>
      <c r="GY9" s="221"/>
      <c r="GZ9" s="227"/>
      <c r="HA9" s="222"/>
      <c r="HB9" s="222"/>
      <c r="HC9" s="222"/>
      <c r="HD9" s="224"/>
      <c r="HE9" s="222"/>
      <c r="HF9" s="222"/>
      <c r="HG9" s="222"/>
      <c r="HH9" s="210"/>
      <c r="HI9" s="222"/>
      <c r="HJ9" s="210"/>
      <c r="HK9" s="210"/>
      <c r="HL9" s="224"/>
      <c r="HM9" s="210"/>
      <c r="HN9" s="210"/>
      <c r="HO9" s="213"/>
      <c r="HP9" s="216"/>
      <c r="HQ9" s="235"/>
      <c r="HR9" s="221"/>
      <c r="HS9" s="221"/>
      <c r="HT9" s="227"/>
      <c r="HU9" s="222"/>
      <c r="HV9" s="222"/>
      <c r="HW9" s="222"/>
      <c r="HX9" s="224"/>
      <c r="HY9" s="222"/>
      <c r="HZ9" s="222"/>
      <c r="IA9" s="222"/>
      <c r="IB9" s="210"/>
      <c r="IC9" s="222"/>
      <c r="ID9" s="210"/>
      <c r="IE9" s="210"/>
      <c r="IF9" s="224"/>
      <c r="IG9" s="210"/>
      <c r="IH9" s="210"/>
      <c r="II9" s="213"/>
      <c r="IJ9" s="216"/>
      <c r="IK9" s="235"/>
      <c r="IL9" s="221"/>
      <c r="IM9" s="221"/>
      <c r="IN9" s="227"/>
      <c r="IO9" s="222"/>
      <c r="IP9" s="222"/>
      <c r="IQ9" s="222"/>
      <c r="IR9" s="224"/>
      <c r="IS9" s="222"/>
      <c r="IT9" s="222"/>
      <c r="IU9" s="222"/>
      <c r="IV9" s="210"/>
      <c r="IW9" s="222"/>
      <c r="IX9" s="210"/>
      <c r="IY9" s="210"/>
      <c r="IZ9" s="224"/>
      <c r="JA9" s="210"/>
      <c r="JB9" s="210"/>
      <c r="JC9" s="213"/>
      <c r="JD9" s="216"/>
      <c r="JE9" s="235"/>
      <c r="JF9" s="221"/>
      <c r="JG9" s="221"/>
      <c r="JH9" s="227"/>
      <c r="JI9" s="222"/>
      <c r="JJ9" s="222"/>
      <c r="JK9" s="222"/>
      <c r="JL9" s="224"/>
      <c r="JM9" s="222"/>
      <c r="JN9" s="222"/>
      <c r="JO9" s="222"/>
      <c r="JP9" s="210"/>
      <c r="JQ9" s="222"/>
      <c r="JR9" s="210"/>
      <c r="JS9" s="210"/>
      <c r="JT9" s="224"/>
      <c r="JU9" s="210"/>
      <c r="JV9" s="210"/>
      <c r="JW9" s="213"/>
      <c r="JX9" s="216"/>
      <c r="JY9" s="235"/>
      <c r="JZ9" s="221"/>
      <c r="KA9" s="221"/>
      <c r="KB9" s="227"/>
      <c r="KC9" s="222"/>
      <c r="KD9" s="222"/>
      <c r="KE9" s="222"/>
      <c r="KF9" s="224"/>
      <c r="KG9" s="222"/>
      <c r="KH9" s="222"/>
      <c r="KI9" s="222"/>
      <c r="KJ9" s="210"/>
      <c r="KK9" s="222"/>
      <c r="KL9" s="210"/>
      <c r="KM9" s="210"/>
      <c r="KN9" s="224"/>
      <c r="KO9" s="210"/>
      <c r="KP9" s="210"/>
      <c r="KQ9" s="213"/>
      <c r="KR9" s="216"/>
      <c r="KS9" s="235"/>
      <c r="KT9" s="221"/>
      <c r="KU9" s="221"/>
      <c r="KV9" s="227"/>
      <c r="KW9" s="222"/>
      <c r="KX9" s="222"/>
      <c r="KY9" s="222"/>
      <c r="KZ9" s="224"/>
      <c r="LA9" s="222"/>
      <c r="LB9" s="222"/>
      <c r="LC9" s="222"/>
      <c r="LD9" s="210"/>
      <c r="LE9" s="222"/>
      <c r="LF9" s="210"/>
      <c r="LG9" s="210"/>
      <c r="LH9" s="224"/>
      <c r="LI9" s="210"/>
      <c r="LJ9" s="210"/>
      <c r="LK9" s="213"/>
      <c r="LL9" s="216"/>
      <c r="LM9" s="235"/>
      <c r="LN9" s="221"/>
      <c r="LO9" s="221"/>
      <c r="LP9" s="227"/>
      <c r="LQ9" s="222"/>
      <c r="LR9" s="222"/>
      <c r="LS9" s="222"/>
      <c r="LT9" s="224"/>
      <c r="LU9" s="222"/>
      <c r="LV9" s="222"/>
      <c r="LW9" s="222"/>
      <c r="LX9" s="210"/>
      <c r="LY9" s="222"/>
      <c r="LZ9" s="210"/>
      <c r="MA9" s="210"/>
      <c r="MB9" s="224"/>
      <c r="MC9" s="210"/>
      <c r="MD9" s="210"/>
      <c r="ME9" s="213"/>
      <c r="MF9" s="216"/>
      <c r="MG9" s="235"/>
      <c r="MH9" s="221"/>
      <c r="MI9" s="221"/>
      <c r="MJ9" s="227"/>
      <c r="MK9" s="222"/>
      <c r="ML9" s="222"/>
      <c r="MM9" s="222"/>
      <c r="MN9" s="224"/>
      <c r="MO9" s="222"/>
      <c r="MP9" s="222"/>
      <c r="MQ9" s="222"/>
      <c r="MR9" s="210"/>
      <c r="MS9" s="222"/>
      <c r="MT9" s="210"/>
      <c r="MU9" s="210"/>
      <c r="MV9" s="224"/>
      <c r="MW9" s="210"/>
      <c r="MX9" s="210"/>
      <c r="MY9" s="213"/>
      <c r="MZ9" s="216"/>
      <c r="NA9" s="235"/>
      <c r="NB9" s="221"/>
      <c r="NC9" s="221"/>
      <c r="ND9" s="227"/>
      <c r="NE9" s="222"/>
      <c r="NF9" s="222"/>
      <c r="NG9" s="222"/>
      <c r="NH9" s="224"/>
      <c r="NI9" s="222"/>
      <c r="NJ9" s="222"/>
      <c r="NK9" s="222"/>
      <c r="NL9" s="210"/>
      <c r="NM9" s="222"/>
      <c r="NN9" s="210"/>
      <c r="NO9" s="210"/>
      <c r="NP9" s="224"/>
      <c r="NQ9" s="210"/>
      <c r="NR9" s="210"/>
      <c r="NS9" s="213"/>
      <c r="NT9" s="216"/>
      <c r="NU9" s="235"/>
      <c r="NV9" s="221"/>
      <c r="NW9" s="221"/>
      <c r="NX9" s="227"/>
      <c r="NY9" s="222"/>
      <c r="NZ9" s="222"/>
      <c r="OA9" s="222"/>
      <c r="OB9" s="224"/>
      <c r="OC9" s="222"/>
      <c r="OD9" s="222"/>
      <c r="OE9" s="222"/>
      <c r="OF9" s="210"/>
      <c r="OG9" s="222"/>
      <c r="OH9" s="210"/>
      <c r="OI9" s="210"/>
      <c r="OJ9" s="224"/>
      <c r="OK9" s="210"/>
      <c r="OL9" s="210"/>
      <c r="OM9" s="213"/>
      <c r="ON9" s="216"/>
      <c r="OO9" s="235"/>
      <c r="OP9" s="221"/>
      <c r="OQ9" s="221"/>
      <c r="OR9" s="227"/>
      <c r="OS9" s="222"/>
      <c r="OT9" s="222"/>
      <c r="OU9" s="222"/>
      <c r="OV9" s="224"/>
      <c r="OW9" s="222"/>
      <c r="OX9" s="222"/>
      <c r="OY9" s="222"/>
      <c r="OZ9" s="210"/>
      <c r="PA9" s="222"/>
      <c r="PB9" s="210"/>
      <c r="PC9" s="210"/>
      <c r="PD9" s="224"/>
      <c r="PE9" s="210"/>
      <c r="PF9" s="210"/>
      <c r="PG9" s="213"/>
      <c r="PH9" s="216"/>
      <c r="PI9" s="235"/>
      <c r="PJ9" s="221"/>
      <c r="PK9" s="221"/>
      <c r="PL9" s="227"/>
      <c r="PM9" s="222"/>
      <c r="PN9" s="222"/>
      <c r="PO9" s="222"/>
      <c r="PP9" s="224"/>
      <c r="PQ9" s="222"/>
      <c r="PR9" s="222"/>
      <c r="PS9" s="222"/>
      <c r="PT9" s="210"/>
      <c r="PU9" s="222"/>
      <c r="PV9" s="210"/>
      <c r="PW9" s="210"/>
      <c r="PX9" s="224"/>
      <c r="PY9" s="210"/>
      <c r="PZ9" s="210"/>
      <c r="QA9" s="213"/>
      <c r="QB9" s="216"/>
      <c r="QC9" s="235"/>
      <c r="QD9" s="221"/>
      <c r="QE9" s="221"/>
      <c r="QF9" s="227"/>
      <c r="QG9" s="222"/>
      <c r="QH9" s="222"/>
      <c r="QI9" s="222"/>
      <c r="QJ9" s="224"/>
      <c r="QK9" s="222"/>
      <c r="QL9" s="222"/>
      <c r="QM9" s="222"/>
      <c r="QN9" s="210"/>
      <c r="QO9" s="222"/>
      <c r="QP9" s="210"/>
      <c r="QQ9" s="210"/>
      <c r="QR9" s="224"/>
      <c r="QS9" s="210"/>
      <c r="QT9" s="210"/>
      <c r="QU9" s="213"/>
      <c r="QV9" s="216"/>
      <c r="QW9" s="235"/>
      <c r="QX9" s="221"/>
      <c r="QY9" s="221"/>
      <c r="QZ9" s="227"/>
      <c r="RA9" s="222"/>
      <c r="RB9" s="222"/>
      <c r="RC9" s="222"/>
      <c r="RD9" s="224"/>
      <c r="RE9" s="222"/>
      <c r="RF9" s="222"/>
      <c r="RG9" s="222"/>
      <c r="RH9" s="210"/>
      <c r="RI9" s="222"/>
      <c r="RJ9" s="210"/>
      <c r="RK9" s="210"/>
      <c r="RL9" s="224"/>
      <c r="RM9" s="210"/>
      <c r="RN9" s="210"/>
      <c r="RO9" s="213"/>
      <c r="RP9" s="216"/>
      <c r="RQ9" s="235"/>
      <c r="RR9" s="221"/>
      <c r="RS9" s="221"/>
      <c r="RT9" s="227"/>
      <c r="RU9" s="222"/>
      <c r="RV9" s="222"/>
      <c r="RW9" s="222"/>
      <c r="RX9" s="224"/>
      <c r="RY9" s="222"/>
      <c r="RZ9" s="222"/>
      <c r="SA9" s="222"/>
      <c r="SB9" s="210"/>
      <c r="SC9" s="222"/>
      <c r="SD9" s="210"/>
      <c r="SE9" s="210"/>
      <c r="SF9" s="224"/>
      <c r="SG9" s="210"/>
      <c r="SH9" s="210"/>
      <c r="SI9" s="213"/>
      <c r="SJ9" s="216"/>
      <c r="SK9" s="235"/>
      <c r="SL9" s="221"/>
      <c r="SM9" s="221"/>
      <c r="SN9" s="227"/>
      <c r="SO9" s="222"/>
      <c r="SP9" s="222"/>
      <c r="SQ9" s="222"/>
      <c r="SR9" s="224"/>
      <c r="SS9" s="222"/>
      <c r="ST9" s="222"/>
      <c r="SU9" s="222"/>
      <c r="SV9" s="210"/>
      <c r="SW9" s="222"/>
      <c r="SX9" s="210"/>
      <c r="SY9" s="210"/>
      <c r="SZ9" s="224"/>
      <c r="TA9" s="210"/>
      <c r="TB9" s="210"/>
      <c r="TC9" s="213"/>
      <c r="TD9" s="216"/>
      <c r="TE9" s="235"/>
      <c r="TF9" s="221"/>
      <c r="TG9" s="221"/>
      <c r="TH9" s="227"/>
      <c r="TI9" s="222"/>
      <c r="TJ9" s="222"/>
      <c r="TK9" s="222"/>
      <c r="TL9" s="224"/>
      <c r="TM9" s="222"/>
      <c r="TN9" s="222"/>
      <c r="TO9" s="222"/>
      <c r="TP9" s="210"/>
      <c r="TQ9" s="222"/>
      <c r="TR9" s="210"/>
      <c r="TS9" s="210"/>
      <c r="TT9" s="224"/>
      <c r="TU9" s="210"/>
      <c r="TV9" s="210"/>
      <c r="TW9" s="213"/>
      <c r="TX9" s="216"/>
      <c r="TY9" s="235"/>
      <c r="TZ9" s="221"/>
      <c r="UA9" s="221"/>
      <c r="UB9" s="227"/>
      <c r="UC9" s="222"/>
      <c r="UD9" s="222"/>
      <c r="UE9" s="222"/>
      <c r="UF9" s="224"/>
      <c r="UG9" s="222"/>
      <c r="UH9" s="222"/>
      <c r="UI9" s="222"/>
      <c r="UJ9" s="210"/>
      <c r="UK9" s="222"/>
      <c r="UL9" s="210"/>
      <c r="UM9" s="210"/>
      <c r="UN9" s="224"/>
      <c r="UO9" s="210"/>
      <c r="UP9" s="210"/>
      <c r="UQ9" s="213"/>
      <c r="UR9" s="216"/>
      <c r="US9" s="235"/>
      <c r="UT9" s="221"/>
      <c r="UU9" s="221"/>
      <c r="UV9" s="227"/>
      <c r="UW9" s="222"/>
      <c r="UX9" s="222"/>
      <c r="UY9" s="222"/>
      <c r="UZ9" s="224"/>
      <c r="VA9" s="222"/>
      <c r="VB9" s="222"/>
      <c r="VC9" s="222"/>
      <c r="VD9" s="210"/>
      <c r="VE9" s="222"/>
      <c r="VF9" s="210"/>
      <c r="VG9" s="210"/>
      <c r="VH9" s="224"/>
      <c r="VI9" s="210"/>
      <c r="VJ9" s="210"/>
      <c r="VK9" s="213"/>
      <c r="VL9" s="216"/>
      <c r="VM9" s="235"/>
      <c r="VN9" s="221"/>
      <c r="VO9" s="221"/>
      <c r="VP9" s="227"/>
      <c r="VQ9" s="222"/>
      <c r="VR9" s="222"/>
      <c r="VS9" s="222"/>
      <c r="VT9" s="224"/>
      <c r="VU9" s="222"/>
      <c r="VV9" s="222"/>
      <c r="VW9" s="222"/>
      <c r="VX9" s="210"/>
      <c r="VY9" s="222"/>
      <c r="VZ9" s="210"/>
      <c r="WA9" s="210"/>
      <c r="WB9" s="224"/>
      <c r="WC9" s="210"/>
      <c r="WD9" s="210"/>
      <c r="WE9" s="213"/>
      <c r="WF9" s="216"/>
      <c r="WG9" s="235"/>
      <c r="WH9" s="221"/>
      <c r="WI9" s="221"/>
      <c r="WJ9" s="227"/>
      <c r="WK9" s="222"/>
      <c r="WL9" s="222"/>
      <c r="WM9" s="222"/>
      <c r="WN9" s="224"/>
      <c r="WO9" s="222"/>
      <c r="WP9" s="222"/>
      <c r="WQ9" s="222"/>
      <c r="WR9" s="210"/>
      <c r="WS9" s="222"/>
      <c r="WT9" s="210"/>
      <c r="WU9" s="210"/>
      <c r="WV9" s="224"/>
      <c r="WW9" s="210"/>
      <c r="WX9" s="210"/>
      <c r="WY9" s="213"/>
      <c r="WZ9" s="216"/>
      <c r="XA9" s="235"/>
      <c r="XB9" s="221"/>
      <c r="XC9" s="221"/>
      <c r="XD9" s="227"/>
      <c r="XE9" s="222"/>
      <c r="XF9" s="222"/>
      <c r="XG9" s="222"/>
      <c r="XH9" s="224"/>
      <c r="XI9" s="222"/>
      <c r="XJ9" s="222"/>
      <c r="XK9" s="222"/>
      <c r="XL9" s="210"/>
      <c r="XM9" s="222"/>
      <c r="XN9" s="210"/>
      <c r="XO9" s="210"/>
      <c r="XP9" s="224"/>
      <c r="XQ9" s="210"/>
      <c r="XR9" s="210"/>
      <c r="XS9" s="213"/>
      <c r="XT9" s="216"/>
      <c r="XU9" s="235"/>
      <c r="XV9" s="221"/>
      <c r="XW9" s="221"/>
      <c r="XX9" s="227"/>
      <c r="XY9" s="222"/>
      <c r="XZ9" s="222"/>
      <c r="YA9" s="222"/>
      <c r="YB9" s="224"/>
      <c r="YC9" s="222"/>
      <c r="YD9" s="222"/>
      <c r="YE9" s="222"/>
      <c r="YF9" s="210"/>
      <c r="YG9" s="222"/>
      <c r="YH9" s="210"/>
      <c r="YI9" s="210"/>
      <c r="YJ9" s="224"/>
      <c r="YK9" s="210"/>
      <c r="YL9" s="210"/>
      <c r="YM9" s="213"/>
      <c r="YN9" s="216"/>
      <c r="YO9" s="235"/>
      <c r="YP9" s="221"/>
      <c r="YQ9" s="221"/>
      <c r="YR9" s="227"/>
      <c r="YS9" s="222"/>
      <c r="YT9" s="222"/>
      <c r="YU9" s="222"/>
      <c r="YV9" s="224"/>
      <c r="YW9" s="222"/>
      <c r="YX9" s="222"/>
      <c r="YY9" s="222"/>
      <c r="YZ9" s="210"/>
      <c r="ZA9" s="222"/>
      <c r="ZB9" s="210"/>
      <c r="ZC9" s="210"/>
      <c r="ZD9" s="224"/>
      <c r="ZE9" s="210"/>
      <c r="ZF9" s="210"/>
      <c r="ZG9" s="213"/>
      <c r="ZH9" s="216"/>
      <c r="ZI9" s="235"/>
      <c r="ZJ9" s="221"/>
      <c r="ZK9" s="221"/>
      <c r="ZL9" s="227"/>
      <c r="ZM9" s="222"/>
      <c r="ZN9" s="222"/>
      <c r="ZO9" s="222"/>
      <c r="ZP9" s="224"/>
      <c r="ZQ9" s="222"/>
      <c r="ZR9" s="222"/>
      <c r="ZS9" s="222"/>
      <c r="ZT9" s="210"/>
      <c r="ZU9" s="222"/>
      <c r="ZV9" s="210"/>
      <c r="ZW9" s="210"/>
      <c r="ZX9" s="224"/>
      <c r="ZY9" s="210"/>
      <c r="ZZ9" s="210"/>
      <c r="AAA9" s="213"/>
      <c r="AAB9" s="216"/>
      <c r="AAC9" s="235"/>
      <c r="AAD9" s="221"/>
      <c r="AAE9" s="221"/>
      <c r="AAF9" s="227"/>
      <c r="AAG9" s="222"/>
      <c r="AAH9" s="222"/>
      <c r="AAI9" s="222"/>
      <c r="AAJ9" s="224"/>
      <c r="AAK9" s="222"/>
      <c r="AAL9" s="222"/>
      <c r="AAM9" s="222"/>
      <c r="AAN9" s="210"/>
      <c r="AAO9" s="222"/>
      <c r="AAP9" s="210"/>
      <c r="AAQ9" s="210"/>
      <c r="AAR9" s="224"/>
      <c r="AAS9" s="210"/>
      <c r="AAT9" s="210"/>
      <c r="AAU9" s="213"/>
      <c r="AAV9" s="216"/>
      <c r="AAW9" s="235"/>
      <c r="AAX9" s="221"/>
      <c r="AAY9" s="221"/>
      <c r="AAZ9" s="227"/>
      <c r="ABA9" s="222"/>
      <c r="ABB9" s="222"/>
      <c r="ABC9" s="222"/>
      <c r="ABD9" s="224"/>
      <c r="ABE9" s="222"/>
      <c r="ABF9" s="222"/>
      <c r="ABG9" s="222"/>
      <c r="ABH9" s="210"/>
      <c r="ABI9" s="222"/>
      <c r="ABJ9" s="210"/>
      <c r="ABK9" s="210"/>
      <c r="ABL9" s="224"/>
      <c r="ABM9" s="210"/>
      <c r="ABN9" s="210"/>
      <c r="ABO9" s="213"/>
      <c r="ABP9" s="216"/>
      <c r="ABQ9" s="235"/>
      <c r="ABR9" s="221"/>
      <c r="ABS9" s="221"/>
      <c r="ABT9" s="227"/>
      <c r="ABU9" s="222"/>
      <c r="ABV9" s="222"/>
      <c r="ABW9" s="222"/>
      <c r="ABX9" s="224"/>
      <c r="ABY9" s="222"/>
      <c r="ABZ9" s="222"/>
      <c r="ACA9" s="222"/>
      <c r="ACB9" s="210"/>
      <c r="ACC9" s="222"/>
      <c r="ACD9" s="210"/>
      <c r="ACE9" s="210"/>
      <c r="ACF9" s="224"/>
      <c r="ACG9" s="210"/>
      <c r="ACH9" s="210"/>
      <c r="ACI9" s="213"/>
      <c r="ACJ9" s="216"/>
      <c r="ACK9" s="235"/>
      <c r="ACL9" s="221"/>
      <c r="ACM9" s="221"/>
      <c r="ACN9" s="227"/>
      <c r="ACO9" s="222"/>
      <c r="ACP9" s="222"/>
      <c r="ACQ9" s="222"/>
      <c r="ACR9" s="224"/>
      <c r="ACS9" s="222"/>
      <c r="ACT9" s="222"/>
      <c r="ACU9" s="222"/>
      <c r="ACV9" s="210"/>
      <c r="ACW9" s="222"/>
      <c r="ACX9" s="210"/>
      <c r="ACY9" s="210"/>
      <c r="ACZ9" s="224"/>
      <c r="ADA9" s="210"/>
      <c r="ADB9" s="210"/>
      <c r="ADC9" s="213"/>
      <c r="ADD9" s="216"/>
      <c r="ADE9" s="219"/>
      <c r="ADF9" s="221"/>
      <c r="ADG9" s="221"/>
      <c r="ADH9" s="227"/>
      <c r="ADI9" s="222"/>
      <c r="ADJ9" s="222"/>
      <c r="ADK9" s="222"/>
      <c r="ADL9" s="224"/>
      <c r="ADM9" s="222"/>
      <c r="ADN9" s="222"/>
      <c r="ADO9" s="222"/>
      <c r="ADP9" s="210"/>
      <c r="ADQ9" s="222"/>
      <c r="ADR9" s="210"/>
      <c r="ADS9" s="210"/>
      <c r="ADT9" s="224"/>
      <c r="ADU9" s="210"/>
      <c r="ADV9" s="210"/>
      <c r="ADW9" s="213"/>
      <c r="ADX9" s="216"/>
      <c r="ADY9" s="219"/>
      <c r="ADZ9" s="221"/>
      <c r="AEA9" s="221"/>
      <c r="AEB9" s="227"/>
      <c r="AEC9" s="222"/>
      <c r="AED9" s="222"/>
      <c r="AEE9" s="222"/>
      <c r="AEF9" s="224"/>
      <c r="AEG9" s="222"/>
      <c r="AEH9" s="222"/>
      <c r="AEI9" s="222"/>
      <c r="AEJ9" s="210"/>
      <c r="AEK9" s="222"/>
      <c r="AEL9" s="210"/>
      <c r="AEM9" s="210"/>
      <c r="AEN9" s="224"/>
      <c r="AEO9" s="210"/>
      <c r="AEP9" s="210"/>
      <c r="AEQ9" s="213"/>
      <c r="AER9" s="216"/>
      <c r="AES9" s="219"/>
      <c r="AET9" s="221"/>
      <c r="AEU9" s="221"/>
      <c r="AEV9" s="227"/>
      <c r="AEW9" s="222"/>
      <c r="AEX9" s="222"/>
      <c r="AEY9" s="222"/>
      <c r="AEZ9" s="224"/>
      <c r="AFA9" s="222"/>
      <c r="AFB9" s="222"/>
      <c r="AFC9" s="222"/>
      <c r="AFD9" s="210"/>
      <c r="AFE9" s="222"/>
      <c r="AFF9" s="210"/>
      <c r="AFG9" s="210"/>
      <c r="AFH9" s="224"/>
      <c r="AFI9" s="210"/>
      <c r="AFJ9" s="210"/>
      <c r="AFK9" s="213"/>
      <c r="AFL9" s="216"/>
      <c r="AFM9" s="219"/>
      <c r="AFN9" s="221"/>
      <c r="AFO9" s="221"/>
      <c r="AFP9" s="227"/>
      <c r="AFQ9" s="222"/>
      <c r="AFR9" s="222"/>
      <c r="AFS9" s="222"/>
      <c r="AFT9" s="224"/>
      <c r="AFU9" s="222"/>
      <c r="AFV9" s="222"/>
      <c r="AFW9" s="222"/>
      <c r="AFX9" s="210"/>
      <c r="AFY9" s="222"/>
      <c r="AFZ9" s="210"/>
      <c r="AGA9" s="210"/>
      <c r="AGB9" s="224"/>
      <c r="AGC9" s="210"/>
      <c r="AGD9" s="210"/>
      <c r="AGE9" s="213"/>
      <c r="AGF9" s="216"/>
      <c r="AGG9" s="219"/>
      <c r="AGH9" s="221"/>
      <c r="AGI9" s="221"/>
      <c r="AGJ9" s="227"/>
      <c r="AGK9" s="222"/>
      <c r="AGL9" s="222"/>
      <c r="AGM9" s="222"/>
      <c r="AGN9" s="224"/>
      <c r="AGO9" s="222"/>
      <c r="AGP9" s="222"/>
      <c r="AGQ9" s="222"/>
      <c r="AGR9" s="210"/>
      <c r="AGS9" s="222"/>
      <c r="AGT9" s="210"/>
      <c r="AGU9" s="210"/>
      <c r="AGV9" s="224"/>
      <c r="AGW9" s="210"/>
      <c r="AGX9" s="210"/>
      <c r="AGY9" s="213"/>
      <c r="AGZ9" s="216"/>
      <c r="AHA9" s="219"/>
      <c r="AHB9" s="221"/>
      <c r="AHC9" s="221"/>
    </row>
    <row r="10" spans="1:887" ht="15.75" x14ac:dyDescent="0.25">
      <c r="B10" s="237"/>
      <c r="C10" s="240"/>
      <c r="D10" s="20"/>
      <c r="E10" s="21"/>
      <c r="F10" s="243"/>
      <c r="G10" s="246"/>
      <c r="H10" s="227"/>
      <c r="I10" s="222"/>
      <c r="J10" s="222"/>
      <c r="K10" s="222"/>
      <c r="L10" s="224"/>
      <c r="M10" s="222"/>
      <c r="N10" s="222"/>
      <c r="O10" s="222"/>
      <c r="P10" s="210"/>
      <c r="Q10" s="222"/>
      <c r="R10" s="210"/>
      <c r="S10" s="210"/>
      <c r="T10" s="224"/>
      <c r="U10" s="210"/>
      <c r="V10" s="210"/>
      <c r="W10" s="213"/>
      <c r="X10" s="216"/>
      <c r="Y10" s="235"/>
      <c r="Z10" s="221"/>
      <c r="AA10" s="221"/>
      <c r="AB10" s="227"/>
      <c r="AC10" s="222"/>
      <c r="AD10" s="222"/>
      <c r="AE10" s="222"/>
      <c r="AF10" s="224"/>
      <c r="AG10" s="222"/>
      <c r="AH10" s="222"/>
      <c r="AI10" s="222"/>
      <c r="AJ10" s="210"/>
      <c r="AK10" s="222"/>
      <c r="AL10" s="210"/>
      <c r="AM10" s="210"/>
      <c r="AN10" s="224"/>
      <c r="AO10" s="210"/>
      <c r="AP10" s="210"/>
      <c r="AQ10" s="213"/>
      <c r="AR10" s="216"/>
      <c r="AS10" s="235"/>
      <c r="AT10" s="221"/>
      <c r="AU10" s="221"/>
      <c r="AV10" s="227"/>
      <c r="AW10" s="222"/>
      <c r="AX10" s="222"/>
      <c r="AY10" s="222"/>
      <c r="AZ10" s="224"/>
      <c r="BA10" s="222"/>
      <c r="BB10" s="222"/>
      <c r="BC10" s="222"/>
      <c r="BD10" s="210"/>
      <c r="BE10" s="222"/>
      <c r="BF10" s="210"/>
      <c r="BG10" s="210"/>
      <c r="BH10" s="224"/>
      <c r="BI10" s="210"/>
      <c r="BJ10" s="210"/>
      <c r="BK10" s="213"/>
      <c r="BL10" s="216"/>
      <c r="BM10" s="235"/>
      <c r="BN10" s="221"/>
      <c r="BO10" s="221"/>
      <c r="BP10" s="227"/>
      <c r="BQ10" s="222"/>
      <c r="BR10" s="222"/>
      <c r="BS10" s="222"/>
      <c r="BT10" s="224"/>
      <c r="BU10" s="222"/>
      <c r="BV10" s="222"/>
      <c r="BW10" s="222"/>
      <c r="BX10" s="210"/>
      <c r="BY10" s="222"/>
      <c r="BZ10" s="210"/>
      <c r="CA10" s="210"/>
      <c r="CB10" s="224"/>
      <c r="CC10" s="210"/>
      <c r="CD10" s="210"/>
      <c r="CE10" s="213"/>
      <c r="CF10" s="216"/>
      <c r="CG10" s="235"/>
      <c r="CH10" s="221"/>
      <c r="CI10" s="221"/>
      <c r="CJ10" s="227"/>
      <c r="CK10" s="222"/>
      <c r="CL10" s="222"/>
      <c r="CM10" s="222"/>
      <c r="CN10" s="224"/>
      <c r="CO10" s="222"/>
      <c r="CP10" s="222"/>
      <c r="CQ10" s="222"/>
      <c r="CR10" s="210"/>
      <c r="CS10" s="222"/>
      <c r="CT10" s="210"/>
      <c r="CU10" s="210"/>
      <c r="CV10" s="224"/>
      <c r="CW10" s="210"/>
      <c r="CX10" s="210"/>
      <c r="CY10" s="213"/>
      <c r="CZ10" s="216"/>
      <c r="DA10" s="235"/>
      <c r="DB10" s="221"/>
      <c r="DC10" s="221"/>
      <c r="DD10" s="227"/>
      <c r="DE10" s="222"/>
      <c r="DF10" s="222"/>
      <c r="DG10" s="222"/>
      <c r="DH10" s="224"/>
      <c r="DI10" s="222"/>
      <c r="DJ10" s="222"/>
      <c r="DK10" s="222"/>
      <c r="DL10" s="210"/>
      <c r="DM10" s="222"/>
      <c r="DN10" s="210"/>
      <c r="DO10" s="210"/>
      <c r="DP10" s="224"/>
      <c r="DQ10" s="210"/>
      <c r="DR10" s="210"/>
      <c r="DS10" s="213"/>
      <c r="DT10" s="216"/>
      <c r="DU10" s="235"/>
      <c r="DV10" s="221"/>
      <c r="DW10" s="221"/>
      <c r="DX10" s="227"/>
      <c r="DY10" s="222"/>
      <c r="DZ10" s="222"/>
      <c r="EA10" s="222"/>
      <c r="EB10" s="224"/>
      <c r="EC10" s="222"/>
      <c r="ED10" s="222"/>
      <c r="EE10" s="222"/>
      <c r="EF10" s="210"/>
      <c r="EG10" s="222"/>
      <c r="EH10" s="210"/>
      <c r="EI10" s="210"/>
      <c r="EJ10" s="224"/>
      <c r="EK10" s="210"/>
      <c r="EL10" s="210"/>
      <c r="EM10" s="213"/>
      <c r="EN10" s="216"/>
      <c r="EO10" s="235"/>
      <c r="EP10" s="221"/>
      <c r="EQ10" s="221"/>
      <c r="ER10" s="227"/>
      <c r="ES10" s="222"/>
      <c r="ET10" s="222"/>
      <c r="EU10" s="222"/>
      <c r="EV10" s="224"/>
      <c r="EW10" s="222"/>
      <c r="EX10" s="222"/>
      <c r="EY10" s="222"/>
      <c r="EZ10" s="210"/>
      <c r="FA10" s="222"/>
      <c r="FB10" s="210"/>
      <c r="FC10" s="210"/>
      <c r="FD10" s="224"/>
      <c r="FE10" s="210"/>
      <c r="FF10" s="210"/>
      <c r="FG10" s="213"/>
      <c r="FH10" s="216"/>
      <c r="FI10" s="235"/>
      <c r="FJ10" s="221"/>
      <c r="FK10" s="221"/>
      <c r="FL10" s="227"/>
      <c r="FM10" s="222"/>
      <c r="FN10" s="222"/>
      <c r="FO10" s="222"/>
      <c r="FP10" s="224"/>
      <c r="FQ10" s="222"/>
      <c r="FR10" s="222"/>
      <c r="FS10" s="222"/>
      <c r="FT10" s="210"/>
      <c r="FU10" s="222"/>
      <c r="FV10" s="210"/>
      <c r="FW10" s="210"/>
      <c r="FX10" s="224"/>
      <c r="FY10" s="210"/>
      <c r="FZ10" s="210"/>
      <c r="GA10" s="213"/>
      <c r="GB10" s="216"/>
      <c r="GC10" s="235"/>
      <c r="GD10" s="221"/>
      <c r="GE10" s="221"/>
      <c r="GF10" s="227"/>
      <c r="GG10" s="222"/>
      <c r="GH10" s="222"/>
      <c r="GI10" s="222"/>
      <c r="GJ10" s="224"/>
      <c r="GK10" s="222"/>
      <c r="GL10" s="222"/>
      <c r="GM10" s="222"/>
      <c r="GN10" s="210"/>
      <c r="GO10" s="222"/>
      <c r="GP10" s="210"/>
      <c r="GQ10" s="210"/>
      <c r="GR10" s="224"/>
      <c r="GS10" s="210"/>
      <c r="GT10" s="210"/>
      <c r="GU10" s="213"/>
      <c r="GV10" s="216"/>
      <c r="GW10" s="235"/>
      <c r="GX10" s="221"/>
      <c r="GY10" s="221"/>
      <c r="GZ10" s="227"/>
      <c r="HA10" s="222"/>
      <c r="HB10" s="222"/>
      <c r="HC10" s="222"/>
      <c r="HD10" s="224"/>
      <c r="HE10" s="222"/>
      <c r="HF10" s="222"/>
      <c r="HG10" s="222"/>
      <c r="HH10" s="210"/>
      <c r="HI10" s="222"/>
      <c r="HJ10" s="210"/>
      <c r="HK10" s="210"/>
      <c r="HL10" s="224"/>
      <c r="HM10" s="210"/>
      <c r="HN10" s="210"/>
      <c r="HO10" s="213"/>
      <c r="HP10" s="216"/>
      <c r="HQ10" s="235"/>
      <c r="HR10" s="221"/>
      <c r="HS10" s="221"/>
      <c r="HT10" s="227"/>
      <c r="HU10" s="222"/>
      <c r="HV10" s="222"/>
      <c r="HW10" s="222"/>
      <c r="HX10" s="224"/>
      <c r="HY10" s="222"/>
      <c r="HZ10" s="222"/>
      <c r="IA10" s="222"/>
      <c r="IB10" s="210"/>
      <c r="IC10" s="222"/>
      <c r="ID10" s="210"/>
      <c r="IE10" s="210"/>
      <c r="IF10" s="224"/>
      <c r="IG10" s="210"/>
      <c r="IH10" s="210"/>
      <c r="II10" s="213"/>
      <c r="IJ10" s="216"/>
      <c r="IK10" s="235"/>
      <c r="IL10" s="221"/>
      <c r="IM10" s="221"/>
      <c r="IN10" s="227"/>
      <c r="IO10" s="222"/>
      <c r="IP10" s="222"/>
      <c r="IQ10" s="222"/>
      <c r="IR10" s="224"/>
      <c r="IS10" s="222"/>
      <c r="IT10" s="222"/>
      <c r="IU10" s="222"/>
      <c r="IV10" s="210"/>
      <c r="IW10" s="222"/>
      <c r="IX10" s="210"/>
      <c r="IY10" s="210"/>
      <c r="IZ10" s="224"/>
      <c r="JA10" s="210"/>
      <c r="JB10" s="210"/>
      <c r="JC10" s="213"/>
      <c r="JD10" s="216"/>
      <c r="JE10" s="235"/>
      <c r="JF10" s="221"/>
      <c r="JG10" s="221"/>
      <c r="JH10" s="227"/>
      <c r="JI10" s="222"/>
      <c r="JJ10" s="222"/>
      <c r="JK10" s="222"/>
      <c r="JL10" s="224"/>
      <c r="JM10" s="222"/>
      <c r="JN10" s="222"/>
      <c r="JO10" s="222"/>
      <c r="JP10" s="210"/>
      <c r="JQ10" s="222"/>
      <c r="JR10" s="210"/>
      <c r="JS10" s="210"/>
      <c r="JT10" s="224"/>
      <c r="JU10" s="210"/>
      <c r="JV10" s="210"/>
      <c r="JW10" s="213"/>
      <c r="JX10" s="216"/>
      <c r="JY10" s="235"/>
      <c r="JZ10" s="221"/>
      <c r="KA10" s="221"/>
      <c r="KB10" s="227"/>
      <c r="KC10" s="222"/>
      <c r="KD10" s="222"/>
      <c r="KE10" s="222"/>
      <c r="KF10" s="224"/>
      <c r="KG10" s="222"/>
      <c r="KH10" s="222"/>
      <c r="KI10" s="222"/>
      <c r="KJ10" s="210"/>
      <c r="KK10" s="222"/>
      <c r="KL10" s="210"/>
      <c r="KM10" s="210"/>
      <c r="KN10" s="224"/>
      <c r="KO10" s="210"/>
      <c r="KP10" s="210"/>
      <c r="KQ10" s="213"/>
      <c r="KR10" s="216"/>
      <c r="KS10" s="235"/>
      <c r="KT10" s="221"/>
      <c r="KU10" s="221"/>
      <c r="KV10" s="227"/>
      <c r="KW10" s="222"/>
      <c r="KX10" s="222"/>
      <c r="KY10" s="222"/>
      <c r="KZ10" s="224"/>
      <c r="LA10" s="222"/>
      <c r="LB10" s="222"/>
      <c r="LC10" s="222"/>
      <c r="LD10" s="210"/>
      <c r="LE10" s="222"/>
      <c r="LF10" s="210"/>
      <c r="LG10" s="210"/>
      <c r="LH10" s="224"/>
      <c r="LI10" s="210"/>
      <c r="LJ10" s="210"/>
      <c r="LK10" s="213"/>
      <c r="LL10" s="216"/>
      <c r="LM10" s="235"/>
      <c r="LN10" s="221"/>
      <c r="LO10" s="221"/>
      <c r="LP10" s="227"/>
      <c r="LQ10" s="222"/>
      <c r="LR10" s="222"/>
      <c r="LS10" s="222"/>
      <c r="LT10" s="224"/>
      <c r="LU10" s="222"/>
      <c r="LV10" s="222"/>
      <c r="LW10" s="222"/>
      <c r="LX10" s="210"/>
      <c r="LY10" s="222"/>
      <c r="LZ10" s="210"/>
      <c r="MA10" s="210"/>
      <c r="MB10" s="224"/>
      <c r="MC10" s="210"/>
      <c r="MD10" s="210"/>
      <c r="ME10" s="213"/>
      <c r="MF10" s="216"/>
      <c r="MG10" s="235"/>
      <c r="MH10" s="221"/>
      <c r="MI10" s="221"/>
      <c r="MJ10" s="227"/>
      <c r="MK10" s="222"/>
      <c r="ML10" s="222"/>
      <c r="MM10" s="222"/>
      <c r="MN10" s="224"/>
      <c r="MO10" s="222"/>
      <c r="MP10" s="222"/>
      <c r="MQ10" s="222"/>
      <c r="MR10" s="210"/>
      <c r="MS10" s="222"/>
      <c r="MT10" s="210"/>
      <c r="MU10" s="210"/>
      <c r="MV10" s="224"/>
      <c r="MW10" s="210"/>
      <c r="MX10" s="210"/>
      <c r="MY10" s="213"/>
      <c r="MZ10" s="216"/>
      <c r="NA10" s="235"/>
      <c r="NB10" s="221"/>
      <c r="NC10" s="221"/>
      <c r="ND10" s="227"/>
      <c r="NE10" s="222"/>
      <c r="NF10" s="222"/>
      <c r="NG10" s="222"/>
      <c r="NH10" s="224"/>
      <c r="NI10" s="222"/>
      <c r="NJ10" s="222"/>
      <c r="NK10" s="222"/>
      <c r="NL10" s="210"/>
      <c r="NM10" s="222"/>
      <c r="NN10" s="210"/>
      <c r="NO10" s="210"/>
      <c r="NP10" s="224"/>
      <c r="NQ10" s="210"/>
      <c r="NR10" s="210"/>
      <c r="NS10" s="213"/>
      <c r="NT10" s="216"/>
      <c r="NU10" s="235"/>
      <c r="NV10" s="221"/>
      <c r="NW10" s="221"/>
      <c r="NX10" s="227"/>
      <c r="NY10" s="222"/>
      <c r="NZ10" s="222"/>
      <c r="OA10" s="222"/>
      <c r="OB10" s="224"/>
      <c r="OC10" s="222"/>
      <c r="OD10" s="222"/>
      <c r="OE10" s="222"/>
      <c r="OF10" s="210"/>
      <c r="OG10" s="222"/>
      <c r="OH10" s="210"/>
      <c r="OI10" s="210"/>
      <c r="OJ10" s="224"/>
      <c r="OK10" s="210"/>
      <c r="OL10" s="210"/>
      <c r="OM10" s="213"/>
      <c r="ON10" s="216"/>
      <c r="OO10" s="235"/>
      <c r="OP10" s="221"/>
      <c r="OQ10" s="221"/>
      <c r="OR10" s="227"/>
      <c r="OS10" s="222"/>
      <c r="OT10" s="222"/>
      <c r="OU10" s="222"/>
      <c r="OV10" s="224"/>
      <c r="OW10" s="222"/>
      <c r="OX10" s="222"/>
      <c r="OY10" s="222"/>
      <c r="OZ10" s="210"/>
      <c r="PA10" s="222"/>
      <c r="PB10" s="210"/>
      <c r="PC10" s="210"/>
      <c r="PD10" s="224"/>
      <c r="PE10" s="210"/>
      <c r="PF10" s="210"/>
      <c r="PG10" s="213"/>
      <c r="PH10" s="216"/>
      <c r="PI10" s="235"/>
      <c r="PJ10" s="221"/>
      <c r="PK10" s="221"/>
      <c r="PL10" s="227"/>
      <c r="PM10" s="222"/>
      <c r="PN10" s="222"/>
      <c r="PO10" s="222"/>
      <c r="PP10" s="224"/>
      <c r="PQ10" s="222"/>
      <c r="PR10" s="222"/>
      <c r="PS10" s="222"/>
      <c r="PT10" s="210"/>
      <c r="PU10" s="222"/>
      <c r="PV10" s="210"/>
      <c r="PW10" s="210"/>
      <c r="PX10" s="224"/>
      <c r="PY10" s="210"/>
      <c r="PZ10" s="210"/>
      <c r="QA10" s="213"/>
      <c r="QB10" s="216"/>
      <c r="QC10" s="235"/>
      <c r="QD10" s="221"/>
      <c r="QE10" s="221"/>
      <c r="QF10" s="227"/>
      <c r="QG10" s="222"/>
      <c r="QH10" s="222"/>
      <c r="QI10" s="222"/>
      <c r="QJ10" s="224"/>
      <c r="QK10" s="222"/>
      <c r="QL10" s="222"/>
      <c r="QM10" s="222"/>
      <c r="QN10" s="210"/>
      <c r="QO10" s="222"/>
      <c r="QP10" s="210"/>
      <c r="QQ10" s="210"/>
      <c r="QR10" s="224"/>
      <c r="QS10" s="210"/>
      <c r="QT10" s="210"/>
      <c r="QU10" s="213"/>
      <c r="QV10" s="216"/>
      <c r="QW10" s="235"/>
      <c r="QX10" s="221"/>
      <c r="QY10" s="221"/>
      <c r="QZ10" s="227"/>
      <c r="RA10" s="222"/>
      <c r="RB10" s="222"/>
      <c r="RC10" s="222"/>
      <c r="RD10" s="224"/>
      <c r="RE10" s="222"/>
      <c r="RF10" s="222"/>
      <c r="RG10" s="222"/>
      <c r="RH10" s="210"/>
      <c r="RI10" s="222"/>
      <c r="RJ10" s="210"/>
      <c r="RK10" s="210"/>
      <c r="RL10" s="224"/>
      <c r="RM10" s="210"/>
      <c r="RN10" s="210"/>
      <c r="RO10" s="213"/>
      <c r="RP10" s="216"/>
      <c r="RQ10" s="235"/>
      <c r="RR10" s="221"/>
      <c r="RS10" s="221"/>
      <c r="RT10" s="227"/>
      <c r="RU10" s="222"/>
      <c r="RV10" s="222"/>
      <c r="RW10" s="222"/>
      <c r="RX10" s="224"/>
      <c r="RY10" s="222"/>
      <c r="RZ10" s="222"/>
      <c r="SA10" s="222"/>
      <c r="SB10" s="210"/>
      <c r="SC10" s="222"/>
      <c r="SD10" s="210"/>
      <c r="SE10" s="210"/>
      <c r="SF10" s="224"/>
      <c r="SG10" s="210"/>
      <c r="SH10" s="210"/>
      <c r="SI10" s="213"/>
      <c r="SJ10" s="216"/>
      <c r="SK10" s="235"/>
      <c r="SL10" s="221"/>
      <c r="SM10" s="221"/>
      <c r="SN10" s="227"/>
      <c r="SO10" s="222"/>
      <c r="SP10" s="222"/>
      <c r="SQ10" s="222"/>
      <c r="SR10" s="224"/>
      <c r="SS10" s="222"/>
      <c r="ST10" s="222"/>
      <c r="SU10" s="222"/>
      <c r="SV10" s="210"/>
      <c r="SW10" s="222"/>
      <c r="SX10" s="210"/>
      <c r="SY10" s="210"/>
      <c r="SZ10" s="224"/>
      <c r="TA10" s="210"/>
      <c r="TB10" s="210"/>
      <c r="TC10" s="213"/>
      <c r="TD10" s="216"/>
      <c r="TE10" s="235"/>
      <c r="TF10" s="221"/>
      <c r="TG10" s="221"/>
      <c r="TH10" s="227"/>
      <c r="TI10" s="222"/>
      <c r="TJ10" s="222"/>
      <c r="TK10" s="222"/>
      <c r="TL10" s="224"/>
      <c r="TM10" s="222"/>
      <c r="TN10" s="222"/>
      <c r="TO10" s="222"/>
      <c r="TP10" s="210"/>
      <c r="TQ10" s="222"/>
      <c r="TR10" s="210"/>
      <c r="TS10" s="210"/>
      <c r="TT10" s="224"/>
      <c r="TU10" s="210"/>
      <c r="TV10" s="210"/>
      <c r="TW10" s="213"/>
      <c r="TX10" s="216"/>
      <c r="TY10" s="235"/>
      <c r="TZ10" s="221"/>
      <c r="UA10" s="221"/>
      <c r="UB10" s="227"/>
      <c r="UC10" s="222"/>
      <c r="UD10" s="222"/>
      <c r="UE10" s="222"/>
      <c r="UF10" s="224"/>
      <c r="UG10" s="222"/>
      <c r="UH10" s="222"/>
      <c r="UI10" s="222"/>
      <c r="UJ10" s="210"/>
      <c r="UK10" s="222"/>
      <c r="UL10" s="210"/>
      <c r="UM10" s="210"/>
      <c r="UN10" s="224"/>
      <c r="UO10" s="210"/>
      <c r="UP10" s="210"/>
      <c r="UQ10" s="213"/>
      <c r="UR10" s="216"/>
      <c r="US10" s="235"/>
      <c r="UT10" s="221"/>
      <c r="UU10" s="221"/>
      <c r="UV10" s="227"/>
      <c r="UW10" s="222"/>
      <c r="UX10" s="222"/>
      <c r="UY10" s="222"/>
      <c r="UZ10" s="224"/>
      <c r="VA10" s="222"/>
      <c r="VB10" s="222"/>
      <c r="VC10" s="222"/>
      <c r="VD10" s="210"/>
      <c r="VE10" s="222"/>
      <c r="VF10" s="210"/>
      <c r="VG10" s="210"/>
      <c r="VH10" s="224"/>
      <c r="VI10" s="210"/>
      <c r="VJ10" s="210"/>
      <c r="VK10" s="213"/>
      <c r="VL10" s="216"/>
      <c r="VM10" s="235"/>
      <c r="VN10" s="221"/>
      <c r="VO10" s="221"/>
      <c r="VP10" s="227"/>
      <c r="VQ10" s="222"/>
      <c r="VR10" s="222"/>
      <c r="VS10" s="222"/>
      <c r="VT10" s="224"/>
      <c r="VU10" s="222"/>
      <c r="VV10" s="222"/>
      <c r="VW10" s="222"/>
      <c r="VX10" s="210"/>
      <c r="VY10" s="222"/>
      <c r="VZ10" s="210"/>
      <c r="WA10" s="210"/>
      <c r="WB10" s="224"/>
      <c r="WC10" s="210"/>
      <c r="WD10" s="210"/>
      <c r="WE10" s="213"/>
      <c r="WF10" s="216"/>
      <c r="WG10" s="235"/>
      <c r="WH10" s="221"/>
      <c r="WI10" s="221"/>
      <c r="WJ10" s="227"/>
      <c r="WK10" s="222"/>
      <c r="WL10" s="222"/>
      <c r="WM10" s="222"/>
      <c r="WN10" s="224"/>
      <c r="WO10" s="222"/>
      <c r="WP10" s="222"/>
      <c r="WQ10" s="222"/>
      <c r="WR10" s="210"/>
      <c r="WS10" s="222"/>
      <c r="WT10" s="210"/>
      <c r="WU10" s="210"/>
      <c r="WV10" s="224"/>
      <c r="WW10" s="210"/>
      <c r="WX10" s="210"/>
      <c r="WY10" s="213"/>
      <c r="WZ10" s="216"/>
      <c r="XA10" s="235"/>
      <c r="XB10" s="221"/>
      <c r="XC10" s="221"/>
      <c r="XD10" s="227"/>
      <c r="XE10" s="222"/>
      <c r="XF10" s="222"/>
      <c r="XG10" s="222"/>
      <c r="XH10" s="224"/>
      <c r="XI10" s="222"/>
      <c r="XJ10" s="222"/>
      <c r="XK10" s="222"/>
      <c r="XL10" s="210"/>
      <c r="XM10" s="222"/>
      <c r="XN10" s="210"/>
      <c r="XO10" s="210"/>
      <c r="XP10" s="224"/>
      <c r="XQ10" s="210"/>
      <c r="XR10" s="210"/>
      <c r="XS10" s="213"/>
      <c r="XT10" s="216"/>
      <c r="XU10" s="235"/>
      <c r="XV10" s="221"/>
      <c r="XW10" s="221"/>
      <c r="XX10" s="227"/>
      <c r="XY10" s="222"/>
      <c r="XZ10" s="222"/>
      <c r="YA10" s="222"/>
      <c r="YB10" s="224"/>
      <c r="YC10" s="222"/>
      <c r="YD10" s="222"/>
      <c r="YE10" s="222"/>
      <c r="YF10" s="210"/>
      <c r="YG10" s="222"/>
      <c r="YH10" s="210"/>
      <c r="YI10" s="210"/>
      <c r="YJ10" s="224"/>
      <c r="YK10" s="210"/>
      <c r="YL10" s="210"/>
      <c r="YM10" s="213"/>
      <c r="YN10" s="216"/>
      <c r="YO10" s="235"/>
      <c r="YP10" s="221"/>
      <c r="YQ10" s="221"/>
      <c r="YR10" s="227"/>
      <c r="YS10" s="222"/>
      <c r="YT10" s="222"/>
      <c r="YU10" s="222"/>
      <c r="YV10" s="224"/>
      <c r="YW10" s="222"/>
      <c r="YX10" s="222"/>
      <c r="YY10" s="222"/>
      <c r="YZ10" s="210"/>
      <c r="ZA10" s="222"/>
      <c r="ZB10" s="210"/>
      <c r="ZC10" s="210"/>
      <c r="ZD10" s="224"/>
      <c r="ZE10" s="210"/>
      <c r="ZF10" s="210"/>
      <c r="ZG10" s="213"/>
      <c r="ZH10" s="216"/>
      <c r="ZI10" s="235"/>
      <c r="ZJ10" s="221"/>
      <c r="ZK10" s="221"/>
      <c r="ZL10" s="227"/>
      <c r="ZM10" s="222"/>
      <c r="ZN10" s="222"/>
      <c r="ZO10" s="222"/>
      <c r="ZP10" s="224"/>
      <c r="ZQ10" s="222"/>
      <c r="ZR10" s="222"/>
      <c r="ZS10" s="222"/>
      <c r="ZT10" s="210"/>
      <c r="ZU10" s="222"/>
      <c r="ZV10" s="210"/>
      <c r="ZW10" s="210"/>
      <c r="ZX10" s="224"/>
      <c r="ZY10" s="210"/>
      <c r="ZZ10" s="210"/>
      <c r="AAA10" s="213"/>
      <c r="AAB10" s="216"/>
      <c r="AAC10" s="235"/>
      <c r="AAD10" s="221"/>
      <c r="AAE10" s="221"/>
      <c r="AAF10" s="227"/>
      <c r="AAG10" s="222"/>
      <c r="AAH10" s="222"/>
      <c r="AAI10" s="222"/>
      <c r="AAJ10" s="224"/>
      <c r="AAK10" s="222"/>
      <c r="AAL10" s="222"/>
      <c r="AAM10" s="222"/>
      <c r="AAN10" s="210"/>
      <c r="AAO10" s="222"/>
      <c r="AAP10" s="210"/>
      <c r="AAQ10" s="210"/>
      <c r="AAR10" s="224"/>
      <c r="AAS10" s="210"/>
      <c r="AAT10" s="210"/>
      <c r="AAU10" s="213"/>
      <c r="AAV10" s="216"/>
      <c r="AAW10" s="235"/>
      <c r="AAX10" s="221"/>
      <c r="AAY10" s="221"/>
      <c r="AAZ10" s="227"/>
      <c r="ABA10" s="222"/>
      <c r="ABB10" s="222"/>
      <c r="ABC10" s="222"/>
      <c r="ABD10" s="224"/>
      <c r="ABE10" s="222"/>
      <c r="ABF10" s="222"/>
      <c r="ABG10" s="222"/>
      <c r="ABH10" s="210"/>
      <c r="ABI10" s="222"/>
      <c r="ABJ10" s="210"/>
      <c r="ABK10" s="210"/>
      <c r="ABL10" s="224"/>
      <c r="ABM10" s="210"/>
      <c r="ABN10" s="210"/>
      <c r="ABO10" s="213"/>
      <c r="ABP10" s="216"/>
      <c r="ABQ10" s="235"/>
      <c r="ABR10" s="221"/>
      <c r="ABS10" s="221"/>
      <c r="ABT10" s="227"/>
      <c r="ABU10" s="222"/>
      <c r="ABV10" s="222"/>
      <c r="ABW10" s="222"/>
      <c r="ABX10" s="224"/>
      <c r="ABY10" s="222"/>
      <c r="ABZ10" s="222"/>
      <c r="ACA10" s="222"/>
      <c r="ACB10" s="210"/>
      <c r="ACC10" s="222"/>
      <c r="ACD10" s="210"/>
      <c r="ACE10" s="210"/>
      <c r="ACF10" s="224"/>
      <c r="ACG10" s="210"/>
      <c r="ACH10" s="210"/>
      <c r="ACI10" s="213"/>
      <c r="ACJ10" s="216"/>
      <c r="ACK10" s="235"/>
      <c r="ACL10" s="221"/>
      <c r="ACM10" s="221"/>
      <c r="ACN10" s="227"/>
      <c r="ACO10" s="222"/>
      <c r="ACP10" s="222"/>
      <c r="ACQ10" s="222"/>
      <c r="ACR10" s="224"/>
      <c r="ACS10" s="222"/>
      <c r="ACT10" s="222"/>
      <c r="ACU10" s="222"/>
      <c r="ACV10" s="210"/>
      <c r="ACW10" s="222"/>
      <c r="ACX10" s="210"/>
      <c r="ACY10" s="210"/>
      <c r="ACZ10" s="224"/>
      <c r="ADA10" s="210"/>
      <c r="ADB10" s="210"/>
      <c r="ADC10" s="213"/>
      <c r="ADD10" s="216"/>
      <c r="ADE10" s="219"/>
      <c r="ADF10" s="221"/>
      <c r="ADG10" s="221"/>
      <c r="ADH10" s="227"/>
      <c r="ADI10" s="222"/>
      <c r="ADJ10" s="222"/>
      <c r="ADK10" s="222"/>
      <c r="ADL10" s="224"/>
      <c r="ADM10" s="222"/>
      <c r="ADN10" s="222"/>
      <c r="ADO10" s="222"/>
      <c r="ADP10" s="210"/>
      <c r="ADQ10" s="222"/>
      <c r="ADR10" s="210"/>
      <c r="ADS10" s="210"/>
      <c r="ADT10" s="224"/>
      <c r="ADU10" s="210"/>
      <c r="ADV10" s="210"/>
      <c r="ADW10" s="213"/>
      <c r="ADX10" s="216"/>
      <c r="ADY10" s="219"/>
      <c r="ADZ10" s="221"/>
      <c r="AEA10" s="221"/>
      <c r="AEB10" s="227"/>
      <c r="AEC10" s="222"/>
      <c r="AED10" s="222"/>
      <c r="AEE10" s="222"/>
      <c r="AEF10" s="224"/>
      <c r="AEG10" s="222"/>
      <c r="AEH10" s="222"/>
      <c r="AEI10" s="222"/>
      <c r="AEJ10" s="210"/>
      <c r="AEK10" s="222"/>
      <c r="AEL10" s="210"/>
      <c r="AEM10" s="210"/>
      <c r="AEN10" s="224"/>
      <c r="AEO10" s="210"/>
      <c r="AEP10" s="210"/>
      <c r="AEQ10" s="213"/>
      <c r="AER10" s="216"/>
      <c r="AES10" s="219"/>
      <c r="AET10" s="221"/>
      <c r="AEU10" s="221"/>
      <c r="AEV10" s="227"/>
      <c r="AEW10" s="222"/>
      <c r="AEX10" s="222"/>
      <c r="AEY10" s="222"/>
      <c r="AEZ10" s="224"/>
      <c r="AFA10" s="222"/>
      <c r="AFB10" s="222"/>
      <c r="AFC10" s="222"/>
      <c r="AFD10" s="210"/>
      <c r="AFE10" s="222"/>
      <c r="AFF10" s="210"/>
      <c r="AFG10" s="210"/>
      <c r="AFH10" s="224"/>
      <c r="AFI10" s="210"/>
      <c r="AFJ10" s="210"/>
      <c r="AFK10" s="213"/>
      <c r="AFL10" s="216"/>
      <c r="AFM10" s="219"/>
      <c r="AFN10" s="221"/>
      <c r="AFO10" s="221"/>
      <c r="AFP10" s="227"/>
      <c r="AFQ10" s="222"/>
      <c r="AFR10" s="222"/>
      <c r="AFS10" s="222"/>
      <c r="AFT10" s="224"/>
      <c r="AFU10" s="222"/>
      <c r="AFV10" s="222"/>
      <c r="AFW10" s="222"/>
      <c r="AFX10" s="210"/>
      <c r="AFY10" s="222"/>
      <c r="AFZ10" s="210"/>
      <c r="AGA10" s="210"/>
      <c r="AGB10" s="224"/>
      <c r="AGC10" s="210"/>
      <c r="AGD10" s="210"/>
      <c r="AGE10" s="213"/>
      <c r="AGF10" s="216"/>
      <c r="AGG10" s="219"/>
      <c r="AGH10" s="221"/>
      <c r="AGI10" s="221"/>
      <c r="AGJ10" s="227"/>
      <c r="AGK10" s="222"/>
      <c r="AGL10" s="222"/>
      <c r="AGM10" s="222"/>
      <c r="AGN10" s="224"/>
      <c r="AGO10" s="222"/>
      <c r="AGP10" s="222"/>
      <c r="AGQ10" s="222"/>
      <c r="AGR10" s="210"/>
      <c r="AGS10" s="222"/>
      <c r="AGT10" s="210"/>
      <c r="AGU10" s="210"/>
      <c r="AGV10" s="224"/>
      <c r="AGW10" s="210"/>
      <c r="AGX10" s="210"/>
      <c r="AGY10" s="213"/>
      <c r="AGZ10" s="216"/>
      <c r="AHA10" s="219"/>
      <c r="AHB10" s="221"/>
      <c r="AHC10" s="221"/>
    </row>
    <row r="11" spans="1:887" ht="16.5" thickBot="1" x14ac:dyDescent="0.3">
      <c r="B11" s="237"/>
      <c r="C11" s="240"/>
      <c r="D11" s="20"/>
      <c r="E11" s="21"/>
      <c r="F11" s="243"/>
      <c r="G11" s="246"/>
      <c r="H11" s="227"/>
      <c r="I11" s="222"/>
      <c r="J11" s="222"/>
      <c r="K11" s="222"/>
      <c r="L11" s="224"/>
      <c r="M11" s="222"/>
      <c r="N11" s="222"/>
      <c r="O11" s="222"/>
      <c r="P11" s="210"/>
      <c r="Q11" s="222"/>
      <c r="R11" s="210"/>
      <c r="S11" s="210"/>
      <c r="T11" s="224"/>
      <c r="U11" s="210"/>
      <c r="V11" s="210"/>
      <c r="W11" s="213"/>
      <c r="X11" s="216"/>
      <c r="Y11" s="235"/>
      <c r="Z11" s="221"/>
      <c r="AA11" s="221"/>
      <c r="AB11" s="227"/>
      <c r="AC11" s="222"/>
      <c r="AD11" s="222"/>
      <c r="AE11" s="222"/>
      <c r="AF11" s="224"/>
      <c r="AG11" s="222"/>
      <c r="AH11" s="222"/>
      <c r="AI11" s="222"/>
      <c r="AJ11" s="210"/>
      <c r="AK11" s="222"/>
      <c r="AL11" s="210"/>
      <c r="AM11" s="210"/>
      <c r="AN11" s="224"/>
      <c r="AO11" s="210"/>
      <c r="AP11" s="210"/>
      <c r="AQ11" s="213"/>
      <c r="AR11" s="216"/>
      <c r="AS11" s="235"/>
      <c r="AT11" s="221"/>
      <c r="AU11" s="221"/>
      <c r="AV11" s="227"/>
      <c r="AW11" s="222"/>
      <c r="AX11" s="222"/>
      <c r="AY11" s="222"/>
      <c r="AZ11" s="224"/>
      <c r="BA11" s="222"/>
      <c r="BB11" s="222"/>
      <c r="BC11" s="222"/>
      <c r="BD11" s="210"/>
      <c r="BE11" s="222"/>
      <c r="BF11" s="210"/>
      <c r="BG11" s="210"/>
      <c r="BH11" s="224"/>
      <c r="BI11" s="210"/>
      <c r="BJ11" s="210"/>
      <c r="BK11" s="213"/>
      <c r="BL11" s="216"/>
      <c r="BM11" s="235"/>
      <c r="BN11" s="221"/>
      <c r="BO11" s="221"/>
      <c r="BP11" s="227"/>
      <c r="BQ11" s="222"/>
      <c r="BR11" s="222"/>
      <c r="BS11" s="222"/>
      <c r="BT11" s="224"/>
      <c r="BU11" s="222"/>
      <c r="BV11" s="222"/>
      <c r="BW11" s="222"/>
      <c r="BX11" s="210"/>
      <c r="BY11" s="222"/>
      <c r="BZ11" s="210"/>
      <c r="CA11" s="210"/>
      <c r="CB11" s="224"/>
      <c r="CC11" s="210"/>
      <c r="CD11" s="210"/>
      <c r="CE11" s="213"/>
      <c r="CF11" s="216"/>
      <c r="CG11" s="235"/>
      <c r="CH11" s="221"/>
      <c r="CI11" s="221"/>
      <c r="CJ11" s="227"/>
      <c r="CK11" s="222"/>
      <c r="CL11" s="222"/>
      <c r="CM11" s="222"/>
      <c r="CN11" s="224"/>
      <c r="CO11" s="222"/>
      <c r="CP11" s="222"/>
      <c r="CQ11" s="222"/>
      <c r="CR11" s="210"/>
      <c r="CS11" s="222"/>
      <c r="CT11" s="210"/>
      <c r="CU11" s="210"/>
      <c r="CV11" s="224"/>
      <c r="CW11" s="210"/>
      <c r="CX11" s="210"/>
      <c r="CY11" s="213"/>
      <c r="CZ11" s="216"/>
      <c r="DA11" s="235"/>
      <c r="DB11" s="221"/>
      <c r="DC11" s="221"/>
      <c r="DD11" s="227"/>
      <c r="DE11" s="222"/>
      <c r="DF11" s="222"/>
      <c r="DG11" s="222"/>
      <c r="DH11" s="224"/>
      <c r="DI11" s="222"/>
      <c r="DJ11" s="222"/>
      <c r="DK11" s="222"/>
      <c r="DL11" s="210"/>
      <c r="DM11" s="222"/>
      <c r="DN11" s="210"/>
      <c r="DO11" s="210"/>
      <c r="DP11" s="224"/>
      <c r="DQ11" s="210"/>
      <c r="DR11" s="210"/>
      <c r="DS11" s="213"/>
      <c r="DT11" s="216"/>
      <c r="DU11" s="235"/>
      <c r="DV11" s="221"/>
      <c r="DW11" s="221"/>
      <c r="DX11" s="227"/>
      <c r="DY11" s="222"/>
      <c r="DZ11" s="222"/>
      <c r="EA11" s="222"/>
      <c r="EB11" s="224"/>
      <c r="EC11" s="222"/>
      <c r="ED11" s="222"/>
      <c r="EE11" s="222"/>
      <c r="EF11" s="210"/>
      <c r="EG11" s="222"/>
      <c r="EH11" s="210"/>
      <c r="EI11" s="210"/>
      <c r="EJ11" s="224"/>
      <c r="EK11" s="210"/>
      <c r="EL11" s="210"/>
      <c r="EM11" s="213"/>
      <c r="EN11" s="216"/>
      <c r="EO11" s="235"/>
      <c r="EP11" s="221"/>
      <c r="EQ11" s="221"/>
      <c r="ER11" s="227"/>
      <c r="ES11" s="222"/>
      <c r="ET11" s="222"/>
      <c r="EU11" s="222"/>
      <c r="EV11" s="224"/>
      <c r="EW11" s="222"/>
      <c r="EX11" s="222"/>
      <c r="EY11" s="222"/>
      <c r="EZ11" s="210"/>
      <c r="FA11" s="222"/>
      <c r="FB11" s="210"/>
      <c r="FC11" s="210"/>
      <c r="FD11" s="224"/>
      <c r="FE11" s="210"/>
      <c r="FF11" s="210"/>
      <c r="FG11" s="213"/>
      <c r="FH11" s="216"/>
      <c r="FI11" s="235"/>
      <c r="FJ11" s="221"/>
      <c r="FK11" s="221"/>
      <c r="FL11" s="227"/>
      <c r="FM11" s="222"/>
      <c r="FN11" s="222"/>
      <c r="FO11" s="222"/>
      <c r="FP11" s="224"/>
      <c r="FQ11" s="222"/>
      <c r="FR11" s="222"/>
      <c r="FS11" s="222"/>
      <c r="FT11" s="210"/>
      <c r="FU11" s="222"/>
      <c r="FV11" s="210"/>
      <c r="FW11" s="210"/>
      <c r="FX11" s="224"/>
      <c r="FY11" s="210"/>
      <c r="FZ11" s="210"/>
      <c r="GA11" s="213"/>
      <c r="GB11" s="216"/>
      <c r="GC11" s="235"/>
      <c r="GD11" s="221"/>
      <c r="GE11" s="221"/>
      <c r="GF11" s="227"/>
      <c r="GG11" s="222"/>
      <c r="GH11" s="222"/>
      <c r="GI11" s="222"/>
      <c r="GJ11" s="224"/>
      <c r="GK11" s="222"/>
      <c r="GL11" s="222"/>
      <c r="GM11" s="222"/>
      <c r="GN11" s="210"/>
      <c r="GO11" s="222"/>
      <c r="GP11" s="210"/>
      <c r="GQ11" s="210"/>
      <c r="GR11" s="224"/>
      <c r="GS11" s="210"/>
      <c r="GT11" s="210"/>
      <c r="GU11" s="213"/>
      <c r="GV11" s="216"/>
      <c r="GW11" s="235"/>
      <c r="GX11" s="221"/>
      <c r="GY11" s="221"/>
      <c r="GZ11" s="227"/>
      <c r="HA11" s="222"/>
      <c r="HB11" s="222"/>
      <c r="HC11" s="222"/>
      <c r="HD11" s="224"/>
      <c r="HE11" s="222"/>
      <c r="HF11" s="222"/>
      <c r="HG11" s="222"/>
      <c r="HH11" s="210"/>
      <c r="HI11" s="222"/>
      <c r="HJ11" s="210"/>
      <c r="HK11" s="210"/>
      <c r="HL11" s="224"/>
      <c r="HM11" s="210"/>
      <c r="HN11" s="210"/>
      <c r="HO11" s="213"/>
      <c r="HP11" s="216"/>
      <c r="HQ11" s="235"/>
      <c r="HR11" s="221"/>
      <c r="HS11" s="221"/>
      <c r="HT11" s="227"/>
      <c r="HU11" s="222"/>
      <c r="HV11" s="222"/>
      <c r="HW11" s="222"/>
      <c r="HX11" s="224"/>
      <c r="HY11" s="222"/>
      <c r="HZ11" s="222"/>
      <c r="IA11" s="222"/>
      <c r="IB11" s="210"/>
      <c r="IC11" s="222"/>
      <c r="ID11" s="210"/>
      <c r="IE11" s="210"/>
      <c r="IF11" s="224"/>
      <c r="IG11" s="210"/>
      <c r="IH11" s="210"/>
      <c r="II11" s="213"/>
      <c r="IJ11" s="216"/>
      <c r="IK11" s="235"/>
      <c r="IL11" s="221"/>
      <c r="IM11" s="221"/>
      <c r="IN11" s="227"/>
      <c r="IO11" s="222"/>
      <c r="IP11" s="222"/>
      <c r="IQ11" s="222"/>
      <c r="IR11" s="224"/>
      <c r="IS11" s="222"/>
      <c r="IT11" s="222"/>
      <c r="IU11" s="222"/>
      <c r="IV11" s="210"/>
      <c r="IW11" s="222"/>
      <c r="IX11" s="210"/>
      <c r="IY11" s="210"/>
      <c r="IZ11" s="224"/>
      <c r="JA11" s="210"/>
      <c r="JB11" s="210"/>
      <c r="JC11" s="213"/>
      <c r="JD11" s="216"/>
      <c r="JE11" s="235"/>
      <c r="JF11" s="221"/>
      <c r="JG11" s="221"/>
      <c r="JH11" s="227"/>
      <c r="JI11" s="222"/>
      <c r="JJ11" s="222"/>
      <c r="JK11" s="222"/>
      <c r="JL11" s="224"/>
      <c r="JM11" s="222"/>
      <c r="JN11" s="222"/>
      <c r="JO11" s="222"/>
      <c r="JP11" s="210"/>
      <c r="JQ11" s="222"/>
      <c r="JR11" s="210"/>
      <c r="JS11" s="210"/>
      <c r="JT11" s="224"/>
      <c r="JU11" s="210"/>
      <c r="JV11" s="210"/>
      <c r="JW11" s="213"/>
      <c r="JX11" s="216"/>
      <c r="JY11" s="235"/>
      <c r="JZ11" s="221"/>
      <c r="KA11" s="221"/>
      <c r="KB11" s="227"/>
      <c r="KC11" s="222"/>
      <c r="KD11" s="222"/>
      <c r="KE11" s="222"/>
      <c r="KF11" s="224"/>
      <c r="KG11" s="222"/>
      <c r="KH11" s="222"/>
      <c r="KI11" s="222"/>
      <c r="KJ11" s="210"/>
      <c r="KK11" s="222"/>
      <c r="KL11" s="210"/>
      <c r="KM11" s="210"/>
      <c r="KN11" s="224"/>
      <c r="KO11" s="210"/>
      <c r="KP11" s="210"/>
      <c r="KQ11" s="213"/>
      <c r="KR11" s="216"/>
      <c r="KS11" s="235"/>
      <c r="KT11" s="221"/>
      <c r="KU11" s="221"/>
      <c r="KV11" s="227"/>
      <c r="KW11" s="222"/>
      <c r="KX11" s="222"/>
      <c r="KY11" s="222"/>
      <c r="KZ11" s="224"/>
      <c r="LA11" s="222"/>
      <c r="LB11" s="222"/>
      <c r="LC11" s="222"/>
      <c r="LD11" s="210"/>
      <c r="LE11" s="222"/>
      <c r="LF11" s="210"/>
      <c r="LG11" s="210"/>
      <c r="LH11" s="224"/>
      <c r="LI11" s="210"/>
      <c r="LJ11" s="210"/>
      <c r="LK11" s="213"/>
      <c r="LL11" s="216"/>
      <c r="LM11" s="235"/>
      <c r="LN11" s="221"/>
      <c r="LO11" s="221"/>
      <c r="LP11" s="227"/>
      <c r="LQ11" s="222"/>
      <c r="LR11" s="222"/>
      <c r="LS11" s="222"/>
      <c r="LT11" s="224"/>
      <c r="LU11" s="222"/>
      <c r="LV11" s="222"/>
      <c r="LW11" s="222"/>
      <c r="LX11" s="210"/>
      <c r="LY11" s="222"/>
      <c r="LZ11" s="210"/>
      <c r="MA11" s="210"/>
      <c r="MB11" s="224"/>
      <c r="MC11" s="210"/>
      <c r="MD11" s="210"/>
      <c r="ME11" s="213"/>
      <c r="MF11" s="216"/>
      <c r="MG11" s="235"/>
      <c r="MH11" s="221"/>
      <c r="MI11" s="221"/>
      <c r="MJ11" s="227"/>
      <c r="MK11" s="222"/>
      <c r="ML11" s="222"/>
      <c r="MM11" s="222"/>
      <c r="MN11" s="224"/>
      <c r="MO11" s="222"/>
      <c r="MP11" s="222"/>
      <c r="MQ11" s="222"/>
      <c r="MR11" s="210"/>
      <c r="MS11" s="222"/>
      <c r="MT11" s="210"/>
      <c r="MU11" s="210"/>
      <c r="MV11" s="224"/>
      <c r="MW11" s="210"/>
      <c r="MX11" s="210"/>
      <c r="MY11" s="213"/>
      <c r="MZ11" s="216"/>
      <c r="NA11" s="235"/>
      <c r="NB11" s="221"/>
      <c r="NC11" s="221"/>
      <c r="ND11" s="227"/>
      <c r="NE11" s="222"/>
      <c r="NF11" s="222"/>
      <c r="NG11" s="222"/>
      <c r="NH11" s="224"/>
      <c r="NI11" s="222"/>
      <c r="NJ11" s="222"/>
      <c r="NK11" s="222"/>
      <c r="NL11" s="210"/>
      <c r="NM11" s="222"/>
      <c r="NN11" s="210"/>
      <c r="NO11" s="210"/>
      <c r="NP11" s="224"/>
      <c r="NQ11" s="210"/>
      <c r="NR11" s="210"/>
      <c r="NS11" s="213"/>
      <c r="NT11" s="216"/>
      <c r="NU11" s="235"/>
      <c r="NV11" s="221"/>
      <c r="NW11" s="221"/>
      <c r="NX11" s="227"/>
      <c r="NY11" s="222"/>
      <c r="NZ11" s="222"/>
      <c r="OA11" s="222"/>
      <c r="OB11" s="224"/>
      <c r="OC11" s="222"/>
      <c r="OD11" s="222"/>
      <c r="OE11" s="222"/>
      <c r="OF11" s="210"/>
      <c r="OG11" s="222"/>
      <c r="OH11" s="210"/>
      <c r="OI11" s="210"/>
      <c r="OJ11" s="224"/>
      <c r="OK11" s="210"/>
      <c r="OL11" s="210"/>
      <c r="OM11" s="213"/>
      <c r="ON11" s="216"/>
      <c r="OO11" s="235"/>
      <c r="OP11" s="221"/>
      <c r="OQ11" s="221"/>
      <c r="OR11" s="227"/>
      <c r="OS11" s="222"/>
      <c r="OT11" s="222"/>
      <c r="OU11" s="222"/>
      <c r="OV11" s="224"/>
      <c r="OW11" s="222"/>
      <c r="OX11" s="222"/>
      <c r="OY11" s="222"/>
      <c r="OZ11" s="210"/>
      <c r="PA11" s="222"/>
      <c r="PB11" s="210"/>
      <c r="PC11" s="210"/>
      <c r="PD11" s="224"/>
      <c r="PE11" s="210"/>
      <c r="PF11" s="210"/>
      <c r="PG11" s="213"/>
      <c r="PH11" s="216"/>
      <c r="PI11" s="235"/>
      <c r="PJ11" s="221"/>
      <c r="PK11" s="221"/>
      <c r="PL11" s="227"/>
      <c r="PM11" s="222"/>
      <c r="PN11" s="222"/>
      <c r="PO11" s="222"/>
      <c r="PP11" s="224"/>
      <c r="PQ11" s="222"/>
      <c r="PR11" s="222"/>
      <c r="PS11" s="222"/>
      <c r="PT11" s="210"/>
      <c r="PU11" s="222"/>
      <c r="PV11" s="210"/>
      <c r="PW11" s="210"/>
      <c r="PX11" s="224"/>
      <c r="PY11" s="210"/>
      <c r="PZ11" s="210"/>
      <c r="QA11" s="213"/>
      <c r="QB11" s="216"/>
      <c r="QC11" s="235"/>
      <c r="QD11" s="221"/>
      <c r="QE11" s="221"/>
      <c r="QF11" s="227"/>
      <c r="QG11" s="222"/>
      <c r="QH11" s="222"/>
      <c r="QI11" s="222"/>
      <c r="QJ11" s="224"/>
      <c r="QK11" s="222"/>
      <c r="QL11" s="222"/>
      <c r="QM11" s="222"/>
      <c r="QN11" s="210"/>
      <c r="QO11" s="222"/>
      <c r="QP11" s="210"/>
      <c r="QQ11" s="210"/>
      <c r="QR11" s="224"/>
      <c r="QS11" s="210"/>
      <c r="QT11" s="210"/>
      <c r="QU11" s="213"/>
      <c r="QV11" s="216"/>
      <c r="QW11" s="235"/>
      <c r="QX11" s="221"/>
      <c r="QY11" s="221"/>
      <c r="QZ11" s="227"/>
      <c r="RA11" s="222"/>
      <c r="RB11" s="222"/>
      <c r="RC11" s="222"/>
      <c r="RD11" s="224"/>
      <c r="RE11" s="222"/>
      <c r="RF11" s="222"/>
      <c r="RG11" s="222"/>
      <c r="RH11" s="210"/>
      <c r="RI11" s="222"/>
      <c r="RJ11" s="210"/>
      <c r="RK11" s="210"/>
      <c r="RL11" s="224"/>
      <c r="RM11" s="210"/>
      <c r="RN11" s="210"/>
      <c r="RO11" s="213"/>
      <c r="RP11" s="216"/>
      <c r="RQ11" s="235"/>
      <c r="RR11" s="221"/>
      <c r="RS11" s="221"/>
      <c r="RT11" s="227"/>
      <c r="RU11" s="222"/>
      <c r="RV11" s="222"/>
      <c r="RW11" s="222"/>
      <c r="RX11" s="224"/>
      <c r="RY11" s="222"/>
      <c r="RZ11" s="222"/>
      <c r="SA11" s="222"/>
      <c r="SB11" s="210"/>
      <c r="SC11" s="222"/>
      <c r="SD11" s="210"/>
      <c r="SE11" s="210"/>
      <c r="SF11" s="224"/>
      <c r="SG11" s="210"/>
      <c r="SH11" s="210"/>
      <c r="SI11" s="213"/>
      <c r="SJ11" s="216"/>
      <c r="SK11" s="235"/>
      <c r="SL11" s="221"/>
      <c r="SM11" s="221"/>
      <c r="SN11" s="227"/>
      <c r="SO11" s="222"/>
      <c r="SP11" s="222"/>
      <c r="SQ11" s="222"/>
      <c r="SR11" s="224"/>
      <c r="SS11" s="222"/>
      <c r="ST11" s="222"/>
      <c r="SU11" s="222"/>
      <c r="SV11" s="210"/>
      <c r="SW11" s="222"/>
      <c r="SX11" s="210"/>
      <c r="SY11" s="210"/>
      <c r="SZ11" s="224"/>
      <c r="TA11" s="210"/>
      <c r="TB11" s="210"/>
      <c r="TC11" s="213"/>
      <c r="TD11" s="216"/>
      <c r="TE11" s="235"/>
      <c r="TF11" s="221"/>
      <c r="TG11" s="221"/>
      <c r="TH11" s="227"/>
      <c r="TI11" s="222"/>
      <c r="TJ11" s="222"/>
      <c r="TK11" s="222"/>
      <c r="TL11" s="224"/>
      <c r="TM11" s="222"/>
      <c r="TN11" s="222"/>
      <c r="TO11" s="222"/>
      <c r="TP11" s="210"/>
      <c r="TQ11" s="222"/>
      <c r="TR11" s="210"/>
      <c r="TS11" s="210"/>
      <c r="TT11" s="224"/>
      <c r="TU11" s="210"/>
      <c r="TV11" s="210"/>
      <c r="TW11" s="213"/>
      <c r="TX11" s="216"/>
      <c r="TY11" s="235"/>
      <c r="TZ11" s="221"/>
      <c r="UA11" s="221"/>
      <c r="UB11" s="227"/>
      <c r="UC11" s="222"/>
      <c r="UD11" s="222"/>
      <c r="UE11" s="222"/>
      <c r="UF11" s="224"/>
      <c r="UG11" s="222"/>
      <c r="UH11" s="222"/>
      <c r="UI11" s="222"/>
      <c r="UJ11" s="210"/>
      <c r="UK11" s="222"/>
      <c r="UL11" s="210"/>
      <c r="UM11" s="210"/>
      <c r="UN11" s="224"/>
      <c r="UO11" s="210"/>
      <c r="UP11" s="210"/>
      <c r="UQ11" s="213"/>
      <c r="UR11" s="216"/>
      <c r="US11" s="235"/>
      <c r="UT11" s="221"/>
      <c r="UU11" s="221"/>
      <c r="UV11" s="227"/>
      <c r="UW11" s="222"/>
      <c r="UX11" s="222"/>
      <c r="UY11" s="222"/>
      <c r="UZ11" s="224"/>
      <c r="VA11" s="222"/>
      <c r="VB11" s="222"/>
      <c r="VC11" s="222"/>
      <c r="VD11" s="210"/>
      <c r="VE11" s="222"/>
      <c r="VF11" s="210"/>
      <c r="VG11" s="210"/>
      <c r="VH11" s="224"/>
      <c r="VI11" s="210"/>
      <c r="VJ11" s="210"/>
      <c r="VK11" s="213"/>
      <c r="VL11" s="216"/>
      <c r="VM11" s="235"/>
      <c r="VN11" s="221"/>
      <c r="VO11" s="221"/>
      <c r="VP11" s="227"/>
      <c r="VQ11" s="222"/>
      <c r="VR11" s="222"/>
      <c r="VS11" s="222"/>
      <c r="VT11" s="224"/>
      <c r="VU11" s="222"/>
      <c r="VV11" s="222"/>
      <c r="VW11" s="222"/>
      <c r="VX11" s="210"/>
      <c r="VY11" s="222"/>
      <c r="VZ11" s="210"/>
      <c r="WA11" s="210"/>
      <c r="WB11" s="224"/>
      <c r="WC11" s="210"/>
      <c r="WD11" s="210"/>
      <c r="WE11" s="213"/>
      <c r="WF11" s="216"/>
      <c r="WG11" s="235"/>
      <c r="WH11" s="221"/>
      <c r="WI11" s="221"/>
      <c r="WJ11" s="227"/>
      <c r="WK11" s="222"/>
      <c r="WL11" s="222"/>
      <c r="WM11" s="222"/>
      <c r="WN11" s="224"/>
      <c r="WO11" s="222"/>
      <c r="WP11" s="222"/>
      <c r="WQ11" s="222"/>
      <c r="WR11" s="210"/>
      <c r="WS11" s="222"/>
      <c r="WT11" s="210"/>
      <c r="WU11" s="210"/>
      <c r="WV11" s="224"/>
      <c r="WW11" s="210"/>
      <c r="WX11" s="210"/>
      <c r="WY11" s="213"/>
      <c r="WZ11" s="216"/>
      <c r="XA11" s="235"/>
      <c r="XB11" s="221"/>
      <c r="XC11" s="221"/>
      <c r="XD11" s="227"/>
      <c r="XE11" s="222"/>
      <c r="XF11" s="222"/>
      <c r="XG11" s="222"/>
      <c r="XH11" s="224"/>
      <c r="XI11" s="222"/>
      <c r="XJ11" s="222"/>
      <c r="XK11" s="222"/>
      <c r="XL11" s="210"/>
      <c r="XM11" s="222"/>
      <c r="XN11" s="210"/>
      <c r="XO11" s="210"/>
      <c r="XP11" s="224"/>
      <c r="XQ11" s="210"/>
      <c r="XR11" s="210"/>
      <c r="XS11" s="213"/>
      <c r="XT11" s="216"/>
      <c r="XU11" s="235"/>
      <c r="XV11" s="221"/>
      <c r="XW11" s="221"/>
      <c r="XX11" s="227"/>
      <c r="XY11" s="222"/>
      <c r="XZ11" s="222"/>
      <c r="YA11" s="222"/>
      <c r="YB11" s="224"/>
      <c r="YC11" s="222"/>
      <c r="YD11" s="222"/>
      <c r="YE11" s="222"/>
      <c r="YF11" s="210"/>
      <c r="YG11" s="222"/>
      <c r="YH11" s="210"/>
      <c r="YI11" s="210"/>
      <c r="YJ11" s="224"/>
      <c r="YK11" s="210"/>
      <c r="YL11" s="210"/>
      <c r="YM11" s="213"/>
      <c r="YN11" s="216"/>
      <c r="YO11" s="235"/>
      <c r="YP11" s="221"/>
      <c r="YQ11" s="221"/>
      <c r="YR11" s="227"/>
      <c r="YS11" s="222"/>
      <c r="YT11" s="222"/>
      <c r="YU11" s="222"/>
      <c r="YV11" s="224"/>
      <c r="YW11" s="222"/>
      <c r="YX11" s="222"/>
      <c r="YY11" s="222"/>
      <c r="YZ11" s="210"/>
      <c r="ZA11" s="222"/>
      <c r="ZB11" s="210"/>
      <c r="ZC11" s="210"/>
      <c r="ZD11" s="224"/>
      <c r="ZE11" s="210"/>
      <c r="ZF11" s="210"/>
      <c r="ZG11" s="213"/>
      <c r="ZH11" s="216"/>
      <c r="ZI11" s="235"/>
      <c r="ZJ11" s="221"/>
      <c r="ZK11" s="221"/>
      <c r="ZL11" s="227"/>
      <c r="ZM11" s="222"/>
      <c r="ZN11" s="222"/>
      <c r="ZO11" s="222"/>
      <c r="ZP11" s="224"/>
      <c r="ZQ11" s="222"/>
      <c r="ZR11" s="222"/>
      <c r="ZS11" s="222"/>
      <c r="ZT11" s="210"/>
      <c r="ZU11" s="222"/>
      <c r="ZV11" s="210"/>
      <c r="ZW11" s="210"/>
      <c r="ZX11" s="224"/>
      <c r="ZY11" s="210"/>
      <c r="ZZ11" s="210"/>
      <c r="AAA11" s="213"/>
      <c r="AAB11" s="216"/>
      <c r="AAC11" s="235"/>
      <c r="AAD11" s="221"/>
      <c r="AAE11" s="221"/>
      <c r="AAF11" s="227"/>
      <c r="AAG11" s="222"/>
      <c r="AAH11" s="222"/>
      <c r="AAI11" s="222"/>
      <c r="AAJ11" s="224"/>
      <c r="AAK11" s="222"/>
      <c r="AAL11" s="222"/>
      <c r="AAM11" s="222"/>
      <c r="AAN11" s="210"/>
      <c r="AAO11" s="222"/>
      <c r="AAP11" s="210"/>
      <c r="AAQ11" s="210"/>
      <c r="AAR11" s="224"/>
      <c r="AAS11" s="210"/>
      <c r="AAT11" s="210"/>
      <c r="AAU11" s="213"/>
      <c r="AAV11" s="216"/>
      <c r="AAW11" s="235"/>
      <c r="AAX11" s="221"/>
      <c r="AAY11" s="221"/>
      <c r="AAZ11" s="227"/>
      <c r="ABA11" s="222"/>
      <c r="ABB11" s="222"/>
      <c r="ABC11" s="222"/>
      <c r="ABD11" s="224"/>
      <c r="ABE11" s="222"/>
      <c r="ABF11" s="222"/>
      <c r="ABG11" s="222"/>
      <c r="ABH11" s="210"/>
      <c r="ABI11" s="222"/>
      <c r="ABJ11" s="210"/>
      <c r="ABK11" s="210"/>
      <c r="ABL11" s="224"/>
      <c r="ABM11" s="210"/>
      <c r="ABN11" s="210"/>
      <c r="ABO11" s="213"/>
      <c r="ABP11" s="216"/>
      <c r="ABQ11" s="235"/>
      <c r="ABR11" s="221"/>
      <c r="ABS11" s="221"/>
      <c r="ABT11" s="227"/>
      <c r="ABU11" s="222"/>
      <c r="ABV11" s="222"/>
      <c r="ABW11" s="222"/>
      <c r="ABX11" s="224"/>
      <c r="ABY11" s="222"/>
      <c r="ABZ11" s="222"/>
      <c r="ACA11" s="222"/>
      <c r="ACB11" s="210"/>
      <c r="ACC11" s="222"/>
      <c r="ACD11" s="210"/>
      <c r="ACE11" s="210"/>
      <c r="ACF11" s="224"/>
      <c r="ACG11" s="210"/>
      <c r="ACH11" s="210"/>
      <c r="ACI11" s="213"/>
      <c r="ACJ11" s="216"/>
      <c r="ACK11" s="235"/>
      <c r="ACL11" s="221"/>
      <c r="ACM11" s="221"/>
      <c r="ACN11" s="227"/>
      <c r="ACO11" s="222"/>
      <c r="ACP11" s="222"/>
      <c r="ACQ11" s="222"/>
      <c r="ACR11" s="224"/>
      <c r="ACS11" s="222"/>
      <c r="ACT11" s="222"/>
      <c r="ACU11" s="222"/>
      <c r="ACV11" s="210"/>
      <c r="ACW11" s="222"/>
      <c r="ACX11" s="210"/>
      <c r="ACY11" s="210"/>
      <c r="ACZ11" s="224"/>
      <c r="ADA11" s="210"/>
      <c r="ADB11" s="210"/>
      <c r="ADC11" s="213"/>
      <c r="ADD11" s="216"/>
      <c r="ADE11" s="219"/>
      <c r="ADF11" s="221"/>
      <c r="ADG11" s="221"/>
      <c r="ADH11" s="227"/>
      <c r="ADI11" s="222"/>
      <c r="ADJ11" s="222"/>
      <c r="ADK11" s="222"/>
      <c r="ADL11" s="224"/>
      <c r="ADM11" s="222"/>
      <c r="ADN11" s="222"/>
      <c r="ADO11" s="222"/>
      <c r="ADP11" s="210"/>
      <c r="ADQ11" s="222"/>
      <c r="ADR11" s="210"/>
      <c r="ADS11" s="210"/>
      <c r="ADT11" s="224"/>
      <c r="ADU11" s="210"/>
      <c r="ADV11" s="210"/>
      <c r="ADW11" s="213"/>
      <c r="ADX11" s="216"/>
      <c r="ADY11" s="219"/>
      <c r="ADZ11" s="221"/>
      <c r="AEA11" s="221"/>
      <c r="AEB11" s="227"/>
      <c r="AEC11" s="222"/>
      <c r="AED11" s="222"/>
      <c r="AEE11" s="222"/>
      <c r="AEF11" s="224"/>
      <c r="AEG11" s="222"/>
      <c r="AEH11" s="222"/>
      <c r="AEI11" s="222"/>
      <c r="AEJ11" s="210"/>
      <c r="AEK11" s="222"/>
      <c r="AEL11" s="210"/>
      <c r="AEM11" s="210"/>
      <c r="AEN11" s="224"/>
      <c r="AEO11" s="210"/>
      <c r="AEP11" s="210"/>
      <c r="AEQ11" s="213"/>
      <c r="AER11" s="216"/>
      <c r="AES11" s="219"/>
      <c r="AET11" s="221"/>
      <c r="AEU11" s="221"/>
      <c r="AEV11" s="227"/>
      <c r="AEW11" s="222"/>
      <c r="AEX11" s="222"/>
      <c r="AEY11" s="222"/>
      <c r="AEZ11" s="224"/>
      <c r="AFA11" s="222"/>
      <c r="AFB11" s="222"/>
      <c r="AFC11" s="222"/>
      <c r="AFD11" s="210"/>
      <c r="AFE11" s="222"/>
      <c r="AFF11" s="210"/>
      <c r="AFG11" s="210"/>
      <c r="AFH11" s="224"/>
      <c r="AFI11" s="210"/>
      <c r="AFJ11" s="210"/>
      <c r="AFK11" s="213"/>
      <c r="AFL11" s="216"/>
      <c r="AFM11" s="219"/>
      <c r="AFN11" s="221"/>
      <c r="AFO11" s="221"/>
      <c r="AFP11" s="227"/>
      <c r="AFQ11" s="222"/>
      <c r="AFR11" s="222"/>
      <c r="AFS11" s="222"/>
      <c r="AFT11" s="224"/>
      <c r="AFU11" s="222"/>
      <c r="AFV11" s="222"/>
      <c r="AFW11" s="222"/>
      <c r="AFX11" s="210"/>
      <c r="AFY11" s="222"/>
      <c r="AFZ11" s="210"/>
      <c r="AGA11" s="210"/>
      <c r="AGB11" s="224"/>
      <c r="AGC11" s="210"/>
      <c r="AGD11" s="210"/>
      <c r="AGE11" s="213"/>
      <c r="AGF11" s="216"/>
      <c r="AGG11" s="219"/>
      <c r="AGH11" s="221"/>
      <c r="AGI11" s="221"/>
      <c r="AGJ11" s="227"/>
      <c r="AGK11" s="222"/>
      <c r="AGL11" s="222"/>
      <c r="AGM11" s="222"/>
      <c r="AGN11" s="224"/>
      <c r="AGO11" s="222"/>
      <c r="AGP11" s="222"/>
      <c r="AGQ11" s="222"/>
      <c r="AGR11" s="210"/>
      <c r="AGS11" s="222"/>
      <c r="AGT11" s="210"/>
      <c r="AGU11" s="210"/>
      <c r="AGV11" s="224"/>
      <c r="AGW11" s="210"/>
      <c r="AGX11" s="210"/>
      <c r="AGY11" s="213"/>
      <c r="AGZ11" s="216"/>
      <c r="AHA11" s="219"/>
      <c r="AHB11" s="221"/>
      <c r="AHC11" s="221"/>
    </row>
    <row r="12" spans="1:887" ht="50.25" customHeight="1" thickBot="1" x14ac:dyDescent="0.3">
      <c r="A12" s="5"/>
      <c r="B12" s="238"/>
      <c r="C12" s="241"/>
      <c r="D12" s="22"/>
      <c r="E12" s="23"/>
      <c r="F12" s="244"/>
      <c r="G12" s="247"/>
      <c r="H12" s="228"/>
      <c r="I12" s="223"/>
      <c r="J12" s="223"/>
      <c r="K12" s="223"/>
      <c r="L12" s="225"/>
      <c r="M12" s="223"/>
      <c r="N12" s="223"/>
      <c r="O12" s="223"/>
      <c r="P12" s="211"/>
      <c r="Q12" s="223"/>
      <c r="R12" s="211"/>
      <c r="S12" s="211"/>
      <c r="T12" s="225"/>
      <c r="U12" s="211"/>
      <c r="V12" s="211"/>
      <c r="W12" s="214"/>
      <c r="X12" s="217"/>
      <c r="Y12" s="220"/>
      <c r="Z12" s="221"/>
      <c r="AA12" s="221"/>
      <c r="AB12" s="228"/>
      <c r="AC12" s="223"/>
      <c r="AD12" s="223"/>
      <c r="AE12" s="223"/>
      <c r="AF12" s="225"/>
      <c r="AG12" s="223"/>
      <c r="AH12" s="223"/>
      <c r="AI12" s="223"/>
      <c r="AJ12" s="211"/>
      <c r="AK12" s="223"/>
      <c r="AL12" s="211"/>
      <c r="AM12" s="211"/>
      <c r="AN12" s="225"/>
      <c r="AO12" s="211"/>
      <c r="AP12" s="211"/>
      <c r="AQ12" s="214"/>
      <c r="AR12" s="217"/>
      <c r="AS12" s="220"/>
      <c r="AT12" s="221"/>
      <c r="AU12" s="221"/>
      <c r="AV12" s="228"/>
      <c r="AW12" s="223"/>
      <c r="AX12" s="223"/>
      <c r="AY12" s="223"/>
      <c r="AZ12" s="225"/>
      <c r="BA12" s="223"/>
      <c r="BB12" s="223"/>
      <c r="BC12" s="223"/>
      <c r="BD12" s="211"/>
      <c r="BE12" s="223"/>
      <c r="BF12" s="211"/>
      <c r="BG12" s="211"/>
      <c r="BH12" s="225"/>
      <c r="BI12" s="211"/>
      <c r="BJ12" s="211"/>
      <c r="BK12" s="214"/>
      <c r="BL12" s="217"/>
      <c r="BM12" s="220"/>
      <c r="BN12" s="221"/>
      <c r="BO12" s="221"/>
      <c r="BP12" s="228"/>
      <c r="BQ12" s="223"/>
      <c r="BR12" s="223"/>
      <c r="BS12" s="223"/>
      <c r="BT12" s="225"/>
      <c r="BU12" s="223"/>
      <c r="BV12" s="223"/>
      <c r="BW12" s="223"/>
      <c r="BX12" s="211"/>
      <c r="BY12" s="223"/>
      <c r="BZ12" s="211"/>
      <c r="CA12" s="211"/>
      <c r="CB12" s="225"/>
      <c r="CC12" s="211"/>
      <c r="CD12" s="211"/>
      <c r="CE12" s="214"/>
      <c r="CF12" s="217"/>
      <c r="CG12" s="220"/>
      <c r="CH12" s="221"/>
      <c r="CI12" s="221"/>
      <c r="CJ12" s="228"/>
      <c r="CK12" s="223"/>
      <c r="CL12" s="223"/>
      <c r="CM12" s="223"/>
      <c r="CN12" s="225"/>
      <c r="CO12" s="223"/>
      <c r="CP12" s="223"/>
      <c r="CQ12" s="223"/>
      <c r="CR12" s="211"/>
      <c r="CS12" s="223"/>
      <c r="CT12" s="211"/>
      <c r="CU12" s="211"/>
      <c r="CV12" s="225"/>
      <c r="CW12" s="211"/>
      <c r="CX12" s="211"/>
      <c r="CY12" s="214"/>
      <c r="CZ12" s="217"/>
      <c r="DA12" s="220"/>
      <c r="DB12" s="221"/>
      <c r="DC12" s="221"/>
      <c r="DD12" s="228"/>
      <c r="DE12" s="223"/>
      <c r="DF12" s="223"/>
      <c r="DG12" s="223"/>
      <c r="DH12" s="225"/>
      <c r="DI12" s="223"/>
      <c r="DJ12" s="223"/>
      <c r="DK12" s="223"/>
      <c r="DL12" s="211"/>
      <c r="DM12" s="223"/>
      <c r="DN12" s="211"/>
      <c r="DO12" s="211"/>
      <c r="DP12" s="225"/>
      <c r="DQ12" s="211"/>
      <c r="DR12" s="211"/>
      <c r="DS12" s="214"/>
      <c r="DT12" s="217"/>
      <c r="DU12" s="220"/>
      <c r="DV12" s="221"/>
      <c r="DW12" s="221"/>
      <c r="DX12" s="228"/>
      <c r="DY12" s="223"/>
      <c r="DZ12" s="223"/>
      <c r="EA12" s="223"/>
      <c r="EB12" s="225"/>
      <c r="EC12" s="223"/>
      <c r="ED12" s="223"/>
      <c r="EE12" s="223"/>
      <c r="EF12" s="211"/>
      <c r="EG12" s="223"/>
      <c r="EH12" s="211"/>
      <c r="EI12" s="211"/>
      <c r="EJ12" s="225"/>
      <c r="EK12" s="211"/>
      <c r="EL12" s="211"/>
      <c r="EM12" s="214"/>
      <c r="EN12" s="217"/>
      <c r="EO12" s="220"/>
      <c r="EP12" s="221"/>
      <c r="EQ12" s="221"/>
      <c r="ER12" s="228"/>
      <c r="ES12" s="223"/>
      <c r="ET12" s="223"/>
      <c r="EU12" s="223"/>
      <c r="EV12" s="225"/>
      <c r="EW12" s="223"/>
      <c r="EX12" s="223"/>
      <c r="EY12" s="223"/>
      <c r="EZ12" s="211"/>
      <c r="FA12" s="223"/>
      <c r="FB12" s="211"/>
      <c r="FC12" s="211"/>
      <c r="FD12" s="225"/>
      <c r="FE12" s="211"/>
      <c r="FF12" s="211"/>
      <c r="FG12" s="214"/>
      <c r="FH12" s="217"/>
      <c r="FI12" s="220"/>
      <c r="FJ12" s="221"/>
      <c r="FK12" s="221"/>
      <c r="FL12" s="228"/>
      <c r="FM12" s="223"/>
      <c r="FN12" s="223"/>
      <c r="FO12" s="223"/>
      <c r="FP12" s="225"/>
      <c r="FQ12" s="223"/>
      <c r="FR12" s="223"/>
      <c r="FS12" s="223"/>
      <c r="FT12" s="211"/>
      <c r="FU12" s="223"/>
      <c r="FV12" s="211"/>
      <c r="FW12" s="211"/>
      <c r="FX12" s="225"/>
      <c r="FY12" s="211"/>
      <c r="FZ12" s="211"/>
      <c r="GA12" s="214"/>
      <c r="GB12" s="217"/>
      <c r="GC12" s="220"/>
      <c r="GD12" s="221"/>
      <c r="GE12" s="221"/>
      <c r="GF12" s="228"/>
      <c r="GG12" s="223"/>
      <c r="GH12" s="223"/>
      <c r="GI12" s="223"/>
      <c r="GJ12" s="225"/>
      <c r="GK12" s="223"/>
      <c r="GL12" s="223"/>
      <c r="GM12" s="223"/>
      <c r="GN12" s="211"/>
      <c r="GO12" s="223"/>
      <c r="GP12" s="211"/>
      <c r="GQ12" s="211"/>
      <c r="GR12" s="225"/>
      <c r="GS12" s="211"/>
      <c r="GT12" s="211"/>
      <c r="GU12" s="214"/>
      <c r="GV12" s="217"/>
      <c r="GW12" s="220"/>
      <c r="GX12" s="221"/>
      <c r="GY12" s="221"/>
      <c r="GZ12" s="228"/>
      <c r="HA12" s="223"/>
      <c r="HB12" s="223"/>
      <c r="HC12" s="223"/>
      <c r="HD12" s="225"/>
      <c r="HE12" s="223"/>
      <c r="HF12" s="223"/>
      <c r="HG12" s="223"/>
      <c r="HH12" s="211"/>
      <c r="HI12" s="223"/>
      <c r="HJ12" s="211"/>
      <c r="HK12" s="211"/>
      <c r="HL12" s="225"/>
      <c r="HM12" s="211"/>
      <c r="HN12" s="211"/>
      <c r="HO12" s="214"/>
      <c r="HP12" s="217"/>
      <c r="HQ12" s="220"/>
      <c r="HR12" s="221"/>
      <c r="HS12" s="221"/>
      <c r="HT12" s="228"/>
      <c r="HU12" s="223"/>
      <c r="HV12" s="223"/>
      <c r="HW12" s="223"/>
      <c r="HX12" s="225"/>
      <c r="HY12" s="223"/>
      <c r="HZ12" s="223"/>
      <c r="IA12" s="223"/>
      <c r="IB12" s="211"/>
      <c r="IC12" s="223"/>
      <c r="ID12" s="211"/>
      <c r="IE12" s="211"/>
      <c r="IF12" s="225"/>
      <c r="IG12" s="211"/>
      <c r="IH12" s="211"/>
      <c r="II12" s="214"/>
      <c r="IJ12" s="217"/>
      <c r="IK12" s="220"/>
      <c r="IL12" s="221"/>
      <c r="IM12" s="221"/>
      <c r="IN12" s="228"/>
      <c r="IO12" s="223"/>
      <c r="IP12" s="223"/>
      <c r="IQ12" s="223"/>
      <c r="IR12" s="225"/>
      <c r="IS12" s="223"/>
      <c r="IT12" s="223"/>
      <c r="IU12" s="223"/>
      <c r="IV12" s="211"/>
      <c r="IW12" s="223"/>
      <c r="IX12" s="211"/>
      <c r="IY12" s="211"/>
      <c r="IZ12" s="225"/>
      <c r="JA12" s="211"/>
      <c r="JB12" s="211"/>
      <c r="JC12" s="214"/>
      <c r="JD12" s="217"/>
      <c r="JE12" s="220"/>
      <c r="JF12" s="221"/>
      <c r="JG12" s="221"/>
      <c r="JH12" s="228"/>
      <c r="JI12" s="223"/>
      <c r="JJ12" s="223"/>
      <c r="JK12" s="223"/>
      <c r="JL12" s="225"/>
      <c r="JM12" s="223"/>
      <c r="JN12" s="223"/>
      <c r="JO12" s="223"/>
      <c r="JP12" s="211"/>
      <c r="JQ12" s="223"/>
      <c r="JR12" s="211"/>
      <c r="JS12" s="211"/>
      <c r="JT12" s="225"/>
      <c r="JU12" s="211"/>
      <c r="JV12" s="211"/>
      <c r="JW12" s="214"/>
      <c r="JX12" s="217"/>
      <c r="JY12" s="220"/>
      <c r="JZ12" s="221"/>
      <c r="KA12" s="221"/>
      <c r="KB12" s="228"/>
      <c r="KC12" s="223"/>
      <c r="KD12" s="223"/>
      <c r="KE12" s="223"/>
      <c r="KF12" s="225"/>
      <c r="KG12" s="223"/>
      <c r="KH12" s="223"/>
      <c r="KI12" s="223"/>
      <c r="KJ12" s="211"/>
      <c r="KK12" s="223"/>
      <c r="KL12" s="211"/>
      <c r="KM12" s="211"/>
      <c r="KN12" s="225"/>
      <c r="KO12" s="211"/>
      <c r="KP12" s="211"/>
      <c r="KQ12" s="214"/>
      <c r="KR12" s="217"/>
      <c r="KS12" s="220"/>
      <c r="KT12" s="221"/>
      <c r="KU12" s="221"/>
      <c r="KV12" s="228"/>
      <c r="KW12" s="223"/>
      <c r="KX12" s="223"/>
      <c r="KY12" s="223"/>
      <c r="KZ12" s="225"/>
      <c r="LA12" s="223"/>
      <c r="LB12" s="223"/>
      <c r="LC12" s="223"/>
      <c r="LD12" s="211"/>
      <c r="LE12" s="223"/>
      <c r="LF12" s="211"/>
      <c r="LG12" s="211"/>
      <c r="LH12" s="225"/>
      <c r="LI12" s="211"/>
      <c r="LJ12" s="211"/>
      <c r="LK12" s="214"/>
      <c r="LL12" s="217"/>
      <c r="LM12" s="220"/>
      <c r="LN12" s="221"/>
      <c r="LO12" s="221"/>
      <c r="LP12" s="228"/>
      <c r="LQ12" s="223"/>
      <c r="LR12" s="223"/>
      <c r="LS12" s="223"/>
      <c r="LT12" s="225"/>
      <c r="LU12" s="223"/>
      <c r="LV12" s="223"/>
      <c r="LW12" s="223"/>
      <c r="LX12" s="211"/>
      <c r="LY12" s="223"/>
      <c r="LZ12" s="211"/>
      <c r="MA12" s="211"/>
      <c r="MB12" s="225"/>
      <c r="MC12" s="211"/>
      <c r="MD12" s="211"/>
      <c r="ME12" s="214"/>
      <c r="MF12" s="217"/>
      <c r="MG12" s="220"/>
      <c r="MH12" s="221"/>
      <c r="MI12" s="221"/>
      <c r="MJ12" s="228"/>
      <c r="MK12" s="223"/>
      <c r="ML12" s="223"/>
      <c r="MM12" s="223"/>
      <c r="MN12" s="225"/>
      <c r="MO12" s="223"/>
      <c r="MP12" s="223"/>
      <c r="MQ12" s="223"/>
      <c r="MR12" s="211"/>
      <c r="MS12" s="223"/>
      <c r="MT12" s="211"/>
      <c r="MU12" s="211"/>
      <c r="MV12" s="225"/>
      <c r="MW12" s="211"/>
      <c r="MX12" s="211"/>
      <c r="MY12" s="214"/>
      <c r="MZ12" s="217"/>
      <c r="NA12" s="220"/>
      <c r="NB12" s="221"/>
      <c r="NC12" s="221"/>
      <c r="ND12" s="228"/>
      <c r="NE12" s="223"/>
      <c r="NF12" s="223"/>
      <c r="NG12" s="223"/>
      <c r="NH12" s="225"/>
      <c r="NI12" s="223"/>
      <c r="NJ12" s="223"/>
      <c r="NK12" s="223"/>
      <c r="NL12" s="211"/>
      <c r="NM12" s="223"/>
      <c r="NN12" s="211"/>
      <c r="NO12" s="211"/>
      <c r="NP12" s="225"/>
      <c r="NQ12" s="211"/>
      <c r="NR12" s="211"/>
      <c r="NS12" s="214"/>
      <c r="NT12" s="217"/>
      <c r="NU12" s="220"/>
      <c r="NV12" s="221"/>
      <c r="NW12" s="221"/>
      <c r="NX12" s="228"/>
      <c r="NY12" s="223"/>
      <c r="NZ12" s="223"/>
      <c r="OA12" s="223"/>
      <c r="OB12" s="225"/>
      <c r="OC12" s="223"/>
      <c r="OD12" s="223"/>
      <c r="OE12" s="223"/>
      <c r="OF12" s="211"/>
      <c r="OG12" s="223"/>
      <c r="OH12" s="211"/>
      <c r="OI12" s="211"/>
      <c r="OJ12" s="225"/>
      <c r="OK12" s="211"/>
      <c r="OL12" s="211"/>
      <c r="OM12" s="214"/>
      <c r="ON12" s="217"/>
      <c r="OO12" s="220"/>
      <c r="OP12" s="221"/>
      <c r="OQ12" s="221"/>
      <c r="OR12" s="228"/>
      <c r="OS12" s="223"/>
      <c r="OT12" s="223"/>
      <c r="OU12" s="223"/>
      <c r="OV12" s="225"/>
      <c r="OW12" s="223"/>
      <c r="OX12" s="223"/>
      <c r="OY12" s="223"/>
      <c r="OZ12" s="211"/>
      <c r="PA12" s="223"/>
      <c r="PB12" s="211"/>
      <c r="PC12" s="211"/>
      <c r="PD12" s="225"/>
      <c r="PE12" s="211"/>
      <c r="PF12" s="211"/>
      <c r="PG12" s="214"/>
      <c r="PH12" s="217"/>
      <c r="PI12" s="220"/>
      <c r="PJ12" s="221"/>
      <c r="PK12" s="221"/>
      <c r="PL12" s="228"/>
      <c r="PM12" s="223"/>
      <c r="PN12" s="223"/>
      <c r="PO12" s="223"/>
      <c r="PP12" s="225"/>
      <c r="PQ12" s="223"/>
      <c r="PR12" s="223"/>
      <c r="PS12" s="223"/>
      <c r="PT12" s="211"/>
      <c r="PU12" s="223"/>
      <c r="PV12" s="211"/>
      <c r="PW12" s="211"/>
      <c r="PX12" s="225"/>
      <c r="PY12" s="211"/>
      <c r="PZ12" s="211"/>
      <c r="QA12" s="214"/>
      <c r="QB12" s="217"/>
      <c r="QC12" s="220"/>
      <c r="QD12" s="221"/>
      <c r="QE12" s="221"/>
      <c r="QF12" s="228"/>
      <c r="QG12" s="223"/>
      <c r="QH12" s="223"/>
      <c r="QI12" s="223"/>
      <c r="QJ12" s="225"/>
      <c r="QK12" s="223"/>
      <c r="QL12" s="223"/>
      <c r="QM12" s="223"/>
      <c r="QN12" s="211"/>
      <c r="QO12" s="223"/>
      <c r="QP12" s="211"/>
      <c r="QQ12" s="211"/>
      <c r="QR12" s="225"/>
      <c r="QS12" s="211"/>
      <c r="QT12" s="211"/>
      <c r="QU12" s="214"/>
      <c r="QV12" s="217"/>
      <c r="QW12" s="220"/>
      <c r="QX12" s="221"/>
      <c r="QY12" s="221"/>
      <c r="QZ12" s="228"/>
      <c r="RA12" s="223"/>
      <c r="RB12" s="223"/>
      <c r="RC12" s="223"/>
      <c r="RD12" s="225"/>
      <c r="RE12" s="223"/>
      <c r="RF12" s="223"/>
      <c r="RG12" s="223"/>
      <c r="RH12" s="211"/>
      <c r="RI12" s="223"/>
      <c r="RJ12" s="211"/>
      <c r="RK12" s="211"/>
      <c r="RL12" s="225"/>
      <c r="RM12" s="211"/>
      <c r="RN12" s="211"/>
      <c r="RO12" s="214"/>
      <c r="RP12" s="217"/>
      <c r="RQ12" s="220"/>
      <c r="RR12" s="221"/>
      <c r="RS12" s="221"/>
      <c r="RT12" s="228"/>
      <c r="RU12" s="223"/>
      <c r="RV12" s="223"/>
      <c r="RW12" s="223"/>
      <c r="RX12" s="225"/>
      <c r="RY12" s="223"/>
      <c r="RZ12" s="223"/>
      <c r="SA12" s="223"/>
      <c r="SB12" s="211"/>
      <c r="SC12" s="223"/>
      <c r="SD12" s="211"/>
      <c r="SE12" s="211"/>
      <c r="SF12" s="225"/>
      <c r="SG12" s="211"/>
      <c r="SH12" s="211"/>
      <c r="SI12" s="214"/>
      <c r="SJ12" s="217"/>
      <c r="SK12" s="220"/>
      <c r="SL12" s="221"/>
      <c r="SM12" s="221"/>
      <c r="SN12" s="228"/>
      <c r="SO12" s="223"/>
      <c r="SP12" s="223"/>
      <c r="SQ12" s="223"/>
      <c r="SR12" s="225"/>
      <c r="SS12" s="223"/>
      <c r="ST12" s="223"/>
      <c r="SU12" s="223"/>
      <c r="SV12" s="211"/>
      <c r="SW12" s="223"/>
      <c r="SX12" s="211"/>
      <c r="SY12" s="211"/>
      <c r="SZ12" s="225"/>
      <c r="TA12" s="211"/>
      <c r="TB12" s="211"/>
      <c r="TC12" s="214"/>
      <c r="TD12" s="217"/>
      <c r="TE12" s="220"/>
      <c r="TF12" s="221"/>
      <c r="TG12" s="221"/>
      <c r="TH12" s="228"/>
      <c r="TI12" s="223"/>
      <c r="TJ12" s="223"/>
      <c r="TK12" s="223"/>
      <c r="TL12" s="225"/>
      <c r="TM12" s="223"/>
      <c r="TN12" s="223"/>
      <c r="TO12" s="223"/>
      <c r="TP12" s="211"/>
      <c r="TQ12" s="223"/>
      <c r="TR12" s="211"/>
      <c r="TS12" s="211"/>
      <c r="TT12" s="225"/>
      <c r="TU12" s="211"/>
      <c r="TV12" s="211"/>
      <c r="TW12" s="214"/>
      <c r="TX12" s="217"/>
      <c r="TY12" s="220"/>
      <c r="TZ12" s="221"/>
      <c r="UA12" s="221"/>
      <c r="UB12" s="228"/>
      <c r="UC12" s="223"/>
      <c r="UD12" s="223"/>
      <c r="UE12" s="223"/>
      <c r="UF12" s="225"/>
      <c r="UG12" s="223"/>
      <c r="UH12" s="223"/>
      <c r="UI12" s="223"/>
      <c r="UJ12" s="211"/>
      <c r="UK12" s="223"/>
      <c r="UL12" s="211"/>
      <c r="UM12" s="211"/>
      <c r="UN12" s="225"/>
      <c r="UO12" s="211"/>
      <c r="UP12" s="211"/>
      <c r="UQ12" s="214"/>
      <c r="UR12" s="217"/>
      <c r="US12" s="220"/>
      <c r="UT12" s="221"/>
      <c r="UU12" s="221"/>
      <c r="UV12" s="228"/>
      <c r="UW12" s="223"/>
      <c r="UX12" s="223"/>
      <c r="UY12" s="223"/>
      <c r="UZ12" s="225"/>
      <c r="VA12" s="223"/>
      <c r="VB12" s="223"/>
      <c r="VC12" s="223"/>
      <c r="VD12" s="211"/>
      <c r="VE12" s="223"/>
      <c r="VF12" s="211"/>
      <c r="VG12" s="211"/>
      <c r="VH12" s="225"/>
      <c r="VI12" s="211"/>
      <c r="VJ12" s="211"/>
      <c r="VK12" s="214"/>
      <c r="VL12" s="217"/>
      <c r="VM12" s="220"/>
      <c r="VN12" s="221"/>
      <c r="VO12" s="221"/>
      <c r="VP12" s="228"/>
      <c r="VQ12" s="223"/>
      <c r="VR12" s="223"/>
      <c r="VS12" s="223"/>
      <c r="VT12" s="225"/>
      <c r="VU12" s="223"/>
      <c r="VV12" s="223"/>
      <c r="VW12" s="223"/>
      <c r="VX12" s="211"/>
      <c r="VY12" s="223"/>
      <c r="VZ12" s="211"/>
      <c r="WA12" s="211"/>
      <c r="WB12" s="225"/>
      <c r="WC12" s="211"/>
      <c r="WD12" s="211"/>
      <c r="WE12" s="214"/>
      <c r="WF12" s="217"/>
      <c r="WG12" s="220"/>
      <c r="WH12" s="221"/>
      <c r="WI12" s="221"/>
      <c r="WJ12" s="228"/>
      <c r="WK12" s="223"/>
      <c r="WL12" s="223"/>
      <c r="WM12" s="223"/>
      <c r="WN12" s="225"/>
      <c r="WO12" s="223"/>
      <c r="WP12" s="223"/>
      <c r="WQ12" s="223"/>
      <c r="WR12" s="211"/>
      <c r="WS12" s="223"/>
      <c r="WT12" s="211"/>
      <c r="WU12" s="211"/>
      <c r="WV12" s="225"/>
      <c r="WW12" s="211"/>
      <c r="WX12" s="211"/>
      <c r="WY12" s="214"/>
      <c r="WZ12" s="217"/>
      <c r="XA12" s="220"/>
      <c r="XB12" s="221"/>
      <c r="XC12" s="221"/>
      <c r="XD12" s="228"/>
      <c r="XE12" s="223"/>
      <c r="XF12" s="223"/>
      <c r="XG12" s="223"/>
      <c r="XH12" s="225"/>
      <c r="XI12" s="223"/>
      <c r="XJ12" s="223"/>
      <c r="XK12" s="223"/>
      <c r="XL12" s="211"/>
      <c r="XM12" s="223"/>
      <c r="XN12" s="211"/>
      <c r="XO12" s="211"/>
      <c r="XP12" s="225"/>
      <c r="XQ12" s="211"/>
      <c r="XR12" s="211"/>
      <c r="XS12" s="214"/>
      <c r="XT12" s="217"/>
      <c r="XU12" s="220"/>
      <c r="XV12" s="221"/>
      <c r="XW12" s="221"/>
      <c r="XX12" s="228"/>
      <c r="XY12" s="223"/>
      <c r="XZ12" s="223"/>
      <c r="YA12" s="223"/>
      <c r="YB12" s="225"/>
      <c r="YC12" s="223"/>
      <c r="YD12" s="223"/>
      <c r="YE12" s="223"/>
      <c r="YF12" s="211"/>
      <c r="YG12" s="223"/>
      <c r="YH12" s="211"/>
      <c r="YI12" s="211"/>
      <c r="YJ12" s="225"/>
      <c r="YK12" s="211"/>
      <c r="YL12" s="211"/>
      <c r="YM12" s="214"/>
      <c r="YN12" s="217"/>
      <c r="YO12" s="220"/>
      <c r="YP12" s="221"/>
      <c r="YQ12" s="221"/>
      <c r="YR12" s="228"/>
      <c r="YS12" s="223"/>
      <c r="YT12" s="223"/>
      <c r="YU12" s="223"/>
      <c r="YV12" s="225"/>
      <c r="YW12" s="223"/>
      <c r="YX12" s="223"/>
      <c r="YY12" s="223"/>
      <c r="YZ12" s="211"/>
      <c r="ZA12" s="223"/>
      <c r="ZB12" s="211"/>
      <c r="ZC12" s="211"/>
      <c r="ZD12" s="225"/>
      <c r="ZE12" s="211"/>
      <c r="ZF12" s="211"/>
      <c r="ZG12" s="214"/>
      <c r="ZH12" s="217"/>
      <c r="ZI12" s="220"/>
      <c r="ZJ12" s="221"/>
      <c r="ZK12" s="221"/>
      <c r="ZL12" s="228"/>
      <c r="ZM12" s="223"/>
      <c r="ZN12" s="223"/>
      <c r="ZO12" s="223"/>
      <c r="ZP12" s="225"/>
      <c r="ZQ12" s="223"/>
      <c r="ZR12" s="223"/>
      <c r="ZS12" s="223"/>
      <c r="ZT12" s="211"/>
      <c r="ZU12" s="223"/>
      <c r="ZV12" s="211"/>
      <c r="ZW12" s="211"/>
      <c r="ZX12" s="225"/>
      <c r="ZY12" s="211"/>
      <c r="ZZ12" s="211"/>
      <c r="AAA12" s="214"/>
      <c r="AAB12" s="217"/>
      <c r="AAC12" s="220"/>
      <c r="AAD12" s="221"/>
      <c r="AAE12" s="221"/>
      <c r="AAF12" s="228"/>
      <c r="AAG12" s="223"/>
      <c r="AAH12" s="223"/>
      <c r="AAI12" s="223"/>
      <c r="AAJ12" s="225"/>
      <c r="AAK12" s="223"/>
      <c r="AAL12" s="223"/>
      <c r="AAM12" s="223"/>
      <c r="AAN12" s="211"/>
      <c r="AAO12" s="223"/>
      <c r="AAP12" s="211"/>
      <c r="AAQ12" s="211"/>
      <c r="AAR12" s="225"/>
      <c r="AAS12" s="211"/>
      <c r="AAT12" s="211"/>
      <c r="AAU12" s="214"/>
      <c r="AAV12" s="217"/>
      <c r="AAW12" s="220"/>
      <c r="AAX12" s="221"/>
      <c r="AAY12" s="221"/>
      <c r="AAZ12" s="228"/>
      <c r="ABA12" s="223"/>
      <c r="ABB12" s="223"/>
      <c r="ABC12" s="223"/>
      <c r="ABD12" s="225"/>
      <c r="ABE12" s="223"/>
      <c r="ABF12" s="223"/>
      <c r="ABG12" s="223"/>
      <c r="ABH12" s="211"/>
      <c r="ABI12" s="223"/>
      <c r="ABJ12" s="211"/>
      <c r="ABK12" s="211"/>
      <c r="ABL12" s="225"/>
      <c r="ABM12" s="211"/>
      <c r="ABN12" s="211"/>
      <c r="ABO12" s="214"/>
      <c r="ABP12" s="217"/>
      <c r="ABQ12" s="220"/>
      <c r="ABR12" s="221"/>
      <c r="ABS12" s="221"/>
      <c r="ABT12" s="228"/>
      <c r="ABU12" s="223"/>
      <c r="ABV12" s="223"/>
      <c r="ABW12" s="223"/>
      <c r="ABX12" s="225"/>
      <c r="ABY12" s="223"/>
      <c r="ABZ12" s="223"/>
      <c r="ACA12" s="223"/>
      <c r="ACB12" s="211"/>
      <c r="ACC12" s="223"/>
      <c r="ACD12" s="211"/>
      <c r="ACE12" s="211"/>
      <c r="ACF12" s="225"/>
      <c r="ACG12" s="211"/>
      <c r="ACH12" s="211"/>
      <c r="ACI12" s="214"/>
      <c r="ACJ12" s="217"/>
      <c r="ACK12" s="220"/>
      <c r="ACL12" s="221"/>
      <c r="ACM12" s="221"/>
      <c r="ACN12" s="228"/>
      <c r="ACO12" s="223"/>
      <c r="ACP12" s="223"/>
      <c r="ACQ12" s="223"/>
      <c r="ACR12" s="225"/>
      <c r="ACS12" s="223"/>
      <c r="ACT12" s="223"/>
      <c r="ACU12" s="223"/>
      <c r="ACV12" s="211"/>
      <c r="ACW12" s="223"/>
      <c r="ACX12" s="211"/>
      <c r="ACY12" s="211"/>
      <c r="ACZ12" s="225"/>
      <c r="ADA12" s="211"/>
      <c r="ADB12" s="211"/>
      <c r="ADC12" s="214"/>
      <c r="ADD12" s="217"/>
      <c r="ADE12" s="220"/>
      <c r="ADF12" s="221"/>
      <c r="ADG12" s="221"/>
      <c r="ADH12" s="228"/>
      <c r="ADI12" s="223"/>
      <c r="ADJ12" s="223"/>
      <c r="ADK12" s="223"/>
      <c r="ADL12" s="225"/>
      <c r="ADM12" s="223"/>
      <c r="ADN12" s="223"/>
      <c r="ADO12" s="223"/>
      <c r="ADP12" s="211"/>
      <c r="ADQ12" s="223"/>
      <c r="ADR12" s="211"/>
      <c r="ADS12" s="211"/>
      <c r="ADT12" s="225"/>
      <c r="ADU12" s="211"/>
      <c r="ADV12" s="211"/>
      <c r="ADW12" s="214"/>
      <c r="ADX12" s="217"/>
      <c r="ADY12" s="220"/>
      <c r="ADZ12" s="221"/>
      <c r="AEA12" s="221"/>
      <c r="AEB12" s="228"/>
      <c r="AEC12" s="223"/>
      <c r="AED12" s="223"/>
      <c r="AEE12" s="223"/>
      <c r="AEF12" s="225"/>
      <c r="AEG12" s="223"/>
      <c r="AEH12" s="223"/>
      <c r="AEI12" s="223"/>
      <c r="AEJ12" s="211"/>
      <c r="AEK12" s="223"/>
      <c r="AEL12" s="211"/>
      <c r="AEM12" s="211"/>
      <c r="AEN12" s="225"/>
      <c r="AEO12" s="211"/>
      <c r="AEP12" s="211"/>
      <c r="AEQ12" s="214"/>
      <c r="AER12" s="217"/>
      <c r="AES12" s="220"/>
      <c r="AET12" s="221"/>
      <c r="AEU12" s="221"/>
      <c r="AEV12" s="228"/>
      <c r="AEW12" s="223"/>
      <c r="AEX12" s="223"/>
      <c r="AEY12" s="223"/>
      <c r="AEZ12" s="225"/>
      <c r="AFA12" s="223"/>
      <c r="AFB12" s="223"/>
      <c r="AFC12" s="223"/>
      <c r="AFD12" s="211"/>
      <c r="AFE12" s="223"/>
      <c r="AFF12" s="211"/>
      <c r="AFG12" s="211"/>
      <c r="AFH12" s="225"/>
      <c r="AFI12" s="211"/>
      <c r="AFJ12" s="211"/>
      <c r="AFK12" s="214"/>
      <c r="AFL12" s="217"/>
      <c r="AFM12" s="220"/>
      <c r="AFN12" s="221"/>
      <c r="AFO12" s="221"/>
      <c r="AFP12" s="228"/>
      <c r="AFQ12" s="223"/>
      <c r="AFR12" s="223"/>
      <c r="AFS12" s="223"/>
      <c r="AFT12" s="225"/>
      <c r="AFU12" s="223"/>
      <c r="AFV12" s="223"/>
      <c r="AFW12" s="223"/>
      <c r="AFX12" s="211"/>
      <c r="AFY12" s="223"/>
      <c r="AFZ12" s="211"/>
      <c r="AGA12" s="211"/>
      <c r="AGB12" s="225"/>
      <c r="AGC12" s="211"/>
      <c r="AGD12" s="211"/>
      <c r="AGE12" s="214"/>
      <c r="AGF12" s="217"/>
      <c r="AGG12" s="220"/>
      <c r="AGH12" s="221"/>
      <c r="AGI12" s="221"/>
      <c r="AGJ12" s="228"/>
      <c r="AGK12" s="223"/>
      <c r="AGL12" s="223"/>
      <c r="AGM12" s="223"/>
      <c r="AGN12" s="225"/>
      <c r="AGO12" s="223"/>
      <c r="AGP12" s="223"/>
      <c r="AGQ12" s="223"/>
      <c r="AGR12" s="211"/>
      <c r="AGS12" s="223"/>
      <c r="AGT12" s="211"/>
      <c r="AGU12" s="211"/>
      <c r="AGV12" s="225"/>
      <c r="AGW12" s="211"/>
      <c r="AGX12" s="211"/>
      <c r="AGY12" s="214"/>
      <c r="AGZ12" s="217"/>
      <c r="AHA12" s="220"/>
      <c r="AHB12" s="221"/>
      <c r="AHC12" s="221"/>
    </row>
    <row r="13" spans="1:887" ht="30.75" thickBot="1" x14ac:dyDescent="0.3">
      <c r="A13" s="6"/>
      <c r="B13" s="89"/>
      <c r="C13" s="7"/>
      <c r="D13" s="7" t="s">
        <v>223</v>
      </c>
      <c r="E13" s="24" t="s">
        <v>224</v>
      </c>
      <c r="F13" s="66" t="s">
        <v>259</v>
      </c>
      <c r="G13" s="66" t="s">
        <v>260</v>
      </c>
      <c r="H13" s="26" t="str">
        <f>H5&amp;"04"</f>
        <v>3704</v>
      </c>
      <c r="I13" s="26" t="str">
        <f>H5&amp;"05"</f>
        <v>3705</v>
      </c>
      <c r="J13" s="26" t="str">
        <f>H5&amp;"06"</f>
        <v>3706</v>
      </c>
      <c r="K13" s="26" t="str">
        <f>H5&amp;"07"</f>
        <v>3707</v>
      </c>
      <c r="L13" s="26" t="str">
        <f>H5&amp;"08"</f>
        <v>3708</v>
      </c>
      <c r="M13" s="26" t="str">
        <f>H5&amp;"09"</f>
        <v>3709</v>
      </c>
      <c r="N13" s="26" t="str">
        <f>H5&amp;"52"</f>
        <v>3752</v>
      </c>
      <c r="O13" s="26" t="str">
        <f>H5&amp;"10"</f>
        <v>3710</v>
      </c>
      <c r="P13" s="26" t="str">
        <f>H5&amp;"11"</f>
        <v>3711</v>
      </c>
      <c r="Q13" s="26" t="str">
        <f>H5&amp;"12"</f>
        <v>3712</v>
      </c>
      <c r="R13" s="26" t="str">
        <f>H5&amp;"13"</f>
        <v>3713</v>
      </c>
      <c r="S13" s="26" t="str">
        <f>H5&amp;"14"</f>
        <v>3714</v>
      </c>
      <c r="T13" s="26" t="str">
        <f>H5&amp;"15"</f>
        <v>3715</v>
      </c>
      <c r="U13" s="26" t="str">
        <f>H5&amp;"16"</f>
        <v>3716</v>
      </c>
      <c r="V13" s="26" t="str">
        <f>H5&amp;"21"</f>
        <v>3721</v>
      </c>
      <c r="W13" s="63" t="str">
        <f>H5&amp;"19"</f>
        <v>3719</v>
      </c>
      <c r="X13" s="7" t="str">
        <f>H5&amp;"51"</f>
        <v>3751</v>
      </c>
      <c r="Y13" s="62" t="str">
        <f>H5&amp;"23"</f>
        <v>3723</v>
      </c>
      <c r="Z13" s="80" t="str">
        <f>H5&amp;"24"</f>
        <v>3724</v>
      </c>
      <c r="AA13" s="80" t="str">
        <f>H5&amp;"25"</f>
        <v>3725</v>
      </c>
      <c r="AB13" s="26" t="str">
        <f>AB5&amp;"04"</f>
        <v>6204</v>
      </c>
      <c r="AC13" s="26" t="str">
        <f>AB5&amp;"05"</f>
        <v>6205</v>
      </c>
      <c r="AD13" s="26" t="str">
        <f>AB5&amp;"06"</f>
        <v>6206</v>
      </c>
      <c r="AE13" s="26" t="str">
        <f>AB5&amp;"07"</f>
        <v>6207</v>
      </c>
      <c r="AF13" s="26" t="str">
        <f>AB5&amp;"08"</f>
        <v>6208</v>
      </c>
      <c r="AG13" s="26" t="str">
        <f>AB5&amp;"09"</f>
        <v>6209</v>
      </c>
      <c r="AH13" s="26" t="str">
        <f>AB5&amp;"52"</f>
        <v>6252</v>
      </c>
      <c r="AI13" s="26" t="str">
        <f>AB5&amp;"10"</f>
        <v>6210</v>
      </c>
      <c r="AJ13" s="26" t="str">
        <f>AB5&amp;"11"</f>
        <v>6211</v>
      </c>
      <c r="AK13" s="26" t="str">
        <f>AB5&amp;"12"</f>
        <v>6212</v>
      </c>
      <c r="AL13" s="26" t="str">
        <f>AB5&amp;"13"</f>
        <v>6213</v>
      </c>
      <c r="AM13" s="26" t="str">
        <f>AB5&amp;"14"</f>
        <v>6214</v>
      </c>
      <c r="AN13" s="26" t="str">
        <f>AB5&amp;"15"</f>
        <v>6215</v>
      </c>
      <c r="AO13" s="26" t="str">
        <f>AB5&amp;"16"</f>
        <v>6216</v>
      </c>
      <c r="AP13" s="26" t="str">
        <f>AB5&amp;"21"</f>
        <v>6221</v>
      </c>
      <c r="AQ13" s="63" t="str">
        <f>AB5&amp;"19"</f>
        <v>6219</v>
      </c>
      <c r="AR13" s="7" t="str">
        <f>AB5&amp;"51"</f>
        <v>6251</v>
      </c>
      <c r="AS13" s="62" t="str">
        <f>AB5&amp;"23"</f>
        <v>6223</v>
      </c>
      <c r="AT13" s="80" t="str">
        <f>AB5&amp;"24"</f>
        <v>6224</v>
      </c>
      <c r="AU13" s="80" t="str">
        <f>AB5&amp;"25"</f>
        <v>6225</v>
      </c>
      <c r="AV13" s="26" t="str">
        <f>AV5&amp;"04"</f>
        <v>4504</v>
      </c>
      <c r="AW13" s="26" t="str">
        <f>AV5&amp;"05"</f>
        <v>4505</v>
      </c>
      <c r="AX13" s="26" t="str">
        <f>AV5&amp;"06"</f>
        <v>4506</v>
      </c>
      <c r="AY13" s="26" t="str">
        <f>AV5&amp;"07"</f>
        <v>4507</v>
      </c>
      <c r="AZ13" s="26" t="str">
        <f>AV5&amp;"08"</f>
        <v>4508</v>
      </c>
      <c r="BA13" s="26" t="str">
        <f>AV5&amp;"09"</f>
        <v>4509</v>
      </c>
      <c r="BB13" s="26" t="str">
        <f>AV5&amp;"52"</f>
        <v>4552</v>
      </c>
      <c r="BC13" s="26" t="str">
        <f>AV5&amp;"10"</f>
        <v>4510</v>
      </c>
      <c r="BD13" s="26" t="str">
        <f>AV5&amp;"11"</f>
        <v>4511</v>
      </c>
      <c r="BE13" s="26" t="str">
        <f>AV5&amp;"12"</f>
        <v>4512</v>
      </c>
      <c r="BF13" s="26" t="str">
        <f>AV5&amp;"13"</f>
        <v>4513</v>
      </c>
      <c r="BG13" s="26" t="str">
        <f>AV5&amp;"14"</f>
        <v>4514</v>
      </c>
      <c r="BH13" s="26" t="str">
        <f>AV5&amp;"15"</f>
        <v>4515</v>
      </c>
      <c r="BI13" s="26" t="str">
        <f>AV5&amp;"16"</f>
        <v>4516</v>
      </c>
      <c r="BJ13" s="26" t="str">
        <f>AV5&amp;"21"</f>
        <v>4521</v>
      </c>
      <c r="BK13" s="63" t="str">
        <f>AV5&amp;"19"</f>
        <v>4519</v>
      </c>
      <c r="BL13" s="7" t="str">
        <f>AV5&amp;"51"</f>
        <v>4551</v>
      </c>
      <c r="BM13" s="62" t="str">
        <f>AV5&amp;"23"</f>
        <v>4523</v>
      </c>
      <c r="BN13" s="80" t="str">
        <f>AV5&amp;"24"</f>
        <v>4524</v>
      </c>
      <c r="BO13" s="80" t="str">
        <f>AV5&amp;"25"</f>
        <v>4525</v>
      </c>
      <c r="BP13" s="78" t="str">
        <f>BP5&amp;"04"</f>
        <v>КОЛ06104</v>
      </c>
      <c r="BQ13" s="78" t="str">
        <f>BP5&amp;"05"</f>
        <v>КОЛ06105</v>
      </c>
      <c r="BR13" s="78" t="str">
        <f>BP5&amp;"06"</f>
        <v>КОЛ06106</v>
      </c>
      <c r="BS13" s="78" t="str">
        <f>BP5&amp;"07"</f>
        <v>КОЛ06107</v>
      </c>
      <c r="BT13" s="78" t="str">
        <f>BP5&amp;"08"</f>
        <v>КОЛ06108</v>
      </c>
      <c r="BU13" s="78" t="str">
        <f>BP5&amp;"09"</f>
        <v>КОЛ06109</v>
      </c>
      <c r="BV13" s="78" t="str">
        <f>BP5&amp;"52"</f>
        <v>КОЛ06152</v>
      </c>
      <c r="BW13" s="78" t="str">
        <f>BP5&amp;"10"</f>
        <v>КОЛ06110</v>
      </c>
      <c r="BX13" s="78" t="str">
        <f>BP5&amp;"11"</f>
        <v>КОЛ06111</v>
      </c>
      <c r="BY13" s="78" t="str">
        <f>BP5&amp;"12"</f>
        <v>КОЛ06112</v>
      </c>
      <c r="BZ13" s="78" t="str">
        <f>BP5&amp;"13"</f>
        <v>КОЛ06113</v>
      </c>
      <c r="CA13" s="78" t="str">
        <f>BP5&amp;"14"</f>
        <v>КОЛ06114</v>
      </c>
      <c r="CB13" s="78" t="str">
        <f>BP5&amp;"15"</f>
        <v>КОЛ06115</v>
      </c>
      <c r="CC13" s="78" t="str">
        <f>BP5&amp;"16"</f>
        <v>КОЛ06116</v>
      </c>
      <c r="CD13" s="78" t="str">
        <f>BP5&amp;"21"</f>
        <v>КОЛ06121</v>
      </c>
      <c r="CE13" s="81" t="str">
        <f>BP5&amp;"19"</f>
        <v>КОЛ06119</v>
      </c>
      <c r="CF13" s="76" t="str">
        <f>BP5&amp;"51"</f>
        <v>КОЛ06151</v>
      </c>
      <c r="CG13" s="80" t="str">
        <f>BP5&amp;"23"</f>
        <v>КОЛ06123</v>
      </c>
      <c r="CH13" s="80" t="str">
        <f>BP5&amp;"24"</f>
        <v>КОЛ06124</v>
      </c>
      <c r="CI13" s="80" t="str">
        <f>BP5&amp;"25"</f>
        <v>КОЛ06125</v>
      </c>
      <c r="CJ13" s="26" t="str">
        <f>CJ5&amp;"04"</f>
        <v>1704</v>
      </c>
      <c r="CK13" s="26" t="str">
        <f>CJ5&amp;"05"</f>
        <v>1705</v>
      </c>
      <c r="CL13" s="26" t="str">
        <f>CJ5&amp;"06"</f>
        <v>1706</v>
      </c>
      <c r="CM13" s="26" t="str">
        <f>CJ5&amp;"07"</f>
        <v>1707</v>
      </c>
      <c r="CN13" s="26" t="str">
        <f>CJ5&amp;"08"</f>
        <v>1708</v>
      </c>
      <c r="CO13" s="26" t="str">
        <f>CJ5&amp;"09"</f>
        <v>1709</v>
      </c>
      <c r="CP13" s="26" t="str">
        <f>CJ5&amp;"52"</f>
        <v>1752</v>
      </c>
      <c r="CQ13" s="26" t="str">
        <f>CJ5&amp;"10"</f>
        <v>1710</v>
      </c>
      <c r="CR13" s="26" t="str">
        <f>CJ5&amp;"11"</f>
        <v>1711</v>
      </c>
      <c r="CS13" s="26" t="str">
        <f>CJ5&amp;"12"</f>
        <v>1712</v>
      </c>
      <c r="CT13" s="26" t="str">
        <f>CJ5&amp;"13"</f>
        <v>1713</v>
      </c>
      <c r="CU13" s="26" t="str">
        <f>CJ5&amp;"14"</f>
        <v>1714</v>
      </c>
      <c r="CV13" s="26" t="str">
        <f>CJ5&amp;"15"</f>
        <v>1715</v>
      </c>
      <c r="CW13" s="26" t="str">
        <f>CJ5&amp;"16"</f>
        <v>1716</v>
      </c>
      <c r="CX13" s="26" t="str">
        <f>CJ5&amp;"21"</f>
        <v>1721</v>
      </c>
      <c r="CY13" s="63" t="str">
        <f>CJ5&amp;"19"</f>
        <v>1719</v>
      </c>
      <c r="CZ13" s="7" t="str">
        <f>CJ5&amp;"51"</f>
        <v>1751</v>
      </c>
      <c r="DA13" s="62" t="str">
        <f>CJ5&amp;"23"</f>
        <v>1723</v>
      </c>
      <c r="DB13" s="80" t="str">
        <f>CJ5&amp;"24"</f>
        <v>1724</v>
      </c>
      <c r="DC13" s="80" t="str">
        <f>CJ5&amp;"25"</f>
        <v>1725</v>
      </c>
      <c r="DD13" s="78" t="str">
        <f>DD5&amp;"04"</f>
        <v>КОЛ01704</v>
      </c>
      <c r="DE13" s="78" t="str">
        <f>DD5&amp;"05"</f>
        <v>КОЛ01705</v>
      </c>
      <c r="DF13" s="78" t="str">
        <f>DD5&amp;"06"</f>
        <v>КОЛ01706</v>
      </c>
      <c r="DG13" s="78" t="str">
        <f>DD5&amp;"07"</f>
        <v>КОЛ01707</v>
      </c>
      <c r="DH13" s="78" t="str">
        <f>DD5&amp;"08"</f>
        <v>КОЛ01708</v>
      </c>
      <c r="DI13" s="78" t="str">
        <f>DD5&amp;"09"</f>
        <v>КОЛ01709</v>
      </c>
      <c r="DJ13" s="78" t="str">
        <f>DD5&amp;"52"</f>
        <v>КОЛ01752</v>
      </c>
      <c r="DK13" s="78" t="str">
        <f>DD5&amp;"10"</f>
        <v>КОЛ01710</v>
      </c>
      <c r="DL13" s="78" t="str">
        <f>DD5&amp;"11"</f>
        <v>КОЛ01711</v>
      </c>
      <c r="DM13" s="78" t="str">
        <f>DD5&amp;"12"</f>
        <v>КОЛ01712</v>
      </c>
      <c r="DN13" s="78" t="str">
        <f>DD5&amp;"13"</f>
        <v>КОЛ01713</v>
      </c>
      <c r="DO13" s="78" t="str">
        <f>DD5&amp;"14"</f>
        <v>КОЛ01714</v>
      </c>
      <c r="DP13" s="78" t="str">
        <f>DD5&amp;"15"</f>
        <v>КОЛ01715</v>
      </c>
      <c r="DQ13" s="78" t="str">
        <f>DD5&amp;"16"</f>
        <v>КОЛ01716</v>
      </c>
      <c r="DR13" s="78" t="str">
        <f>DD5&amp;"21"</f>
        <v>КОЛ01721</v>
      </c>
      <c r="DS13" s="81" t="str">
        <f>DD5&amp;"19"</f>
        <v>КОЛ01719</v>
      </c>
      <c r="DT13" s="76" t="str">
        <f>DD5&amp;"51"</f>
        <v>КОЛ01751</v>
      </c>
      <c r="DU13" s="80" t="str">
        <f>DD5&amp;"23"</f>
        <v>КОЛ01723</v>
      </c>
      <c r="DV13" s="80" t="str">
        <f>DD5&amp;"24"</f>
        <v>КОЛ01724</v>
      </c>
      <c r="DW13" s="80" t="str">
        <f>DD5&amp;"25"</f>
        <v>КОЛ01725</v>
      </c>
      <c r="DX13" s="78" t="str">
        <f>DX5&amp;"04"</f>
        <v>КОЛ01904</v>
      </c>
      <c r="DY13" s="78" t="str">
        <f>DX5&amp;"05"</f>
        <v>КОЛ01905</v>
      </c>
      <c r="DZ13" s="78" t="str">
        <f>DX5&amp;"06"</f>
        <v>КОЛ01906</v>
      </c>
      <c r="EA13" s="78" t="str">
        <f>DX5&amp;"07"</f>
        <v>КОЛ01907</v>
      </c>
      <c r="EB13" s="78" t="str">
        <f>DX5&amp;"08"</f>
        <v>КОЛ01908</v>
      </c>
      <c r="EC13" s="78" t="str">
        <f>DX5&amp;"09"</f>
        <v>КОЛ01909</v>
      </c>
      <c r="ED13" s="78" t="str">
        <f>DX5&amp;"52"</f>
        <v>КОЛ01952</v>
      </c>
      <c r="EE13" s="78" t="str">
        <f>DX5&amp;"10"</f>
        <v>КОЛ01910</v>
      </c>
      <c r="EF13" s="78" t="str">
        <f>DX5&amp;"11"</f>
        <v>КОЛ01911</v>
      </c>
      <c r="EG13" s="78" t="str">
        <f>DX5&amp;"12"</f>
        <v>КОЛ01912</v>
      </c>
      <c r="EH13" s="78" t="str">
        <f>DX5&amp;"13"</f>
        <v>КОЛ01913</v>
      </c>
      <c r="EI13" s="78" t="str">
        <f>DX5&amp;"14"</f>
        <v>КОЛ01914</v>
      </c>
      <c r="EJ13" s="78" t="str">
        <f>DX5&amp;"15"</f>
        <v>КОЛ01915</v>
      </c>
      <c r="EK13" s="78" t="str">
        <f>DX5&amp;"16"</f>
        <v>КОЛ01916</v>
      </c>
      <c r="EL13" s="78" t="str">
        <f>DX5&amp;"21"</f>
        <v>КОЛ01921</v>
      </c>
      <c r="EM13" s="78" t="str">
        <f>DX5&amp;"19"</f>
        <v>КОЛ01919</v>
      </c>
      <c r="EN13" s="78" t="str">
        <f>DX5&amp;"51"</f>
        <v>КОЛ01951</v>
      </c>
      <c r="EO13" s="78" t="str">
        <f>DX5&amp;"23"</f>
        <v>КОЛ01923</v>
      </c>
      <c r="EP13" s="78" t="str">
        <f>DX5&amp;"24"</f>
        <v>КОЛ01924</v>
      </c>
      <c r="EQ13" s="78" t="str">
        <f>DX5&amp;"25"</f>
        <v>КОЛ01925</v>
      </c>
      <c r="ER13" s="78" t="str">
        <f>ER5&amp;"04"</f>
        <v>5904</v>
      </c>
      <c r="ES13" s="78" t="str">
        <f>ER5&amp;"05"</f>
        <v>5905</v>
      </c>
      <c r="ET13" s="78" t="str">
        <f>ER5&amp;"06"</f>
        <v>5906</v>
      </c>
      <c r="EU13" s="78" t="str">
        <f>ER5&amp;"07"</f>
        <v>5907</v>
      </c>
      <c r="EV13" s="78" t="str">
        <f>ER5&amp;"08"</f>
        <v>5908</v>
      </c>
      <c r="EW13" s="78" t="str">
        <f>ER5&amp;"09"</f>
        <v>5909</v>
      </c>
      <c r="EX13" s="78" t="str">
        <f>ER5&amp;"52"</f>
        <v>5952</v>
      </c>
      <c r="EY13" s="78" t="str">
        <f>ER5&amp;"10"</f>
        <v>5910</v>
      </c>
      <c r="EZ13" s="78" t="str">
        <f>ER5&amp;"11"</f>
        <v>5911</v>
      </c>
      <c r="FA13" s="78" t="str">
        <f>ER5&amp;"12"</f>
        <v>5912</v>
      </c>
      <c r="FB13" s="78" t="str">
        <f>ER5&amp;"13"</f>
        <v>5913</v>
      </c>
      <c r="FC13" s="78" t="str">
        <f>ER5&amp;"14"</f>
        <v>5914</v>
      </c>
      <c r="FD13" s="78" t="str">
        <f>ER5&amp;"15"</f>
        <v>5915</v>
      </c>
      <c r="FE13" s="78" t="str">
        <f>ER5&amp;"16"</f>
        <v>5916</v>
      </c>
      <c r="FF13" s="78" t="str">
        <f>ER5&amp;"21"</f>
        <v>5921</v>
      </c>
      <c r="FG13" s="81" t="str">
        <f>ER5&amp;"19"</f>
        <v>5919</v>
      </c>
      <c r="FH13" s="76" t="str">
        <f>ER5&amp;"51"</f>
        <v>5951</v>
      </c>
      <c r="FI13" s="80" t="str">
        <f>ER5&amp;"23"</f>
        <v>5923</v>
      </c>
      <c r="FJ13" s="80" t="str">
        <f>ER5&amp;"24"</f>
        <v>5924</v>
      </c>
      <c r="FK13" s="80" t="str">
        <f>ER5&amp;"25"</f>
        <v>5925</v>
      </c>
      <c r="FL13" s="78" t="str">
        <f>FL5&amp;"04"</f>
        <v>КОЛ03704</v>
      </c>
      <c r="FM13" s="78" t="str">
        <f>FL5&amp;"05"</f>
        <v>КОЛ03705</v>
      </c>
      <c r="FN13" s="78" t="str">
        <f>FL5&amp;"06"</f>
        <v>КОЛ03706</v>
      </c>
      <c r="FO13" s="78" t="str">
        <f>FL5&amp;"07"</f>
        <v>КОЛ03707</v>
      </c>
      <c r="FP13" s="78" t="str">
        <f>FL5&amp;"08"</f>
        <v>КОЛ03708</v>
      </c>
      <c r="FQ13" s="78" t="str">
        <f>FL5&amp;"09"</f>
        <v>КОЛ03709</v>
      </c>
      <c r="FR13" s="78" t="str">
        <f>FL5&amp;"52"</f>
        <v>КОЛ03752</v>
      </c>
      <c r="FS13" s="78" t="str">
        <f>FL5&amp;"10"</f>
        <v>КОЛ03710</v>
      </c>
      <c r="FT13" s="78" t="str">
        <f>FL5&amp;"11"</f>
        <v>КОЛ03711</v>
      </c>
      <c r="FU13" s="78" t="str">
        <f>FL5&amp;"12"</f>
        <v>КОЛ03712</v>
      </c>
      <c r="FV13" s="78" t="str">
        <f>FL5&amp;"13"</f>
        <v>КОЛ03713</v>
      </c>
      <c r="FW13" s="78" t="str">
        <f>FL5&amp;"14"</f>
        <v>КОЛ03714</v>
      </c>
      <c r="FX13" s="78" t="str">
        <f>FL5&amp;"15"</f>
        <v>КОЛ03715</v>
      </c>
      <c r="FY13" s="78" t="str">
        <f>FL5&amp;"16"</f>
        <v>КОЛ03716</v>
      </c>
      <c r="FZ13" s="78" t="str">
        <f>FL5&amp;"21"</f>
        <v>КОЛ03721</v>
      </c>
      <c r="GA13" s="81" t="str">
        <f>FL5&amp;"19"</f>
        <v>КОЛ03719</v>
      </c>
      <c r="GB13" s="76" t="str">
        <f>FL5&amp;"51"</f>
        <v>КОЛ03751</v>
      </c>
      <c r="GC13" s="80" t="str">
        <f>FL5&amp;"23"</f>
        <v>КОЛ03723</v>
      </c>
      <c r="GD13" s="80" t="str">
        <f>FL5&amp;"24"</f>
        <v>КОЛ03724</v>
      </c>
      <c r="GE13" s="80" t="str">
        <f>FL5&amp;"25"</f>
        <v>КОЛ03725</v>
      </c>
      <c r="GF13" s="26" t="str">
        <f>GF5&amp;"04"</f>
        <v>6104</v>
      </c>
      <c r="GG13" s="26" t="str">
        <f>GF5&amp;"05"</f>
        <v>6105</v>
      </c>
      <c r="GH13" s="26" t="str">
        <f>GF5&amp;"06"</f>
        <v>6106</v>
      </c>
      <c r="GI13" s="26" t="str">
        <f>GF5&amp;"07"</f>
        <v>6107</v>
      </c>
      <c r="GJ13" s="26" t="str">
        <f>GF5&amp;"08"</f>
        <v>6108</v>
      </c>
      <c r="GK13" s="26" t="str">
        <f>GF5&amp;"09"</f>
        <v>6109</v>
      </c>
      <c r="GL13" s="26" t="str">
        <f>GF5&amp;"52"</f>
        <v>6152</v>
      </c>
      <c r="GM13" s="26" t="str">
        <f>GF5&amp;"10"</f>
        <v>6110</v>
      </c>
      <c r="GN13" s="26" t="str">
        <f>GF5&amp;"11"</f>
        <v>6111</v>
      </c>
      <c r="GO13" s="26" t="str">
        <f>GF5&amp;"12"</f>
        <v>6112</v>
      </c>
      <c r="GP13" s="26" t="str">
        <f>GF5&amp;"13"</f>
        <v>6113</v>
      </c>
      <c r="GQ13" s="26" t="str">
        <f>GF5&amp;"14"</f>
        <v>6114</v>
      </c>
      <c r="GR13" s="26" t="str">
        <f>GF5&amp;"15"</f>
        <v>6115</v>
      </c>
      <c r="GS13" s="26" t="str">
        <f>GF5&amp;"16"</f>
        <v>6116</v>
      </c>
      <c r="GT13" s="26" t="str">
        <f>GF5&amp;"21"</f>
        <v>6121</v>
      </c>
      <c r="GU13" s="63" t="str">
        <f>GF5&amp;"19"</f>
        <v>6119</v>
      </c>
      <c r="GV13" s="7" t="str">
        <f>GF5&amp;"51"</f>
        <v>6151</v>
      </c>
      <c r="GW13" s="62" t="str">
        <f>GF5&amp;"23"</f>
        <v>6123</v>
      </c>
      <c r="GX13" s="80" t="str">
        <f>GF5&amp;"24"</f>
        <v>6124</v>
      </c>
      <c r="GY13" s="80" t="str">
        <f>GF5&amp;"25"</f>
        <v>6125</v>
      </c>
      <c r="GZ13" s="78" t="str">
        <f>GZ5&amp;"04"</f>
        <v>КОЛ04904</v>
      </c>
      <c r="HA13" s="78" t="str">
        <f>GZ5&amp;"05"</f>
        <v>КОЛ04905</v>
      </c>
      <c r="HB13" s="78" t="str">
        <f>GZ5&amp;"06"</f>
        <v>КОЛ04906</v>
      </c>
      <c r="HC13" s="78" t="str">
        <f>GZ5&amp;"07"</f>
        <v>КОЛ04907</v>
      </c>
      <c r="HD13" s="78" t="str">
        <f>GZ5&amp;"08"</f>
        <v>КОЛ04908</v>
      </c>
      <c r="HE13" s="78" t="str">
        <f>GZ5&amp;"09"</f>
        <v>КОЛ04909</v>
      </c>
      <c r="HF13" s="78" t="str">
        <f>GZ5&amp;"52"</f>
        <v>КОЛ04952</v>
      </c>
      <c r="HG13" s="78" t="str">
        <f>GZ5&amp;"10"</f>
        <v>КОЛ04910</v>
      </c>
      <c r="HH13" s="78" t="str">
        <f>GZ5&amp;"11"</f>
        <v>КОЛ04911</v>
      </c>
      <c r="HI13" s="78" t="str">
        <f>GZ5&amp;"12"</f>
        <v>КОЛ04912</v>
      </c>
      <c r="HJ13" s="78" t="str">
        <f>GZ5&amp;"13"</f>
        <v>КОЛ04913</v>
      </c>
      <c r="HK13" s="78" t="str">
        <f>GZ5&amp;"14"</f>
        <v>КОЛ04914</v>
      </c>
      <c r="HL13" s="78" t="str">
        <f>GZ5&amp;"15"</f>
        <v>КОЛ04915</v>
      </c>
      <c r="HM13" s="78" t="str">
        <f>GZ5&amp;"16"</f>
        <v>КОЛ04916</v>
      </c>
      <c r="HN13" s="78" t="str">
        <f>GZ5&amp;"21"</f>
        <v>КОЛ04921</v>
      </c>
      <c r="HO13" s="81" t="str">
        <f>GZ5&amp;"19"</f>
        <v>КОЛ04919</v>
      </c>
      <c r="HP13" s="76" t="str">
        <f>GZ5&amp;"51"</f>
        <v>КОЛ04951</v>
      </c>
      <c r="HQ13" s="80" t="str">
        <f>GZ5&amp;"23"</f>
        <v>КОЛ04923</v>
      </c>
      <c r="HR13" s="80" t="str">
        <f>GZ5&amp;"24"</f>
        <v>КОЛ04924</v>
      </c>
      <c r="HS13" s="80" t="str">
        <f>GZ5&amp;"25"</f>
        <v>КОЛ04925</v>
      </c>
      <c r="HT13" s="26" t="str">
        <f>HT5&amp;"04"</f>
        <v>5104</v>
      </c>
      <c r="HU13" s="26" t="str">
        <f>HT5&amp;"05"</f>
        <v>5105</v>
      </c>
      <c r="HV13" s="26" t="str">
        <f>HT5&amp;"06"</f>
        <v>5106</v>
      </c>
      <c r="HW13" s="26" t="str">
        <f>HT5&amp;"07"</f>
        <v>5107</v>
      </c>
      <c r="HX13" s="26" t="str">
        <f>HT5&amp;"08"</f>
        <v>5108</v>
      </c>
      <c r="HY13" s="26" t="str">
        <f>HT5&amp;"09"</f>
        <v>5109</v>
      </c>
      <c r="HZ13" s="26" t="str">
        <f>HT5&amp;"52"</f>
        <v>5152</v>
      </c>
      <c r="IA13" s="26" t="str">
        <f>HT5&amp;"10"</f>
        <v>5110</v>
      </c>
      <c r="IB13" s="26" t="str">
        <f>HT5&amp;"11"</f>
        <v>5111</v>
      </c>
      <c r="IC13" s="26" t="str">
        <f>HT5&amp;"12"</f>
        <v>5112</v>
      </c>
      <c r="ID13" s="26" t="str">
        <f>HT5&amp;"13"</f>
        <v>5113</v>
      </c>
      <c r="IE13" s="26" t="str">
        <f>HT5&amp;"14"</f>
        <v>5114</v>
      </c>
      <c r="IF13" s="26" t="str">
        <f>HT5&amp;"15"</f>
        <v>5115</v>
      </c>
      <c r="IG13" s="26" t="str">
        <f>HT5&amp;"16"</f>
        <v>5116</v>
      </c>
      <c r="IH13" s="26" t="str">
        <f>HT5&amp;"21"</f>
        <v>5121</v>
      </c>
      <c r="II13" s="63" t="str">
        <f>HT5&amp;"19"</f>
        <v>5119</v>
      </c>
      <c r="IJ13" s="7" t="str">
        <f>HT5&amp;"51"</f>
        <v>5151</v>
      </c>
      <c r="IK13" s="62" t="str">
        <f>HT5&amp;"23"</f>
        <v>5123</v>
      </c>
      <c r="IL13" s="80" t="str">
        <f>HT5&amp;"24"</f>
        <v>5124</v>
      </c>
      <c r="IM13" s="80" t="str">
        <f>HT5&amp;"25"</f>
        <v>5125</v>
      </c>
      <c r="IN13" s="78" t="str">
        <f>IN5&amp;"04"</f>
        <v>КОЛ05104</v>
      </c>
      <c r="IO13" s="78" t="str">
        <f>IN5&amp;"05"</f>
        <v>КОЛ05105</v>
      </c>
      <c r="IP13" s="78" t="str">
        <f>IN5&amp;"06"</f>
        <v>КОЛ05106</v>
      </c>
      <c r="IQ13" s="78" t="str">
        <f>IN5&amp;"07"</f>
        <v>КОЛ05107</v>
      </c>
      <c r="IR13" s="78" t="str">
        <f>IN5&amp;"08"</f>
        <v>КОЛ05108</v>
      </c>
      <c r="IS13" s="78" t="str">
        <f>IN5&amp;"09"</f>
        <v>КОЛ05109</v>
      </c>
      <c r="IT13" s="78" t="str">
        <f>IN5&amp;"52"</f>
        <v>КОЛ05152</v>
      </c>
      <c r="IU13" s="78" t="str">
        <f>IN5&amp;"10"</f>
        <v>КОЛ05110</v>
      </c>
      <c r="IV13" s="78" t="str">
        <f>IN5&amp;"11"</f>
        <v>КОЛ05111</v>
      </c>
      <c r="IW13" s="78" t="str">
        <f>IN5&amp;"12"</f>
        <v>КОЛ05112</v>
      </c>
      <c r="IX13" s="78" t="str">
        <f>IN5&amp;"13"</f>
        <v>КОЛ05113</v>
      </c>
      <c r="IY13" s="78" t="str">
        <f>IN5&amp;"14"</f>
        <v>КОЛ05114</v>
      </c>
      <c r="IZ13" s="78" t="str">
        <f>IN5&amp;"15"</f>
        <v>КОЛ05115</v>
      </c>
      <c r="JA13" s="78" t="str">
        <f>IN5&amp;"16"</f>
        <v>КОЛ05116</v>
      </c>
      <c r="JB13" s="78" t="str">
        <f>IN5&amp;"21"</f>
        <v>КОЛ05121</v>
      </c>
      <c r="JC13" s="81" t="str">
        <f>IN5&amp;"19"</f>
        <v>КОЛ05119</v>
      </c>
      <c r="JD13" s="76" t="str">
        <f>IN5&amp;"51"</f>
        <v>КОЛ05151</v>
      </c>
      <c r="JE13" s="80" t="str">
        <f>IN5&amp;"23"</f>
        <v>КОЛ05123</v>
      </c>
      <c r="JF13" s="80" t="str">
        <f>IN5&amp;"24"</f>
        <v>КОЛ05124</v>
      </c>
      <c r="JG13" s="80" t="str">
        <f>IN5&amp;"25"</f>
        <v>КОЛ05125</v>
      </c>
      <c r="JH13" s="78" t="str">
        <f>JH5&amp;"04"</f>
        <v>5204</v>
      </c>
      <c r="JI13" s="78" t="str">
        <f>JH5&amp;"05"</f>
        <v>5205</v>
      </c>
      <c r="JJ13" s="78" t="str">
        <f>JH5&amp;"06"</f>
        <v>5206</v>
      </c>
      <c r="JK13" s="78" t="str">
        <f>JH5&amp;"07"</f>
        <v>5207</v>
      </c>
      <c r="JL13" s="78" t="str">
        <f>JH5&amp;"08"</f>
        <v>5208</v>
      </c>
      <c r="JM13" s="78" t="str">
        <f>JH5&amp;"09"</f>
        <v>5209</v>
      </c>
      <c r="JN13" s="78" t="str">
        <f>JH5&amp;"52"</f>
        <v>5252</v>
      </c>
      <c r="JO13" s="78" t="str">
        <f>JH5&amp;"10"</f>
        <v>5210</v>
      </c>
      <c r="JP13" s="78" t="str">
        <f>JH5&amp;"11"</f>
        <v>5211</v>
      </c>
      <c r="JQ13" s="78" t="str">
        <f>JH5&amp;"12"</f>
        <v>5212</v>
      </c>
      <c r="JR13" s="78" t="str">
        <f>JH5&amp;"13"</f>
        <v>5213</v>
      </c>
      <c r="JS13" s="78" t="str">
        <f>JH5&amp;"14"</f>
        <v>5214</v>
      </c>
      <c r="JT13" s="78" t="str">
        <f>JH5&amp;"15"</f>
        <v>5215</v>
      </c>
      <c r="JU13" s="78" t="str">
        <f>JH5&amp;"16"</f>
        <v>5216</v>
      </c>
      <c r="JV13" s="78" t="str">
        <f>JH5&amp;"21"</f>
        <v>5221</v>
      </c>
      <c r="JW13" s="81" t="str">
        <f>JH5&amp;"19"</f>
        <v>5219</v>
      </c>
      <c r="JX13" s="76" t="str">
        <f>JH5&amp;"51"</f>
        <v>5251</v>
      </c>
      <c r="JY13" s="80" t="str">
        <f>JH5&amp;"23"</f>
        <v>5223</v>
      </c>
      <c r="JZ13" s="80" t="str">
        <f>JH5&amp;"24"</f>
        <v>5224</v>
      </c>
      <c r="KA13" s="80" t="str">
        <f>JH5&amp;"25"</f>
        <v>5225</v>
      </c>
      <c r="KB13" s="78" t="str">
        <f>KB5&amp;"04"</f>
        <v>КОЛ05204</v>
      </c>
      <c r="KC13" s="78" t="str">
        <f>KB5&amp;"05"</f>
        <v>КОЛ05205</v>
      </c>
      <c r="KD13" s="78" t="str">
        <f>KB5&amp;"06"</f>
        <v>КОЛ05206</v>
      </c>
      <c r="KE13" s="78" t="str">
        <f>KB5&amp;"07"</f>
        <v>КОЛ05207</v>
      </c>
      <c r="KF13" s="78" t="str">
        <f>KB5&amp;"08"</f>
        <v>КОЛ05208</v>
      </c>
      <c r="KG13" s="78" t="str">
        <f>KB5&amp;"09"</f>
        <v>КОЛ05209</v>
      </c>
      <c r="KH13" s="78" t="str">
        <f>KB5&amp;"52"</f>
        <v>КОЛ05252</v>
      </c>
      <c r="KI13" s="78" t="str">
        <f>KB5&amp;"10"</f>
        <v>КОЛ05210</v>
      </c>
      <c r="KJ13" s="78" t="str">
        <f>KB5&amp;"11"</f>
        <v>КОЛ05211</v>
      </c>
      <c r="KK13" s="78" t="str">
        <f>KB5&amp;"12"</f>
        <v>КОЛ05212</v>
      </c>
      <c r="KL13" s="78" t="str">
        <f>KB5&amp;"13"</f>
        <v>КОЛ05213</v>
      </c>
      <c r="KM13" s="78" t="str">
        <f>KB5&amp;"14"</f>
        <v>КОЛ05214</v>
      </c>
      <c r="KN13" s="78" t="str">
        <f>KB5&amp;"15"</f>
        <v>КОЛ05215</v>
      </c>
      <c r="KO13" s="78" t="str">
        <f>KB5&amp;"16"</f>
        <v>КОЛ05216</v>
      </c>
      <c r="KP13" s="78" t="str">
        <f>KB5&amp;"21"</f>
        <v>КОЛ05221</v>
      </c>
      <c r="KQ13" s="81" t="str">
        <f>KB5&amp;"19"</f>
        <v>КОЛ05219</v>
      </c>
      <c r="KR13" s="76" t="str">
        <f>KB5&amp;"51"</f>
        <v>КОЛ05251</v>
      </c>
      <c r="KS13" s="80" t="str">
        <f>KB5&amp;"23"</f>
        <v>КОЛ05223</v>
      </c>
      <c r="KT13" s="80" t="str">
        <f>KB5&amp;"24"</f>
        <v>КОЛ05224</v>
      </c>
      <c r="KU13" s="80" t="str">
        <f>KB5&amp;"25"</f>
        <v>КОЛ05225</v>
      </c>
      <c r="KV13" s="78" t="str">
        <f>KV5&amp;"04"</f>
        <v>5304</v>
      </c>
      <c r="KW13" s="78" t="str">
        <f>KV5&amp;"05"</f>
        <v>5305</v>
      </c>
      <c r="KX13" s="78" t="str">
        <f>KV5&amp;"06"</f>
        <v>5306</v>
      </c>
      <c r="KY13" s="78" t="str">
        <f>KV5&amp;"07"</f>
        <v>5307</v>
      </c>
      <c r="KZ13" s="78" t="str">
        <f>KV5&amp;"08"</f>
        <v>5308</v>
      </c>
      <c r="LA13" s="78" t="str">
        <f>KV5&amp;"09"</f>
        <v>5309</v>
      </c>
      <c r="LB13" s="78" t="str">
        <f>KV5&amp;"52"</f>
        <v>5352</v>
      </c>
      <c r="LC13" s="78" t="str">
        <f>KV5&amp;"10"</f>
        <v>5310</v>
      </c>
      <c r="LD13" s="78" t="str">
        <f>KV5&amp;"11"</f>
        <v>5311</v>
      </c>
      <c r="LE13" s="78" t="str">
        <f>KV5&amp;"12"</f>
        <v>5312</v>
      </c>
      <c r="LF13" s="78" t="str">
        <f>KV5&amp;"13"</f>
        <v>5313</v>
      </c>
      <c r="LG13" s="78" t="str">
        <f>KV5&amp;"14"</f>
        <v>5314</v>
      </c>
      <c r="LH13" s="78" t="str">
        <f>KV5&amp;"15"</f>
        <v>5315</v>
      </c>
      <c r="LI13" s="78" t="str">
        <f>KV5&amp;"16"</f>
        <v>5316</v>
      </c>
      <c r="LJ13" s="78" t="str">
        <f>KV5&amp;"21"</f>
        <v>5321</v>
      </c>
      <c r="LK13" s="81" t="str">
        <f>KV5&amp;"19"</f>
        <v>5319</v>
      </c>
      <c r="LL13" s="76" t="str">
        <f>KV5&amp;"51"</f>
        <v>5351</v>
      </c>
      <c r="LM13" s="80" t="str">
        <f>KV5&amp;"23"</f>
        <v>5323</v>
      </c>
      <c r="LN13" s="80" t="str">
        <f>KV5&amp;"24"</f>
        <v>5324</v>
      </c>
      <c r="LO13" s="80" t="str">
        <f>KV5&amp;"25"</f>
        <v>5325</v>
      </c>
      <c r="LP13" s="78" t="str">
        <f>LP5&amp;"04"</f>
        <v>КОЛ05304</v>
      </c>
      <c r="LQ13" s="78" t="str">
        <f>LP5&amp;"05"</f>
        <v>КОЛ05305</v>
      </c>
      <c r="LR13" s="78" t="str">
        <f>LP5&amp;"06"</f>
        <v>КОЛ05306</v>
      </c>
      <c r="LS13" s="78" t="str">
        <f>LP5&amp;"07"</f>
        <v>КОЛ05307</v>
      </c>
      <c r="LT13" s="78" t="str">
        <f>LP5&amp;"08"</f>
        <v>КОЛ05308</v>
      </c>
      <c r="LU13" s="78" t="str">
        <f>LP5&amp;"09"</f>
        <v>КОЛ05309</v>
      </c>
      <c r="LV13" s="78" t="str">
        <f>LP5&amp;"52"</f>
        <v>КОЛ05352</v>
      </c>
      <c r="LW13" s="78" t="str">
        <f>LP5&amp;"10"</f>
        <v>КОЛ05310</v>
      </c>
      <c r="LX13" s="78" t="str">
        <f>LP5&amp;"11"</f>
        <v>КОЛ05311</v>
      </c>
      <c r="LY13" s="78" t="str">
        <f>LP5&amp;"12"</f>
        <v>КОЛ05312</v>
      </c>
      <c r="LZ13" s="78" t="str">
        <f>LP5&amp;"13"</f>
        <v>КОЛ05313</v>
      </c>
      <c r="MA13" s="78" t="str">
        <f>LP5&amp;"14"</f>
        <v>КОЛ05314</v>
      </c>
      <c r="MB13" s="78" t="str">
        <f>LP5&amp;"15"</f>
        <v>КОЛ05315</v>
      </c>
      <c r="MC13" s="78" t="str">
        <f>LP5&amp;"16"</f>
        <v>КОЛ05316</v>
      </c>
      <c r="MD13" s="78" t="str">
        <f>LP5&amp;"21"</f>
        <v>КОЛ05321</v>
      </c>
      <c r="ME13" s="81" t="str">
        <f>LP5&amp;"19"</f>
        <v>КОЛ05319</v>
      </c>
      <c r="MF13" s="76" t="str">
        <f>LP5&amp;"51"</f>
        <v>КОЛ05351</v>
      </c>
      <c r="MG13" s="80" t="str">
        <f>LP5&amp;"23"</f>
        <v>КОЛ05323</v>
      </c>
      <c r="MH13" s="80" t="str">
        <f>LP5&amp;"24"</f>
        <v>КОЛ05324</v>
      </c>
      <c r="MI13" s="80" t="str">
        <f>LP5&amp;"25"</f>
        <v>КОЛ05325</v>
      </c>
      <c r="MJ13" s="78" t="str">
        <f>MJ5&amp;"04"</f>
        <v>5404</v>
      </c>
      <c r="MK13" s="78" t="str">
        <f>MJ5&amp;"05"</f>
        <v>5405</v>
      </c>
      <c r="ML13" s="78" t="str">
        <f>MJ5&amp;"06"</f>
        <v>5406</v>
      </c>
      <c r="MM13" s="78" t="str">
        <f>MJ5&amp;"07"</f>
        <v>5407</v>
      </c>
      <c r="MN13" s="78" t="str">
        <f>MJ5&amp;"08"</f>
        <v>5408</v>
      </c>
      <c r="MO13" s="78" t="str">
        <f>MJ5&amp;"09"</f>
        <v>5409</v>
      </c>
      <c r="MP13" s="78" t="str">
        <f>MJ5&amp;"52"</f>
        <v>5452</v>
      </c>
      <c r="MQ13" s="78" t="str">
        <f>MJ5&amp;"10"</f>
        <v>5410</v>
      </c>
      <c r="MR13" s="78" t="str">
        <f>MJ5&amp;"11"</f>
        <v>5411</v>
      </c>
      <c r="MS13" s="78" t="str">
        <f>MJ5&amp;"12"</f>
        <v>5412</v>
      </c>
      <c r="MT13" s="78" t="str">
        <f>MJ5&amp;"13"</f>
        <v>5413</v>
      </c>
      <c r="MU13" s="78" t="str">
        <f>MJ5&amp;"14"</f>
        <v>5414</v>
      </c>
      <c r="MV13" s="78" t="str">
        <f>MJ5&amp;"15"</f>
        <v>5415</v>
      </c>
      <c r="MW13" s="78" t="str">
        <f>MJ5&amp;"16"</f>
        <v>5416</v>
      </c>
      <c r="MX13" s="78" t="str">
        <f>MJ5&amp;"21"</f>
        <v>5421</v>
      </c>
      <c r="MY13" s="81" t="str">
        <f>MJ5&amp;"19"</f>
        <v>5419</v>
      </c>
      <c r="MZ13" s="76" t="str">
        <f>MJ5&amp;"51"</f>
        <v>5451</v>
      </c>
      <c r="NA13" s="80" t="str">
        <f>MJ5&amp;"23"</f>
        <v>5423</v>
      </c>
      <c r="NB13" s="80" t="str">
        <f>MJ5&amp;"24"</f>
        <v>5424</v>
      </c>
      <c r="NC13" s="80" t="str">
        <f>MJ5&amp;"25"</f>
        <v>5425</v>
      </c>
      <c r="ND13" s="78" t="str">
        <f>ND5&amp;"04"</f>
        <v>КОЛ05404</v>
      </c>
      <c r="NE13" s="78" t="str">
        <f>ND5&amp;"05"</f>
        <v>КОЛ05405</v>
      </c>
      <c r="NF13" s="78" t="str">
        <f>ND5&amp;"06"</f>
        <v>КОЛ05406</v>
      </c>
      <c r="NG13" s="78" t="str">
        <f>ND5&amp;"07"</f>
        <v>КОЛ05407</v>
      </c>
      <c r="NH13" s="78" t="str">
        <f>ND5&amp;"08"</f>
        <v>КОЛ05408</v>
      </c>
      <c r="NI13" s="78" t="str">
        <f>ND5&amp;"09"</f>
        <v>КОЛ05409</v>
      </c>
      <c r="NJ13" s="78" t="str">
        <f>ND5&amp;"52"</f>
        <v>КОЛ05452</v>
      </c>
      <c r="NK13" s="78" t="str">
        <f>ND5&amp;"10"</f>
        <v>КОЛ05410</v>
      </c>
      <c r="NL13" s="78" t="str">
        <f>ND5&amp;"11"</f>
        <v>КОЛ05411</v>
      </c>
      <c r="NM13" s="78" t="str">
        <f>ND5&amp;"12"</f>
        <v>КОЛ05412</v>
      </c>
      <c r="NN13" s="78" t="str">
        <f>ND5&amp;"13"</f>
        <v>КОЛ05413</v>
      </c>
      <c r="NO13" s="78" t="str">
        <f>ND5&amp;"14"</f>
        <v>КОЛ05414</v>
      </c>
      <c r="NP13" s="78" t="str">
        <f>ND5&amp;"15"</f>
        <v>КОЛ05415</v>
      </c>
      <c r="NQ13" s="78" t="str">
        <f>ND5&amp;"16"</f>
        <v>КОЛ05416</v>
      </c>
      <c r="NR13" s="78" t="str">
        <f>ND5&amp;"21"</f>
        <v>КОЛ05421</v>
      </c>
      <c r="NS13" s="81" t="str">
        <f>ND5&amp;"19"</f>
        <v>КОЛ05419</v>
      </c>
      <c r="NT13" s="76" t="str">
        <f>ND5&amp;"51"</f>
        <v>КОЛ05451</v>
      </c>
      <c r="NU13" s="80" t="str">
        <f>ND5&amp;"23"</f>
        <v>КОЛ05423</v>
      </c>
      <c r="NV13" s="80" t="str">
        <f>ND5&amp;"24"</f>
        <v>КОЛ05424</v>
      </c>
      <c r="NW13" s="80" t="str">
        <f>ND5&amp;"25"</f>
        <v>КОЛ05425</v>
      </c>
      <c r="NX13" s="78" t="str">
        <f>NX5&amp;"04"</f>
        <v>5804</v>
      </c>
      <c r="NY13" s="78" t="str">
        <f>NX5&amp;"05"</f>
        <v>5805</v>
      </c>
      <c r="NZ13" s="78" t="str">
        <f>NX5&amp;"06"</f>
        <v>5806</v>
      </c>
      <c r="OA13" s="78" t="str">
        <f>NX5&amp;"07"</f>
        <v>5807</v>
      </c>
      <c r="OB13" s="78" t="str">
        <f>NX5&amp;"08"</f>
        <v>5808</v>
      </c>
      <c r="OC13" s="78" t="str">
        <f>NX5&amp;"09"</f>
        <v>5809</v>
      </c>
      <c r="OD13" s="78" t="str">
        <f>NX5&amp;"52"</f>
        <v>5852</v>
      </c>
      <c r="OE13" s="78" t="str">
        <f>NX5&amp;"10"</f>
        <v>5810</v>
      </c>
      <c r="OF13" s="78" t="str">
        <f>NX5&amp;"11"</f>
        <v>5811</v>
      </c>
      <c r="OG13" s="78" t="str">
        <f>NX5&amp;"12"</f>
        <v>5812</v>
      </c>
      <c r="OH13" s="78" t="str">
        <f>NX5&amp;"13"</f>
        <v>5813</v>
      </c>
      <c r="OI13" s="78" t="str">
        <f>NX5&amp;"14"</f>
        <v>5814</v>
      </c>
      <c r="OJ13" s="78" t="str">
        <f>NX5&amp;"15"</f>
        <v>5815</v>
      </c>
      <c r="OK13" s="78" t="str">
        <f>NX5&amp;"16"</f>
        <v>5816</v>
      </c>
      <c r="OL13" s="78" t="str">
        <f>NX5&amp;"21"</f>
        <v>5821</v>
      </c>
      <c r="OM13" s="81" t="str">
        <f>NX5&amp;"19"</f>
        <v>5819</v>
      </c>
      <c r="ON13" s="76" t="str">
        <f>NX5&amp;"51"</f>
        <v>5851</v>
      </c>
      <c r="OO13" s="80" t="str">
        <f>NX5&amp;"23"</f>
        <v>5823</v>
      </c>
      <c r="OP13" s="80" t="str">
        <f>NX5&amp;"24"</f>
        <v>5824</v>
      </c>
      <c r="OQ13" s="80" t="str">
        <f>NX5&amp;"25"</f>
        <v>5825</v>
      </c>
      <c r="OR13" s="78" t="str">
        <f>OR5&amp;"04"</f>
        <v>КОЛ05504</v>
      </c>
      <c r="OS13" s="78" t="str">
        <f>OR5&amp;"05"</f>
        <v>КОЛ05505</v>
      </c>
      <c r="OT13" s="78" t="str">
        <f>OR5&amp;"06"</f>
        <v>КОЛ05506</v>
      </c>
      <c r="OU13" s="78" t="str">
        <f>OR5&amp;"07"</f>
        <v>КОЛ05507</v>
      </c>
      <c r="OV13" s="78" t="str">
        <f>OR5&amp;"08"</f>
        <v>КОЛ05508</v>
      </c>
      <c r="OW13" s="78" t="str">
        <f>OR5&amp;"09"</f>
        <v>КОЛ05509</v>
      </c>
      <c r="OX13" s="78" t="str">
        <f>OR5&amp;"52"</f>
        <v>КОЛ05552</v>
      </c>
      <c r="OY13" s="78" t="str">
        <f>OR5&amp;"10"</f>
        <v>КОЛ05510</v>
      </c>
      <c r="OZ13" s="78" t="str">
        <f>OR5&amp;"11"</f>
        <v>КОЛ05511</v>
      </c>
      <c r="PA13" s="78" t="str">
        <f>OR5&amp;"12"</f>
        <v>КОЛ05512</v>
      </c>
      <c r="PB13" s="78" t="str">
        <f>OR5&amp;"13"</f>
        <v>КОЛ05513</v>
      </c>
      <c r="PC13" s="78" t="str">
        <f>OR5&amp;"14"</f>
        <v>КОЛ05514</v>
      </c>
      <c r="PD13" s="78" t="str">
        <f>OR5&amp;"15"</f>
        <v>КОЛ05515</v>
      </c>
      <c r="PE13" s="78" t="str">
        <f>OR5&amp;"16"</f>
        <v>КОЛ05516</v>
      </c>
      <c r="PF13" s="78" t="str">
        <f>OR5&amp;"21"</f>
        <v>КОЛ05521</v>
      </c>
      <c r="PG13" s="81" t="str">
        <f>OR5&amp;"19"</f>
        <v>КОЛ05519</v>
      </c>
      <c r="PH13" s="76" t="str">
        <f>OR5&amp;"51"</f>
        <v>КОЛ05551</v>
      </c>
      <c r="PI13" s="80" t="str">
        <f>OR5&amp;"23"</f>
        <v>КОЛ05523</v>
      </c>
      <c r="PJ13" s="80"/>
      <c r="PK13" s="80"/>
      <c r="PL13" s="26" t="str">
        <f>PL5&amp;"04"</f>
        <v>6004</v>
      </c>
      <c r="PM13" s="26" t="str">
        <f>PL5&amp;"05"</f>
        <v>6005</v>
      </c>
      <c r="PN13" s="26" t="str">
        <f>PL5&amp;"06"</f>
        <v>6006</v>
      </c>
      <c r="PO13" s="26" t="str">
        <f>PL5&amp;"07"</f>
        <v>6007</v>
      </c>
      <c r="PP13" s="26" t="str">
        <f>PL5&amp;"08"</f>
        <v>6008</v>
      </c>
      <c r="PQ13" s="26" t="str">
        <f>PL5&amp;"09"</f>
        <v>6009</v>
      </c>
      <c r="PR13" s="26" t="str">
        <f>PL5&amp;"52"</f>
        <v>6052</v>
      </c>
      <c r="PS13" s="26" t="str">
        <f>PL5&amp;"10"</f>
        <v>6010</v>
      </c>
      <c r="PT13" s="26" t="str">
        <f>PL5&amp;"11"</f>
        <v>6011</v>
      </c>
      <c r="PU13" s="26" t="str">
        <f>PL5&amp;"12"</f>
        <v>6012</v>
      </c>
      <c r="PV13" s="26" t="str">
        <f>PL5&amp;"13"</f>
        <v>6013</v>
      </c>
      <c r="PW13" s="26" t="str">
        <f>PL5&amp;"14"</f>
        <v>6014</v>
      </c>
      <c r="PX13" s="26" t="str">
        <f>PL5&amp;"15"</f>
        <v>6015</v>
      </c>
      <c r="PY13" s="26" t="str">
        <f>PL5&amp;"16"</f>
        <v>6016</v>
      </c>
      <c r="PZ13" s="26" t="str">
        <f>PL5&amp;"21"</f>
        <v>6021</v>
      </c>
      <c r="QA13" s="63" t="str">
        <f>PL5&amp;"19"</f>
        <v>6019</v>
      </c>
      <c r="QB13" s="7" t="str">
        <f>PL5&amp;"51"</f>
        <v>6051</v>
      </c>
      <c r="QC13" s="62" t="str">
        <f>PL5&amp;"23"</f>
        <v>6023</v>
      </c>
      <c r="QD13" s="80"/>
      <c r="QE13" s="80"/>
      <c r="QF13" s="78" t="str">
        <f>QF5&amp;"04"</f>
        <v>КОЛ06004</v>
      </c>
      <c r="QG13" s="78" t="str">
        <f>QF5&amp;"05"</f>
        <v>КОЛ06005</v>
      </c>
      <c r="QH13" s="78" t="str">
        <f>QF5&amp;"06"</f>
        <v>КОЛ06006</v>
      </c>
      <c r="QI13" s="78" t="str">
        <f>QF5&amp;"07"</f>
        <v>КОЛ06007</v>
      </c>
      <c r="QJ13" s="78" t="str">
        <f>QF5&amp;"08"</f>
        <v>КОЛ06008</v>
      </c>
      <c r="QK13" s="78" t="str">
        <f>QF5&amp;"09"</f>
        <v>КОЛ06009</v>
      </c>
      <c r="QL13" s="78" t="str">
        <f>QF5&amp;"52"</f>
        <v>КОЛ06052</v>
      </c>
      <c r="QM13" s="78" t="str">
        <f>QF5&amp;"10"</f>
        <v>КОЛ06010</v>
      </c>
      <c r="QN13" s="78" t="str">
        <f>QF5&amp;"11"</f>
        <v>КОЛ06011</v>
      </c>
      <c r="QO13" s="78" t="str">
        <f>QF5&amp;"12"</f>
        <v>КОЛ06012</v>
      </c>
      <c r="QP13" s="78" t="str">
        <f>QF5&amp;"13"</f>
        <v>КОЛ06013</v>
      </c>
      <c r="QQ13" s="78" t="str">
        <f>QF5&amp;"14"</f>
        <v>КОЛ06014</v>
      </c>
      <c r="QR13" s="78" t="str">
        <f>QF5&amp;"15"</f>
        <v>КОЛ06015</v>
      </c>
      <c r="QS13" s="78" t="str">
        <f>QF5&amp;"16"</f>
        <v>КОЛ06016</v>
      </c>
      <c r="QT13" s="78" t="str">
        <f>QF5&amp;"21"</f>
        <v>КОЛ06021</v>
      </c>
      <c r="QU13" s="81" t="str">
        <f>QF5&amp;"19"</f>
        <v>КОЛ06019</v>
      </c>
      <c r="QV13" s="76" t="str">
        <f>QF5&amp;"51"</f>
        <v>КОЛ06051</v>
      </c>
      <c r="QW13" s="80" t="str">
        <f>QF5&amp;"23"</f>
        <v>КОЛ06023</v>
      </c>
      <c r="QX13" s="80"/>
      <c r="QY13" s="80"/>
      <c r="QZ13" s="26" t="str">
        <f>QZ5&amp;"04"</f>
        <v>5704</v>
      </c>
      <c r="RA13" s="26" t="str">
        <f>QZ5&amp;"05"</f>
        <v>5705</v>
      </c>
      <c r="RB13" s="26" t="str">
        <f>QZ5&amp;"06"</f>
        <v>5706</v>
      </c>
      <c r="RC13" s="26" t="str">
        <f>QZ5&amp;"07"</f>
        <v>5707</v>
      </c>
      <c r="RD13" s="26" t="str">
        <f>QZ5&amp;"08"</f>
        <v>5708</v>
      </c>
      <c r="RE13" s="26" t="str">
        <f>QZ5&amp;"09"</f>
        <v>5709</v>
      </c>
      <c r="RF13" s="26" t="str">
        <f>QZ5&amp;"52"</f>
        <v>5752</v>
      </c>
      <c r="RG13" s="26" t="str">
        <f>QZ5&amp;"10"</f>
        <v>5710</v>
      </c>
      <c r="RH13" s="26" t="str">
        <f>QZ5&amp;"11"</f>
        <v>5711</v>
      </c>
      <c r="RI13" s="26" t="str">
        <f>QZ5&amp;"12"</f>
        <v>5712</v>
      </c>
      <c r="RJ13" s="26" t="str">
        <f>QZ5&amp;"13"</f>
        <v>5713</v>
      </c>
      <c r="RK13" s="26" t="str">
        <f>QZ5&amp;"14"</f>
        <v>5714</v>
      </c>
      <c r="RL13" s="26" t="str">
        <f>QZ5&amp;"15"</f>
        <v>5715</v>
      </c>
      <c r="RM13" s="26" t="str">
        <f>QZ5&amp;"16"</f>
        <v>5716</v>
      </c>
      <c r="RN13" s="26" t="str">
        <f>QZ5&amp;"21"</f>
        <v>5721</v>
      </c>
      <c r="RO13" s="63" t="str">
        <f>QZ5&amp;"19"</f>
        <v>5719</v>
      </c>
      <c r="RP13" s="7" t="str">
        <f>QZ5&amp;"51"</f>
        <v>5751</v>
      </c>
      <c r="RQ13" s="62" t="str">
        <f>QZ5&amp;"23"</f>
        <v>5723</v>
      </c>
      <c r="RR13" s="80" t="str">
        <f>QZ5&amp;"24"</f>
        <v>5724</v>
      </c>
      <c r="RS13" s="80" t="str">
        <f>QZ5&amp;"25"</f>
        <v>5725</v>
      </c>
      <c r="RT13" s="78" t="str">
        <f>RT5&amp;"04"</f>
        <v>КОЛ06504</v>
      </c>
      <c r="RU13" s="78" t="str">
        <f>RT5&amp;"05"</f>
        <v>КОЛ06505</v>
      </c>
      <c r="RV13" s="78" t="str">
        <f>RT5&amp;"06"</f>
        <v>КОЛ06506</v>
      </c>
      <c r="RW13" s="78" t="str">
        <f>RT5&amp;"07"</f>
        <v>КОЛ06507</v>
      </c>
      <c r="RX13" s="78" t="str">
        <f>RT5&amp;"08"</f>
        <v>КОЛ06508</v>
      </c>
      <c r="RY13" s="78" t="str">
        <f>RT5&amp;"09"</f>
        <v>КОЛ06509</v>
      </c>
      <c r="RZ13" s="78" t="str">
        <f>RT5&amp;"52"</f>
        <v>КОЛ06552</v>
      </c>
      <c r="SA13" s="78" t="str">
        <f>RT5&amp;"10"</f>
        <v>КОЛ06510</v>
      </c>
      <c r="SB13" s="78" t="str">
        <f>RT5&amp;"11"</f>
        <v>КОЛ06511</v>
      </c>
      <c r="SC13" s="78" t="str">
        <f>RT5&amp;"12"</f>
        <v>КОЛ06512</v>
      </c>
      <c r="SD13" s="78" t="str">
        <f>RT5&amp;"13"</f>
        <v>КОЛ06513</v>
      </c>
      <c r="SE13" s="78" t="str">
        <f>RT5&amp;"14"</f>
        <v>КОЛ06514</v>
      </c>
      <c r="SF13" s="78" t="str">
        <f>RT5&amp;"15"</f>
        <v>КОЛ06515</v>
      </c>
      <c r="SG13" s="78" t="str">
        <f>RT5&amp;"16"</f>
        <v>КОЛ06516</v>
      </c>
      <c r="SH13" s="78" t="str">
        <f>RT5&amp;"21"</f>
        <v>КОЛ06521</v>
      </c>
      <c r="SI13" s="81" t="str">
        <f>RT5&amp;"19"</f>
        <v>КОЛ06519</v>
      </c>
      <c r="SJ13" s="76" t="str">
        <f>RT5&amp;"51"</f>
        <v>КОЛ06551</v>
      </c>
      <c r="SK13" s="80" t="str">
        <f>RT5&amp;"23"</f>
        <v>КОЛ06523</v>
      </c>
      <c r="SL13" s="80" t="str">
        <f>RT5&amp;"24"</f>
        <v>КОЛ06524</v>
      </c>
      <c r="SM13" s="80" t="str">
        <f>RT5&amp;"25"</f>
        <v>КОЛ06525</v>
      </c>
      <c r="SN13" s="78" t="str">
        <f>SN5&amp;"04"</f>
        <v>6604</v>
      </c>
      <c r="SO13" s="78" t="str">
        <f>SN5&amp;"05"</f>
        <v>6605</v>
      </c>
      <c r="SP13" s="78" t="str">
        <f>SN5&amp;"06"</f>
        <v>6606</v>
      </c>
      <c r="SQ13" s="78" t="str">
        <f>SN5&amp;"07"</f>
        <v>6607</v>
      </c>
      <c r="SR13" s="78" t="str">
        <f>SN5&amp;"08"</f>
        <v>6608</v>
      </c>
      <c r="SS13" s="78" t="str">
        <f>SN5&amp;"09"</f>
        <v>6609</v>
      </c>
      <c r="ST13" s="78" t="str">
        <f>SN5&amp;"52"</f>
        <v>6652</v>
      </c>
      <c r="SU13" s="78" t="str">
        <f>SN5&amp;"10"</f>
        <v>6610</v>
      </c>
      <c r="SV13" s="78" t="str">
        <f>SN5&amp;"11"</f>
        <v>6611</v>
      </c>
      <c r="SW13" s="78" t="str">
        <f>SN5&amp;"12"</f>
        <v>6612</v>
      </c>
      <c r="SX13" s="78" t="str">
        <f>SN5&amp;"13"</f>
        <v>6613</v>
      </c>
      <c r="SY13" s="78" t="str">
        <f>SN5&amp;"14"</f>
        <v>6614</v>
      </c>
      <c r="SZ13" s="78" t="str">
        <f>SN5&amp;"15"</f>
        <v>6615</v>
      </c>
      <c r="TA13" s="78" t="str">
        <f>SN5&amp;"16"</f>
        <v>6616</v>
      </c>
      <c r="TB13" s="78" t="str">
        <f>SN5&amp;"21"</f>
        <v>6621</v>
      </c>
      <c r="TC13" s="81" t="str">
        <f>SN5&amp;"19"</f>
        <v>6619</v>
      </c>
      <c r="TD13" s="76" t="str">
        <f>SN5&amp;"51"</f>
        <v>6651</v>
      </c>
      <c r="TE13" s="80" t="str">
        <f>SN5&amp;"23"</f>
        <v>6623</v>
      </c>
      <c r="TF13" s="80" t="str">
        <f>SN5&amp;"24"</f>
        <v>6624</v>
      </c>
      <c r="TG13" s="80" t="str">
        <f>SN5&amp;"25"</f>
        <v>6625</v>
      </c>
      <c r="TH13" s="78" t="str">
        <f>TH5&amp;"04"</f>
        <v>КОЛ06604</v>
      </c>
      <c r="TI13" s="78" t="str">
        <f>TH5&amp;"05"</f>
        <v>КОЛ06605</v>
      </c>
      <c r="TJ13" s="78" t="str">
        <f>TH5&amp;"06"</f>
        <v>КОЛ06606</v>
      </c>
      <c r="TK13" s="78" t="str">
        <f>TH5&amp;"07"</f>
        <v>КОЛ06607</v>
      </c>
      <c r="TL13" s="78" t="str">
        <f>TH5&amp;"08"</f>
        <v>КОЛ06608</v>
      </c>
      <c r="TM13" s="78" t="str">
        <f>TH5&amp;"09"</f>
        <v>КОЛ06609</v>
      </c>
      <c r="TN13" s="78" t="str">
        <f>TH5&amp;"52"</f>
        <v>КОЛ06652</v>
      </c>
      <c r="TO13" s="78" t="str">
        <f>TH5&amp;"10"</f>
        <v>КОЛ06610</v>
      </c>
      <c r="TP13" s="78" t="str">
        <f>TH5&amp;"11"</f>
        <v>КОЛ06611</v>
      </c>
      <c r="TQ13" s="78" t="str">
        <f>TH5&amp;"12"</f>
        <v>КОЛ06612</v>
      </c>
      <c r="TR13" s="78" t="str">
        <f>TH5&amp;"13"</f>
        <v>КОЛ06613</v>
      </c>
      <c r="TS13" s="78" t="str">
        <f>TH5&amp;"14"</f>
        <v>КОЛ06614</v>
      </c>
      <c r="TT13" s="78" t="str">
        <f>TH5&amp;"15"</f>
        <v>КОЛ06615</v>
      </c>
      <c r="TU13" s="78" t="str">
        <f>TH5&amp;"16"</f>
        <v>КОЛ06616</v>
      </c>
      <c r="TV13" s="78" t="str">
        <f>TH5&amp;"21"</f>
        <v>КОЛ06621</v>
      </c>
      <c r="TW13" s="81" t="str">
        <f>TH5&amp;"19"</f>
        <v>КОЛ06619</v>
      </c>
      <c r="TX13" s="76" t="str">
        <f>TH5&amp;"51"</f>
        <v>КОЛ06651</v>
      </c>
      <c r="TY13" s="80" t="str">
        <f>TH5&amp;"23"</f>
        <v>КОЛ06623</v>
      </c>
      <c r="TZ13" s="80" t="str">
        <f>TH5&amp;"24"</f>
        <v>КОЛ06624</v>
      </c>
      <c r="UA13" s="80" t="str">
        <f>TH5&amp;"25"</f>
        <v>КОЛ06625</v>
      </c>
      <c r="UB13" s="78" t="str">
        <f>UB5&amp;"04"</f>
        <v>6704</v>
      </c>
      <c r="UC13" s="78" t="str">
        <f>UB5&amp;"05"</f>
        <v>6705</v>
      </c>
      <c r="UD13" s="78" t="str">
        <f>UB5&amp;"06"</f>
        <v>6706</v>
      </c>
      <c r="UE13" s="78" t="str">
        <f>UB5&amp;"07"</f>
        <v>6707</v>
      </c>
      <c r="UF13" s="78" t="str">
        <f>UB5&amp;"08"</f>
        <v>6708</v>
      </c>
      <c r="UG13" s="78" t="str">
        <f>UB5&amp;"09"</f>
        <v>6709</v>
      </c>
      <c r="UH13" s="78" t="str">
        <f>UB5&amp;"52"</f>
        <v>6752</v>
      </c>
      <c r="UI13" s="78" t="str">
        <f>UB5&amp;"10"</f>
        <v>6710</v>
      </c>
      <c r="UJ13" s="78" t="str">
        <f>UB5&amp;"11"</f>
        <v>6711</v>
      </c>
      <c r="UK13" s="78" t="str">
        <f>UB5&amp;"12"</f>
        <v>6712</v>
      </c>
      <c r="UL13" s="78" t="str">
        <f>UB5&amp;"13"</f>
        <v>6713</v>
      </c>
      <c r="UM13" s="78" t="str">
        <f>UB5&amp;"14"</f>
        <v>6714</v>
      </c>
      <c r="UN13" s="78" t="str">
        <f>UB5&amp;"15"</f>
        <v>6715</v>
      </c>
      <c r="UO13" s="78" t="str">
        <f>UB5&amp;"16"</f>
        <v>6716</v>
      </c>
      <c r="UP13" s="78" t="str">
        <f>UB5&amp;"21"</f>
        <v>6721</v>
      </c>
      <c r="UQ13" s="81" t="str">
        <f>UB5&amp;"19"</f>
        <v>6719</v>
      </c>
      <c r="UR13" s="76" t="str">
        <f>UB5&amp;"51"</f>
        <v>6751</v>
      </c>
      <c r="US13" s="80" t="str">
        <f>UB5&amp;"23"</f>
        <v>6723</v>
      </c>
      <c r="UT13" s="80" t="str">
        <f>UB5&amp;"24"</f>
        <v>6724</v>
      </c>
      <c r="UU13" s="80" t="str">
        <f>UB5&amp;"25"</f>
        <v>6725</v>
      </c>
      <c r="UV13" s="78" t="str">
        <f>UV5&amp;"04"</f>
        <v>КОЛ06704</v>
      </c>
      <c r="UW13" s="78" t="str">
        <f>UV5&amp;"05"</f>
        <v>КОЛ06705</v>
      </c>
      <c r="UX13" s="78" t="str">
        <f>UV5&amp;"06"</f>
        <v>КОЛ06706</v>
      </c>
      <c r="UY13" s="78" t="str">
        <f>UV5&amp;"07"</f>
        <v>КОЛ06707</v>
      </c>
      <c r="UZ13" s="78" t="str">
        <f>UV5&amp;"08"</f>
        <v>КОЛ06708</v>
      </c>
      <c r="VA13" s="78" t="str">
        <f>UV5&amp;"09"</f>
        <v>КОЛ06709</v>
      </c>
      <c r="VB13" s="78" t="str">
        <f>UV5&amp;"52"</f>
        <v>КОЛ06752</v>
      </c>
      <c r="VC13" s="78" t="str">
        <f>UV5&amp;"10"</f>
        <v>КОЛ06710</v>
      </c>
      <c r="VD13" s="78" t="str">
        <f>UV5&amp;"11"</f>
        <v>КОЛ06711</v>
      </c>
      <c r="VE13" s="78" t="str">
        <f>UV5&amp;"12"</f>
        <v>КОЛ06712</v>
      </c>
      <c r="VF13" s="78" t="str">
        <f>UV5&amp;"13"</f>
        <v>КОЛ06713</v>
      </c>
      <c r="VG13" s="78" t="str">
        <f>UV5&amp;"14"</f>
        <v>КОЛ06714</v>
      </c>
      <c r="VH13" s="78" t="str">
        <f>UV5&amp;"15"</f>
        <v>КОЛ06715</v>
      </c>
      <c r="VI13" s="78" t="str">
        <f>UV5&amp;"16"</f>
        <v>КОЛ06716</v>
      </c>
      <c r="VJ13" s="78" t="str">
        <f>UV5&amp;"21"</f>
        <v>КОЛ06721</v>
      </c>
      <c r="VK13" s="81" t="str">
        <f>UV5&amp;"19"</f>
        <v>КОЛ06719</v>
      </c>
      <c r="VL13" s="76" t="str">
        <f>UV5&amp;"51"</f>
        <v>КОЛ06751</v>
      </c>
      <c r="VM13" s="80" t="str">
        <f>UV5&amp;"23"</f>
        <v>КОЛ06723</v>
      </c>
      <c r="VN13" s="80" t="str">
        <f>UV5&amp;"24"</f>
        <v>КОЛ06724</v>
      </c>
      <c r="VO13" s="80" t="str">
        <f>UV5&amp;"25"</f>
        <v>КОЛ06725</v>
      </c>
      <c r="VP13" s="78" t="str">
        <f>VP5&amp;"04"</f>
        <v>6804</v>
      </c>
      <c r="VQ13" s="78" t="str">
        <f>VP5&amp;"05"</f>
        <v>6805</v>
      </c>
      <c r="VR13" s="78" t="str">
        <f>VP5&amp;"06"</f>
        <v>6806</v>
      </c>
      <c r="VS13" s="78" t="str">
        <f>VP5&amp;"07"</f>
        <v>6807</v>
      </c>
      <c r="VT13" s="78" t="str">
        <f>VP5&amp;"08"</f>
        <v>6808</v>
      </c>
      <c r="VU13" s="78" t="str">
        <f>VP5&amp;"09"</f>
        <v>6809</v>
      </c>
      <c r="VV13" s="78" t="str">
        <f>VP5&amp;"52"</f>
        <v>6852</v>
      </c>
      <c r="VW13" s="78" t="str">
        <f>VP5&amp;"10"</f>
        <v>6810</v>
      </c>
      <c r="VX13" s="78" t="str">
        <f>VP5&amp;"11"</f>
        <v>6811</v>
      </c>
      <c r="VY13" s="78" t="str">
        <f>VP5&amp;"12"</f>
        <v>6812</v>
      </c>
      <c r="VZ13" s="78" t="str">
        <f>VP5&amp;"13"</f>
        <v>6813</v>
      </c>
      <c r="WA13" s="78" t="str">
        <f>VP5&amp;"14"</f>
        <v>6814</v>
      </c>
      <c r="WB13" s="78" t="str">
        <f>VP5&amp;"15"</f>
        <v>6815</v>
      </c>
      <c r="WC13" s="78" t="str">
        <f>VP5&amp;"16"</f>
        <v>6816</v>
      </c>
      <c r="WD13" s="78" t="str">
        <f>VP5&amp;"21"</f>
        <v>6821</v>
      </c>
      <c r="WE13" s="81" t="str">
        <f>VP5&amp;"19"</f>
        <v>6819</v>
      </c>
      <c r="WF13" s="76" t="str">
        <f>VP5&amp;"51"</f>
        <v>6851</v>
      </c>
      <c r="WG13" s="80" t="str">
        <f>VP5&amp;"23"</f>
        <v>6823</v>
      </c>
      <c r="WH13" s="80" t="str">
        <f>VP5&amp;"24"</f>
        <v>6824</v>
      </c>
      <c r="WI13" s="80" t="str">
        <f>VP5&amp;"25"</f>
        <v>6825</v>
      </c>
      <c r="WJ13" s="78" t="str">
        <f>WJ5&amp;"04"</f>
        <v>КОЛ06804</v>
      </c>
      <c r="WK13" s="78" t="str">
        <f>WJ5&amp;"05"</f>
        <v>КОЛ06805</v>
      </c>
      <c r="WL13" s="78" t="str">
        <f>WJ5&amp;"06"</f>
        <v>КОЛ06806</v>
      </c>
      <c r="WM13" s="78" t="str">
        <f>WJ5&amp;"07"</f>
        <v>КОЛ06807</v>
      </c>
      <c r="WN13" s="78" t="str">
        <f>WJ5&amp;"08"</f>
        <v>КОЛ06808</v>
      </c>
      <c r="WO13" s="78" t="str">
        <f>WJ5&amp;"09"</f>
        <v>КОЛ06809</v>
      </c>
      <c r="WP13" s="78" t="str">
        <f>WJ5&amp;"52"</f>
        <v>КОЛ06852</v>
      </c>
      <c r="WQ13" s="78" t="str">
        <f>WJ5&amp;"10"</f>
        <v>КОЛ06810</v>
      </c>
      <c r="WR13" s="78" t="str">
        <f>WJ5&amp;"11"</f>
        <v>КОЛ06811</v>
      </c>
      <c r="WS13" s="78" t="str">
        <f>WJ5&amp;"12"</f>
        <v>КОЛ06812</v>
      </c>
      <c r="WT13" s="78" t="str">
        <f>WJ5&amp;"13"</f>
        <v>КОЛ06813</v>
      </c>
      <c r="WU13" s="78" t="str">
        <f>WJ5&amp;"14"</f>
        <v>КОЛ06814</v>
      </c>
      <c r="WV13" s="78" t="str">
        <f>WJ5&amp;"15"</f>
        <v>КОЛ06815</v>
      </c>
      <c r="WW13" s="78" t="str">
        <f>WJ5&amp;"16"</f>
        <v>КОЛ06816</v>
      </c>
      <c r="WX13" s="78" t="str">
        <f>WJ5&amp;"21"</f>
        <v>КОЛ06821</v>
      </c>
      <c r="WY13" s="81" t="str">
        <f>WJ5&amp;"19"</f>
        <v>КОЛ06819</v>
      </c>
      <c r="WZ13" s="76" t="str">
        <f>WJ5&amp;"51"</f>
        <v>КОЛ06851</v>
      </c>
      <c r="XA13" s="80" t="str">
        <f>WJ5&amp;"23"</f>
        <v>КОЛ06823</v>
      </c>
      <c r="XB13" s="80" t="str">
        <f>WJ5&amp;"24"</f>
        <v>КОЛ06824</v>
      </c>
      <c r="XC13" s="80" t="str">
        <f>WJ5&amp;"25"</f>
        <v>КОЛ06825</v>
      </c>
      <c r="XD13" s="78" t="str">
        <f>XD5&amp;"04"</f>
        <v>6904</v>
      </c>
      <c r="XE13" s="78" t="str">
        <f>XD5&amp;"05"</f>
        <v>6905</v>
      </c>
      <c r="XF13" s="78" t="str">
        <f>XD5&amp;"06"</f>
        <v>6906</v>
      </c>
      <c r="XG13" s="78" t="str">
        <f>XD5&amp;"07"</f>
        <v>6907</v>
      </c>
      <c r="XH13" s="78" t="str">
        <f>XD5&amp;"08"</f>
        <v>6908</v>
      </c>
      <c r="XI13" s="78" t="str">
        <f>XD5&amp;"09"</f>
        <v>6909</v>
      </c>
      <c r="XJ13" s="78" t="str">
        <f>XD5&amp;"52"</f>
        <v>6952</v>
      </c>
      <c r="XK13" s="78" t="str">
        <f>XD5&amp;"10"</f>
        <v>6910</v>
      </c>
      <c r="XL13" s="78" t="str">
        <f>XD5&amp;"11"</f>
        <v>6911</v>
      </c>
      <c r="XM13" s="78" t="str">
        <f>XD5&amp;"12"</f>
        <v>6912</v>
      </c>
      <c r="XN13" s="78" t="str">
        <f>XD5&amp;"13"</f>
        <v>6913</v>
      </c>
      <c r="XO13" s="78" t="str">
        <f>XD5&amp;"14"</f>
        <v>6914</v>
      </c>
      <c r="XP13" s="78" t="str">
        <f>XD5&amp;"15"</f>
        <v>6915</v>
      </c>
      <c r="XQ13" s="78" t="str">
        <f>XD5&amp;"16"</f>
        <v>6916</v>
      </c>
      <c r="XR13" s="78" t="str">
        <f>XD5&amp;"21"</f>
        <v>6921</v>
      </c>
      <c r="XS13" s="81" t="str">
        <f>XD5&amp;"19"</f>
        <v>6919</v>
      </c>
      <c r="XT13" s="76" t="str">
        <f>XD5&amp;"51"</f>
        <v>6951</v>
      </c>
      <c r="XU13" s="80" t="str">
        <f>XD5&amp;"23"</f>
        <v>6923</v>
      </c>
      <c r="XV13" s="80" t="str">
        <f>XD5&amp;"24"</f>
        <v>6924</v>
      </c>
      <c r="XW13" s="80" t="str">
        <f>XD5&amp;"25"</f>
        <v>6925</v>
      </c>
      <c r="XX13" s="78" t="str">
        <f>XX5&amp;"04"</f>
        <v>КОЛ06904</v>
      </c>
      <c r="XY13" s="78" t="str">
        <f>XX5&amp;"05"</f>
        <v>КОЛ06905</v>
      </c>
      <c r="XZ13" s="78" t="str">
        <f>XX5&amp;"06"</f>
        <v>КОЛ06906</v>
      </c>
      <c r="YA13" s="78" t="str">
        <f>XX5&amp;"07"</f>
        <v>КОЛ06907</v>
      </c>
      <c r="YB13" s="78" t="str">
        <f>XX5&amp;"08"</f>
        <v>КОЛ06908</v>
      </c>
      <c r="YC13" s="78" t="str">
        <f>XX5&amp;"09"</f>
        <v>КОЛ06909</v>
      </c>
      <c r="YD13" s="78" t="str">
        <f>XX5&amp;"52"</f>
        <v>КОЛ06952</v>
      </c>
      <c r="YE13" s="78" t="str">
        <f>XX5&amp;"10"</f>
        <v>КОЛ06910</v>
      </c>
      <c r="YF13" s="78" t="str">
        <f>XX5&amp;"11"</f>
        <v>КОЛ06911</v>
      </c>
      <c r="YG13" s="78" t="str">
        <f>XX5&amp;"12"</f>
        <v>КОЛ06912</v>
      </c>
      <c r="YH13" s="78" t="str">
        <f>XX5&amp;"13"</f>
        <v>КОЛ06913</v>
      </c>
      <c r="YI13" s="78" t="str">
        <f>XX5&amp;"14"</f>
        <v>КОЛ06914</v>
      </c>
      <c r="YJ13" s="78" t="str">
        <f>XX5&amp;"15"</f>
        <v>КОЛ06915</v>
      </c>
      <c r="YK13" s="78" t="str">
        <f>XX5&amp;"16"</f>
        <v>КОЛ06916</v>
      </c>
      <c r="YL13" s="78" t="str">
        <f>XX5&amp;"21"</f>
        <v>КОЛ06921</v>
      </c>
      <c r="YM13" s="81" t="str">
        <f>XX5&amp;"19"</f>
        <v>КОЛ06919</v>
      </c>
      <c r="YN13" s="76" t="str">
        <f>XX5&amp;"51"</f>
        <v>КОЛ06951</v>
      </c>
      <c r="YO13" s="80" t="str">
        <f>XX5&amp;"23"</f>
        <v>КОЛ06923</v>
      </c>
      <c r="YP13" s="80" t="str">
        <f>XX5&amp;"24"</f>
        <v>КОЛ06924</v>
      </c>
      <c r="YQ13" s="80" t="str">
        <f>XX5&amp;"25"</f>
        <v>КОЛ06925</v>
      </c>
      <c r="YR13" s="78" t="str">
        <f>YR5&amp;"04"</f>
        <v>7004</v>
      </c>
      <c r="YS13" s="78" t="str">
        <f>YR5&amp;"05"</f>
        <v>7005</v>
      </c>
      <c r="YT13" s="78" t="str">
        <f>YR5&amp;"06"</f>
        <v>7006</v>
      </c>
      <c r="YU13" s="78" t="str">
        <f>YR5&amp;"07"</f>
        <v>7007</v>
      </c>
      <c r="YV13" s="78" t="str">
        <f>YR5&amp;"08"</f>
        <v>7008</v>
      </c>
      <c r="YW13" s="78" t="str">
        <f>YR5&amp;"09"</f>
        <v>7009</v>
      </c>
      <c r="YX13" s="78" t="str">
        <f>YR5&amp;"52"</f>
        <v>7052</v>
      </c>
      <c r="YY13" s="78" t="str">
        <f>YR5&amp;"10"</f>
        <v>7010</v>
      </c>
      <c r="YZ13" s="78" t="str">
        <f>YR5&amp;"11"</f>
        <v>7011</v>
      </c>
      <c r="ZA13" s="78" t="str">
        <f>YR5&amp;"12"</f>
        <v>7012</v>
      </c>
      <c r="ZB13" s="78" t="str">
        <f>YR5&amp;"13"</f>
        <v>7013</v>
      </c>
      <c r="ZC13" s="78" t="str">
        <f>YR5&amp;"14"</f>
        <v>7014</v>
      </c>
      <c r="ZD13" s="78" t="str">
        <f>YR5&amp;"15"</f>
        <v>7015</v>
      </c>
      <c r="ZE13" s="78" t="str">
        <f>YR5&amp;"16"</f>
        <v>7016</v>
      </c>
      <c r="ZF13" s="78" t="str">
        <f>YR5&amp;"21"</f>
        <v>7021</v>
      </c>
      <c r="ZG13" s="81" t="str">
        <f>YR5&amp;"19"</f>
        <v>7019</v>
      </c>
      <c r="ZH13" s="76" t="str">
        <f>YR5&amp;"51"</f>
        <v>7051</v>
      </c>
      <c r="ZI13" s="80" t="str">
        <f>YR5&amp;"23"</f>
        <v>7023</v>
      </c>
      <c r="ZJ13" s="80" t="str">
        <f>YR5&amp;"24"</f>
        <v>7024</v>
      </c>
      <c r="ZK13" s="80" t="str">
        <f>YR5&amp;"25"</f>
        <v>7025</v>
      </c>
      <c r="ZL13" s="78" t="str">
        <f>ZL5&amp;"04"</f>
        <v>КОЛ07004</v>
      </c>
      <c r="ZM13" s="78" t="str">
        <f>ZL5&amp;"05"</f>
        <v>КОЛ07005</v>
      </c>
      <c r="ZN13" s="78" t="str">
        <f>ZL5&amp;"06"</f>
        <v>КОЛ07006</v>
      </c>
      <c r="ZO13" s="78" t="str">
        <f>ZL5&amp;"07"</f>
        <v>КОЛ07007</v>
      </c>
      <c r="ZP13" s="78" t="str">
        <f>ZL5&amp;"08"</f>
        <v>КОЛ07008</v>
      </c>
      <c r="ZQ13" s="78" t="str">
        <f>ZL5&amp;"09"</f>
        <v>КОЛ07009</v>
      </c>
      <c r="ZR13" s="78" t="str">
        <f>ZL5&amp;"52"</f>
        <v>КОЛ07052</v>
      </c>
      <c r="ZS13" s="78" t="str">
        <f>ZL5&amp;"10"</f>
        <v>КОЛ07010</v>
      </c>
      <c r="ZT13" s="78" t="str">
        <f>ZL5&amp;"11"</f>
        <v>КОЛ07011</v>
      </c>
      <c r="ZU13" s="78" t="str">
        <f>ZL5&amp;"12"</f>
        <v>КОЛ07012</v>
      </c>
      <c r="ZV13" s="78" t="str">
        <f>ZL5&amp;"13"</f>
        <v>КОЛ07013</v>
      </c>
      <c r="ZW13" s="78" t="str">
        <f>ZL5&amp;"14"</f>
        <v>КОЛ07014</v>
      </c>
      <c r="ZX13" s="78" t="str">
        <f>ZL5&amp;"15"</f>
        <v>КОЛ07015</v>
      </c>
      <c r="ZY13" s="78" t="str">
        <f>ZL5&amp;"16"</f>
        <v>КОЛ07016</v>
      </c>
      <c r="ZZ13" s="78" t="str">
        <f>ZL5&amp;"21"</f>
        <v>КОЛ07021</v>
      </c>
      <c r="AAA13" s="81" t="str">
        <f>ZL5&amp;"19"</f>
        <v>КОЛ07019</v>
      </c>
      <c r="AAB13" s="76" t="str">
        <f>ZL5&amp;"51"</f>
        <v>КОЛ07051</v>
      </c>
      <c r="AAC13" s="80" t="str">
        <f>ZL5&amp;"23"</f>
        <v>КОЛ07023</v>
      </c>
      <c r="AAD13" s="80" t="str">
        <f>ZL5&amp;"24"</f>
        <v>КОЛ07024</v>
      </c>
      <c r="AAE13" s="80" t="str">
        <f>ZL5&amp;"25"</f>
        <v>КОЛ07025</v>
      </c>
      <c r="AAF13" s="78" t="str">
        <f>AAF5&amp;"04"</f>
        <v>7104</v>
      </c>
      <c r="AAG13" s="78" t="str">
        <f>AAF5&amp;"05"</f>
        <v>7105</v>
      </c>
      <c r="AAH13" s="78" t="str">
        <f>AAF5&amp;"06"</f>
        <v>7106</v>
      </c>
      <c r="AAI13" s="78" t="str">
        <f>AAF5&amp;"07"</f>
        <v>7107</v>
      </c>
      <c r="AAJ13" s="78" t="str">
        <f>AAF5&amp;"08"</f>
        <v>7108</v>
      </c>
      <c r="AAK13" s="78" t="str">
        <f>AAF5&amp;"09"</f>
        <v>7109</v>
      </c>
      <c r="AAL13" s="78" t="str">
        <f>AAF5&amp;"52"</f>
        <v>7152</v>
      </c>
      <c r="AAM13" s="78" t="str">
        <f>AAF5&amp;"10"</f>
        <v>7110</v>
      </c>
      <c r="AAN13" s="78" t="str">
        <f>AAF5&amp;"11"</f>
        <v>7111</v>
      </c>
      <c r="AAO13" s="78" t="str">
        <f>AAF5&amp;"12"</f>
        <v>7112</v>
      </c>
      <c r="AAP13" s="78" t="str">
        <f>AAF5&amp;"13"</f>
        <v>7113</v>
      </c>
      <c r="AAQ13" s="78" t="str">
        <f>AAF5&amp;"14"</f>
        <v>7114</v>
      </c>
      <c r="AAR13" s="78" t="str">
        <f>AAF5&amp;"15"</f>
        <v>7115</v>
      </c>
      <c r="AAS13" s="78" t="str">
        <f>AAF5&amp;"16"</f>
        <v>7116</v>
      </c>
      <c r="AAT13" s="78" t="str">
        <f>AAF5&amp;"21"</f>
        <v>7121</v>
      </c>
      <c r="AAU13" s="81" t="str">
        <f>AAF5&amp;"19"</f>
        <v>7119</v>
      </c>
      <c r="AAV13" s="76" t="str">
        <f>AAF5&amp;"51"</f>
        <v>7151</v>
      </c>
      <c r="AAW13" s="80" t="str">
        <f>AAF5&amp;"23"</f>
        <v>7123</v>
      </c>
      <c r="AAX13" s="80" t="str">
        <f>AAF5&amp;"24"</f>
        <v>7124</v>
      </c>
      <c r="AAY13" s="80" t="str">
        <f>AAF5&amp;"25"</f>
        <v>7125</v>
      </c>
      <c r="AAZ13" s="78" t="str">
        <f>AAZ5&amp;"04"</f>
        <v>КОЛ07104</v>
      </c>
      <c r="ABA13" s="78" t="str">
        <f>AAZ5&amp;"05"</f>
        <v>КОЛ07105</v>
      </c>
      <c r="ABB13" s="78" t="str">
        <f>AAZ5&amp;"06"</f>
        <v>КОЛ07106</v>
      </c>
      <c r="ABC13" s="78" t="str">
        <f>AAZ5&amp;"07"</f>
        <v>КОЛ07107</v>
      </c>
      <c r="ABD13" s="78" t="str">
        <f>AAZ5&amp;"08"</f>
        <v>КОЛ07108</v>
      </c>
      <c r="ABE13" s="78" t="str">
        <f>AAZ5&amp;"09"</f>
        <v>КОЛ07109</v>
      </c>
      <c r="ABF13" s="78" t="str">
        <f>AAZ5&amp;"52"</f>
        <v>КОЛ07152</v>
      </c>
      <c r="ABG13" s="78" t="str">
        <f>AAZ5&amp;"10"</f>
        <v>КОЛ07110</v>
      </c>
      <c r="ABH13" s="78" t="str">
        <f>AAZ5&amp;"11"</f>
        <v>КОЛ07111</v>
      </c>
      <c r="ABI13" s="78" t="str">
        <f>AAZ5&amp;"12"</f>
        <v>КОЛ07112</v>
      </c>
      <c r="ABJ13" s="78" t="str">
        <f>AAZ5&amp;"13"</f>
        <v>КОЛ07113</v>
      </c>
      <c r="ABK13" s="78" t="str">
        <f>AAZ5&amp;"14"</f>
        <v>КОЛ07114</v>
      </c>
      <c r="ABL13" s="78" t="str">
        <f>AAZ5&amp;"15"</f>
        <v>КОЛ07115</v>
      </c>
      <c r="ABM13" s="78" t="str">
        <f>AAZ5&amp;"16"</f>
        <v>КОЛ07116</v>
      </c>
      <c r="ABN13" s="78" t="str">
        <f>AAZ5&amp;"21"</f>
        <v>КОЛ07121</v>
      </c>
      <c r="ABO13" s="81" t="str">
        <f>AAZ5&amp;"19"</f>
        <v>КОЛ07119</v>
      </c>
      <c r="ABP13" s="76" t="str">
        <f>AAZ5&amp;"51"</f>
        <v>КОЛ07151</v>
      </c>
      <c r="ABQ13" s="80" t="str">
        <f>AAZ5&amp;"23"</f>
        <v>КОЛ07123</v>
      </c>
      <c r="ABR13" s="80" t="str">
        <f>AAZ5&amp;"24"</f>
        <v>КОЛ07124</v>
      </c>
      <c r="ABS13" s="80" t="str">
        <f>AAZ5&amp;"25"</f>
        <v>КОЛ07125</v>
      </c>
      <c r="ABT13" s="78" t="str">
        <f>ABT5&amp;"04"</f>
        <v>7204</v>
      </c>
      <c r="ABU13" s="78" t="str">
        <f>ABT5&amp;"05"</f>
        <v>7205</v>
      </c>
      <c r="ABV13" s="78" t="str">
        <f>ABT5&amp;"06"</f>
        <v>7206</v>
      </c>
      <c r="ABW13" s="78" t="str">
        <f>ABT5&amp;"07"</f>
        <v>7207</v>
      </c>
      <c r="ABX13" s="78" t="str">
        <f>ABT5&amp;"08"</f>
        <v>7208</v>
      </c>
      <c r="ABY13" s="78" t="str">
        <f>ABT5&amp;"09"</f>
        <v>7209</v>
      </c>
      <c r="ABZ13" s="78" t="str">
        <f>ABT5&amp;"52"</f>
        <v>7252</v>
      </c>
      <c r="ACA13" s="78" t="str">
        <f>ABT5&amp;"10"</f>
        <v>7210</v>
      </c>
      <c r="ACB13" s="78" t="str">
        <f>ABT5&amp;"11"</f>
        <v>7211</v>
      </c>
      <c r="ACC13" s="78" t="str">
        <f>ABT5&amp;"12"</f>
        <v>7212</v>
      </c>
      <c r="ACD13" s="78" t="str">
        <f>ABT5&amp;"13"</f>
        <v>7213</v>
      </c>
      <c r="ACE13" s="78" t="str">
        <f>ABT5&amp;"14"</f>
        <v>7214</v>
      </c>
      <c r="ACF13" s="78" t="str">
        <f>ABT5&amp;"15"</f>
        <v>7215</v>
      </c>
      <c r="ACG13" s="78" t="str">
        <f>ABT5&amp;"16"</f>
        <v>7216</v>
      </c>
      <c r="ACH13" s="78" t="str">
        <f>ABT5&amp;"21"</f>
        <v>7221</v>
      </c>
      <c r="ACI13" s="81" t="str">
        <f>ABT5&amp;"19"</f>
        <v>7219</v>
      </c>
      <c r="ACJ13" s="76" t="str">
        <f>ABT5&amp;"51"</f>
        <v>7251</v>
      </c>
      <c r="ACK13" s="80" t="str">
        <f>ABT5&amp;"23"</f>
        <v>7223</v>
      </c>
      <c r="ACL13" s="80" t="str">
        <f>ABT5&amp;"24"</f>
        <v>7224</v>
      </c>
      <c r="ACM13" s="80" t="str">
        <f>ABT5&amp;"25"</f>
        <v>7225</v>
      </c>
      <c r="ACN13" s="198" t="str">
        <f>ACN5&amp;"04"</f>
        <v>КОЛ07204</v>
      </c>
      <c r="ACO13" s="198" t="str">
        <f>ACN5&amp;"05"</f>
        <v>КОЛ07205</v>
      </c>
      <c r="ACP13" s="198" t="str">
        <f>ACN5&amp;"06"</f>
        <v>КОЛ07206</v>
      </c>
      <c r="ACQ13" s="198" t="str">
        <f>ACN5&amp;"07"</f>
        <v>КОЛ07207</v>
      </c>
      <c r="ACR13" s="198" t="str">
        <f>ACN5&amp;"08"</f>
        <v>КОЛ07208</v>
      </c>
      <c r="ACS13" s="198" t="str">
        <f>ACN5&amp;"09"</f>
        <v>КОЛ07209</v>
      </c>
      <c r="ACT13" s="198" t="str">
        <f>ACN5&amp;"52"</f>
        <v>КОЛ07252</v>
      </c>
      <c r="ACU13" s="198" t="str">
        <f>ACN5&amp;"10"</f>
        <v>КОЛ07210</v>
      </c>
      <c r="ACV13" s="198" t="str">
        <f>ACN5&amp;"11"</f>
        <v>КОЛ07211</v>
      </c>
      <c r="ACW13" s="198" t="str">
        <f>ACN5&amp;"12"</f>
        <v>КОЛ07212</v>
      </c>
      <c r="ACX13" s="198" t="str">
        <f>ACN5&amp;"13"</f>
        <v>КОЛ07213</v>
      </c>
      <c r="ACY13" s="198" t="str">
        <f>ACN5&amp;"14"</f>
        <v>КОЛ07214</v>
      </c>
      <c r="ACZ13" s="198" t="str">
        <f>ACN5&amp;"15"</f>
        <v>КОЛ07215</v>
      </c>
      <c r="ADA13" s="198" t="str">
        <f>ACN5&amp;"16"</f>
        <v>КОЛ07216</v>
      </c>
      <c r="ADB13" s="198" t="str">
        <f>ACN5&amp;"21"</f>
        <v>КОЛ07221</v>
      </c>
      <c r="ADC13" s="199" t="str">
        <f>ACN5&amp;"19"</f>
        <v>КОЛ07219</v>
      </c>
      <c r="ADD13" s="200" t="str">
        <f>ACN5&amp;"51"</f>
        <v>КОЛ07251</v>
      </c>
      <c r="ADE13" s="201" t="str">
        <f>ACN5&amp;"23"</f>
        <v>КОЛ07223</v>
      </c>
      <c r="ADF13" s="201" t="str">
        <f>ACN5&amp;"24"</f>
        <v>КОЛ07224</v>
      </c>
      <c r="ADG13" s="201" t="str">
        <f>ACN5&amp;"25"</f>
        <v>КОЛ07225</v>
      </c>
      <c r="ADH13" s="198" t="str">
        <f>ADH5&amp;"04"</f>
        <v>7304</v>
      </c>
      <c r="ADI13" s="198" t="str">
        <f>ADH5&amp;"05"</f>
        <v>7305</v>
      </c>
      <c r="ADJ13" s="198" t="str">
        <f>ADH5&amp;"06"</f>
        <v>7306</v>
      </c>
      <c r="ADK13" s="198" t="str">
        <f>ADH5&amp;"07"</f>
        <v>7307</v>
      </c>
      <c r="ADL13" s="198" t="str">
        <f>ADH5&amp;"08"</f>
        <v>7308</v>
      </c>
      <c r="ADM13" s="198" t="str">
        <f>ADH5&amp;"09"</f>
        <v>7309</v>
      </c>
      <c r="ADN13" s="198" t="str">
        <f>ADH5&amp;"52"</f>
        <v>7352</v>
      </c>
      <c r="ADO13" s="198" t="str">
        <f>ADH5&amp;"10"</f>
        <v>7310</v>
      </c>
      <c r="ADP13" s="198" t="str">
        <f>ADH5&amp;"11"</f>
        <v>7311</v>
      </c>
      <c r="ADQ13" s="198" t="str">
        <f>ADH5&amp;"12"</f>
        <v>7312</v>
      </c>
      <c r="ADR13" s="198" t="str">
        <f>ADH5&amp;"13"</f>
        <v>7313</v>
      </c>
      <c r="ADS13" s="198" t="str">
        <f>ADH5&amp;"14"</f>
        <v>7314</v>
      </c>
      <c r="ADT13" s="198" t="str">
        <f>ADH5&amp;"15"</f>
        <v>7315</v>
      </c>
      <c r="ADU13" s="198" t="str">
        <f>ADH5&amp;"16"</f>
        <v>7316</v>
      </c>
      <c r="ADV13" s="198" t="str">
        <f>ADH5&amp;"21"</f>
        <v>7321</v>
      </c>
      <c r="ADW13" s="199" t="str">
        <f>ADH5&amp;"19"</f>
        <v>7319</v>
      </c>
      <c r="ADX13" s="200" t="str">
        <f>ADH5&amp;"51"</f>
        <v>7351</v>
      </c>
      <c r="ADY13" s="201" t="str">
        <f>ADH5&amp;"23"</f>
        <v>7323</v>
      </c>
      <c r="ADZ13" s="201" t="str">
        <f>ADH5&amp;"24"</f>
        <v>7324</v>
      </c>
      <c r="AEA13" s="201" t="str">
        <f>ADH5&amp;"25"</f>
        <v>7325</v>
      </c>
      <c r="AEB13" s="198" t="str">
        <f>AEB5&amp;"04"</f>
        <v>КОЛ07304</v>
      </c>
      <c r="AEC13" s="198" t="str">
        <f>AEB5&amp;"05"</f>
        <v>КОЛ07305</v>
      </c>
      <c r="AED13" s="198" t="str">
        <f>AEB5&amp;"06"</f>
        <v>КОЛ07306</v>
      </c>
      <c r="AEE13" s="198" t="str">
        <f>AEB5&amp;"07"</f>
        <v>КОЛ07307</v>
      </c>
      <c r="AEF13" s="198" t="str">
        <f>AEB5&amp;"08"</f>
        <v>КОЛ07308</v>
      </c>
      <c r="AEG13" s="198" t="str">
        <f>AEB5&amp;"09"</f>
        <v>КОЛ07309</v>
      </c>
      <c r="AEH13" s="198" t="str">
        <f>AEB5&amp;"52"</f>
        <v>КОЛ07352</v>
      </c>
      <c r="AEI13" s="198" t="str">
        <f>AEB5&amp;"10"</f>
        <v>КОЛ07310</v>
      </c>
      <c r="AEJ13" s="198" t="str">
        <f>AEB5&amp;"11"</f>
        <v>КОЛ07311</v>
      </c>
      <c r="AEK13" s="198" t="str">
        <f>AEB5&amp;"12"</f>
        <v>КОЛ07312</v>
      </c>
      <c r="AEL13" s="198" t="str">
        <f>AEB5&amp;"13"</f>
        <v>КОЛ07313</v>
      </c>
      <c r="AEM13" s="198" t="str">
        <f>AEB5&amp;"14"</f>
        <v>КОЛ07314</v>
      </c>
      <c r="AEN13" s="198" t="str">
        <f>AEB5&amp;"15"</f>
        <v>КОЛ07315</v>
      </c>
      <c r="AEO13" s="198" t="str">
        <f>AEB5&amp;"16"</f>
        <v>КОЛ07316</v>
      </c>
      <c r="AEP13" s="198" t="str">
        <f>AEB5&amp;"21"</f>
        <v>КОЛ07321</v>
      </c>
      <c r="AEQ13" s="199" t="str">
        <f>AEB5&amp;"19"</f>
        <v>КОЛ07319</v>
      </c>
      <c r="AER13" s="200" t="str">
        <f>AEB5&amp;"51"</f>
        <v>КОЛ07351</v>
      </c>
      <c r="AES13" s="201" t="str">
        <f>AEB5&amp;"23"</f>
        <v>КОЛ07323</v>
      </c>
      <c r="AET13" s="201" t="str">
        <f>AEB5&amp;"24"</f>
        <v>КОЛ07324</v>
      </c>
      <c r="AEU13" s="201" t="str">
        <f>AEB5&amp;"25"</f>
        <v>КОЛ07325</v>
      </c>
      <c r="AEV13" s="198" t="str">
        <f>AEV5&amp;"04"</f>
        <v>КОЛ07404</v>
      </c>
      <c r="AEW13" s="198" t="str">
        <f>AEV5&amp;"05"</f>
        <v>КОЛ07405</v>
      </c>
      <c r="AEX13" s="198" t="str">
        <f>AEV5&amp;"06"</f>
        <v>КОЛ07406</v>
      </c>
      <c r="AEY13" s="198" t="str">
        <f>AEV5&amp;"07"</f>
        <v>КОЛ07407</v>
      </c>
      <c r="AEZ13" s="198" t="str">
        <f>AEV5&amp;"08"</f>
        <v>КОЛ07408</v>
      </c>
      <c r="AFA13" s="198" t="str">
        <f>AEV5&amp;"09"</f>
        <v>КОЛ07409</v>
      </c>
      <c r="AFB13" s="198" t="str">
        <f>AEV5&amp;"52"</f>
        <v>КОЛ07452</v>
      </c>
      <c r="AFC13" s="198" t="str">
        <f>AEV5&amp;"10"</f>
        <v>КОЛ07410</v>
      </c>
      <c r="AFD13" s="198" t="str">
        <f>AEV5&amp;"11"</f>
        <v>КОЛ07411</v>
      </c>
      <c r="AFE13" s="198" t="str">
        <f>AEV5&amp;"12"</f>
        <v>КОЛ07412</v>
      </c>
      <c r="AFF13" s="198" t="str">
        <f>AEV5&amp;"13"</f>
        <v>КОЛ07413</v>
      </c>
      <c r="AFG13" s="198" t="str">
        <f>AEV5&amp;"14"</f>
        <v>КОЛ07414</v>
      </c>
      <c r="AFH13" s="198" t="str">
        <f>AEV5&amp;"15"</f>
        <v>КОЛ07415</v>
      </c>
      <c r="AFI13" s="198" t="str">
        <f>AEV5&amp;"16"</f>
        <v>КОЛ07416</v>
      </c>
      <c r="AFJ13" s="198" t="str">
        <f>AEV5&amp;"21"</f>
        <v>КОЛ07421</v>
      </c>
      <c r="AFK13" s="199" t="str">
        <f>AEV5&amp;"19"</f>
        <v>КОЛ07419</v>
      </c>
      <c r="AFL13" s="200" t="str">
        <f>AEV5&amp;"51"</f>
        <v>КОЛ07451</v>
      </c>
      <c r="AFM13" s="201" t="str">
        <f>AEV5&amp;"23"</f>
        <v>КОЛ07423</v>
      </c>
      <c r="AFN13" s="201" t="str">
        <f>AEV5&amp;"24"</f>
        <v>КОЛ07424</v>
      </c>
      <c r="AFO13" s="201" t="str">
        <f>AEV5&amp;"25"</f>
        <v>КОЛ07425</v>
      </c>
      <c r="AFP13" s="198" t="str">
        <f>AFP5&amp;"04"</f>
        <v>7404</v>
      </c>
      <c r="AFQ13" s="198" t="str">
        <f>AFP5&amp;"05"</f>
        <v>7405</v>
      </c>
      <c r="AFR13" s="198" t="str">
        <f>AFP5&amp;"06"</f>
        <v>7406</v>
      </c>
      <c r="AFS13" s="198" t="str">
        <f>AFP5&amp;"07"</f>
        <v>7407</v>
      </c>
      <c r="AFT13" s="198" t="str">
        <f>AFP5&amp;"08"</f>
        <v>7408</v>
      </c>
      <c r="AFU13" s="198" t="str">
        <f>AFP5&amp;"09"</f>
        <v>7409</v>
      </c>
      <c r="AFV13" s="198" t="str">
        <f>AFP5&amp;"52"</f>
        <v>7452</v>
      </c>
      <c r="AFW13" s="198" t="str">
        <f>AFP5&amp;"10"</f>
        <v>7410</v>
      </c>
      <c r="AFX13" s="198" t="str">
        <f>AFP5&amp;"11"</f>
        <v>7411</v>
      </c>
      <c r="AFY13" s="198" t="str">
        <f>AFP5&amp;"12"</f>
        <v>7412</v>
      </c>
      <c r="AFZ13" s="198" t="str">
        <f>AFP5&amp;"13"</f>
        <v>7413</v>
      </c>
      <c r="AGA13" s="198" t="str">
        <f>AFP5&amp;"14"</f>
        <v>7414</v>
      </c>
      <c r="AGB13" s="198" t="str">
        <f>AFP5&amp;"15"</f>
        <v>7415</v>
      </c>
      <c r="AGC13" s="198" t="str">
        <f>AFP5&amp;"16"</f>
        <v>7416</v>
      </c>
      <c r="AGD13" s="198" t="str">
        <f>AFP5&amp;"21"</f>
        <v>7421</v>
      </c>
      <c r="AGE13" s="199" t="str">
        <f>AFP5&amp;"19"</f>
        <v>7419</v>
      </c>
      <c r="AGF13" s="200" t="str">
        <f>AFP5&amp;"51"</f>
        <v>7451</v>
      </c>
      <c r="AGG13" s="201" t="str">
        <f>AFP5&amp;"23"</f>
        <v>7423</v>
      </c>
      <c r="AGH13" s="201" t="str">
        <f>AFP5&amp;"24"</f>
        <v>7424</v>
      </c>
      <c r="AGI13" s="201" t="str">
        <f>AFP5&amp;"25"</f>
        <v>7425</v>
      </c>
      <c r="AGJ13" s="198" t="str">
        <f>AGJ5&amp;"04"</f>
        <v>7504</v>
      </c>
      <c r="AGK13" s="198" t="str">
        <f>AGJ5&amp;"05"</f>
        <v>7505</v>
      </c>
      <c r="AGL13" s="198" t="str">
        <f>AGJ5&amp;"06"</f>
        <v>7506</v>
      </c>
      <c r="AGM13" s="198" t="str">
        <f>AGJ5&amp;"07"</f>
        <v>7507</v>
      </c>
      <c r="AGN13" s="198" t="str">
        <f>AGJ5&amp;"08"</f>
        <v>7508</v>
      </c>
      <c r="AGO13" s="198" t="str">
        <f>AGJ5&amp;"09"</f>
        <v>7509</v>
      </c>
      <c r="AGP13" s="198" t="str">
        <f>AGJ5&amp;"52"</f>
        <v>7552</v>
      </c>
      <c r="AGQ13" s="198" t="str">
        <f>AGJ5&amp;"10"</f>
        <v>7510</v>
      </c>
      <c r="AGR13" s="198" t="str">
        <f>AGJ5&amp;"11"</f>
        <v>7511</v>
      </c>
      <c r="AGS13" s="198" t="str">
        <f>AGJ5&amp;"12"</f>
        <v>7512</v>
      </c>
      <c r="AGT13" s="198" t="str">
        <f>AGJ5&amp;"13"</f>
        <v>7513</v>
      </c>
      <c r="AGU13" s="198" t="str">
        <f>AGJ5&amp;"14"</f>
        <v>7514</v>
      </c>
      <c r="AGV13" s="198" t="str">
        <f>AGJ5&amp;"15"</f>
        <v>7515</v>
      </c>
      <c r="AGW13" s="198" t="str">
        <f>AGJ5&amp;"16"</f>
        <v>7516</v>
      </c>
      <c r="AGX13" s="198" t="str">
        <f>AGJ5&amp;"21"</f>
        <v>7521</v>
      </c>
      <c r="AGY13" s="199" t="str">
        <f>AGJ5&amp;"19"</f>
        <v>7519</v>
      </c>
      <c r="AGZ13" s="200" t="str">
        <f>AGJ5&amp;"51"</f>
        <v>7551</v>
      </c>
      <c r="AHA13" s="201" t="str">
        <f>AGJ5&amp;"23"</f>
        <v>7523</v>
      </c>
      <c r="AHB13" s="201" t="str">
        <f>AGJ5&amp;"24"</f>
        <v>7524</v>
      </c>
      <c r="AHC13" s="201" t="str">
        <f>AGJ5&amp;"25"</f>
        <v>7525</v>
      </c>
    </row>
    <row r="14" spans="1:887" ht="16.5" customHeight="1" thickBot="1" x14ac:dyDescent="0.3">
      <c r="A14" s="8" t="s">
        <v>1</v>
      </c>
      <c r="B14" s="90" t="s">
        <v>2</v>
      </c>
      <c r="C14" s="9" t="s">
        <v>3</v>
      </c>
      <c r="F14" s="60"/>
      <c r="G14" s="59"/>
      <c r="H14" s="28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64"/>
      <c r="Y14" s="32"/>
      <c r="Z14" s="174"/>
      <c r="AA14" s="174"/>
      <c r="AB14" s="28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64"/>
      <c r="AS14" s="32"/>
      <c r="AT14" s="174"/>
      <c r="AU14" s="174"/>
      <c r="AV14" s="28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64"/>
      <c r="BM14" s="32"/>
      <c r="BN14" s="174"/>
      <c r="BO14" s="174"/>
      <c r="BP14" s="28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64"/>
      <c r="CG14" s="32"/>
      <c r="CH14" s="174"/>
      <c r="CI14" s="174"/>
      <c r="CJ14" s="28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64"/>
      <c r="DA14" s="32"/>
      <c r="DB14" s="174"/>
      <c r="DC14" s="174"/>
      <c r="DD14" s="28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64"/>
      <c r="DU14" s="32"/>
      <c r="DV14" s="174"/>
      <c r="DW14" s="174"/>
      <c r="DX14" s="28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64"/>
      <c r="EO14" s="32"/>
      <c r="EP14" s="174"/>
      <c r="EQ14" s="174"/>
      <c r="ER14" s="28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64"/>
      <c r="FI14" s="32"/>
      <c r="FJ14" s="174"/>
      <c r="FK14" s="174"/>
      <c r="FL14" s="28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64"/>
      <c r="GC14" s="32"/>
      <c r="GD14" s="174"/>
      <c r="GE14" s="174"/>
      <c r="GF14" s="28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64"/>
      <c r="GW14" s="32"/>
      <c r="GX14" s="174"/>
      <c r="GY14" s="174"/>
      <c r="GZ14" s="28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64"/>
      <c r="HQ14" s="32"/>
      <c r="HR14" s="174"/>
      <c r="HS14" s="174"/>
      <c r="HT14" s="28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64"/>
      <c r="IK14" s="32"/>
      <c r="IL14" s="174"/>
      <c r="IM14" s="174"/>
      <c r="IN14" s="28"/>
      <c r="IO14" s="29"/>
      <c r="IP14" s="29"/>
      <c r="IQ14" s="29"/>
      <c r="IR14" s="29"/>
      <c r="IS14" s="29"/>
      <c r="IT14" s="29"/>
      <c r="IU14" s="29"/>
      <c r="IV14" s="29"/>
      <c r="IW14" s="29"/>
      <c r="IX14" s="29"/>
      <c r="IY14" s="29"/>
      <c r="IZ14" s="29"/>
      <c r="JA14" s="29"/>
      <c r="JB14" s="29"/>
      <c r="JC14" s="29"/>
      <c r="JD14" s="64"/>
      <c r="JE14" s="32"/>
      <c r="JF14" s="174"/>
      <c r="JG14" s="174"/>
      <c r="JH14" s="28"/>
      <c r="JI14" s="29"/>
      <c r="JJ14" s="29"/>
      <c r="JK14" s="29"/>
      <c r="JL14" s="29"/>
      <c r="JM14" s="29"/>
      <c r="JN14" s="29"/>
      <c r="JO14" s="29"/>
      <c r="JP14" s="29"/>
      <c r="JQ14" s="29"/>
      <c r="JR14" s="29"/>
      <c r="JS14" s="29"/>
      <c r="JT14" s="29"/>
      <c r="JU14" s="29"/>
      <c r="JV14" s="29"/>
      <c r="JW14" s="29"/>
      <c r="JX14" s="64"/>
      <c r="JY14" s="32"/>
      <c r="JZ14" s="174"/>
      <c r="KA14" s="174"/>
      <c r="KB14" s="28"/>
      <c r="KC14" s="29"/>
      <c r="KD14" s="29"/>
      <c r="KE14" s="29"/>
      <c r="KF14" s="29"/>
      <c r="KG14" s="29"/>
      <c r="KH14" s="29"/>
      <c r="KI14" s="29"/>
      <c r="KJ14" s="29"/>
      <c r="KK14" s="29"/>
      <c r="KL14" s="29"/>
      <c r="KM14" s="29"/>
      <c r="KN14" s="29"/>
      <c r="KO14" s="29"/>
      <c r="KP14" s="29"/>
      <c r="KQ14" s="29"/>
      <c r="KR14" s="64"/>
      <c r="KS14" s="32"/>
      <c r="KT14" s="174"/>
      <c r="KU14" s="174"/>
      <c r="KV14" s="28"/>
      <c r="KW14" s="29"/>
      <c r="KX14" s="29"/>
      <c r="KY14" s="29"/>
      <c r="KZ14" s="29"/>
      <c r="LA14" s="29"/>
      <c r="LB14" s="29"/>
      <c r="LC14" s="29"/>
      <c r="LD14" s="29"/>
      <c r="LE14" s="29"/>
      <c r="LF14" s="29"/>
      <c r="LG14" s="29"/>
      <c r="LH14" s="29"/>
      <c r="LI14" s="29"/>
      <c r="LJ14" s="29"/>
      <c r="LK14" s="29"/>
      <c r="LL14" s="64"/>
      <c r="LM14" s="32"/>
      <c r="LN14" s="174"/>
      <c r="LO14" s="174"/>
      <c r="LP14" s="28"/>
      <c r="LQ14" s="29"/>
      <c r="LR14" s="29"/>
      <c r="LS14" s="29"/>
      <c r="LT14" s="29"/>
      <c r="LU14" s="29"/>
      <c r="LV14" s="29"/>
      <c r="LW14" s="29"/>
      <c r="LX14" s="29"/>
      <c r="LY14" s="29"/>
      <c r="LZ14" s="29"/>
      <c r="MA14" s="29"/>
      <c r="MB14" s="29"/>
      <c r="MC14" s="29"/>
      <c r="MD14" s="29"/>
      <c r="ME14" s="29"/>
      <c r="MF14" s="64"/>
      <c r="MG14" s="32"/>
      <c r="MH14" s="174"/>
      <c r="MI14" s="174"/>
      <c r="MJ14" s="28"/>
      <c r="MK14" s="29"/>
      <c r="ML14" s="29"/>
      <c r="MM14" s="29"/>
      <c r="MN14" s="29"/>
      <c r="MO14" s="29"/>
      <c r="MP14" s="29"/>
      <c r="MQ14" s="29"/>
      <c r="MR14" s="29"/>
      <c r="MS14" s="29"/>
      <c r="MT14" s="29"/>
      <c r="MU14" s="29"/>
      <c r="MV14" s="29"/>
      <c r="MW14" s="29"/>
      <c r="MX14" s="29"/>
      <c r="MY14" s="29"/>
      <c r="MZ14" s="64"/>
      <c r="NA14" s="32"/>
      <c r="NB14" s="174"/>
      <c r="NC14" s="174"/>
      <c r="ND14" s="28"/>
      <c r="NE14" s="29"/>
      <c r="NF14" s="29"/>
      <c r="NG14" s="29"/>
      <c r="NH14" s="29"/>
      <c r="NI14" s="29"/>
      <c r="NJ14" s="29"/>
      <c r="NK14" s="29"/>
      <c r="NL14" s="29"/>
      <c r="NM14" s="29"/>
      <c r="NN14" s="29"/>
      <c r="NO14" s="29"/>
      <c r="NP14" s="29"/>
      <c r="NQ14" s="29"/>
      <c r="NR14" s="29"/>
      <c r="NS14" s="29"/>
      <c r="NT14" s="64"/>
      <c r="NU14" s="32"/>
      <c r="NV14" s="174"/>
      <c r="NW14" s="174"/>
      <c r="NX14" s="28"/>
      <c r="NY14" s="29"/>
      <c r="NZ14" s="29"/>
      <c r="OA14" s="29"/>
      <c r="OB14" s="29"/>
      <c r="OC14" s="29"/>
      <c r="OD14" s="29"/>
      <c r="OE14" s="29"/>
      <c r="OF14" s="29"/>
      <c r="OG14" s="29"/>
      <c r="OH14" s="29"/>
      <c r="OI14" s="29"/>
      <c r="OJ14" s="29"/>
      <c r="OK14" s="29"/>
      <c r="OL14" s="29"/>
      <c r="OM14" s="29"/>
      <c r="ON14" s="64"/>
      <c r="OO14" s="32"/>
      <c r="OP14" s="174"/>
      <c r="OQ14" s="174"/>
      <c r="OR14" s="28"/>
      <c r="OS14" s="29"/>
      <c r="OT14" s="29"/>
      <c r="OU14" s="29"/>
      <c r="OV14" s="29"/>
      <c r="OW14" s="29"/>
      <c r="OX14" s="29"/>
      <c r="OY14" s="29"/>
      <c r="OZ14" s="29"/>
      <c r="PA14" s="29"/>
      <c r="PB14" s="29"/>
      <c r="PC14" s="29"/>
      <c r="PD14" s="29"/>
      <c r="PE14" s="29"/>
      <c r="PF14" s="29"/>
      <c r="PG14" s="29"/>
      <c r="PH14" s="64"/>
      <c r="PI14" s="32"/>
      <c r="PJ14" s="174"/>
      <c r="PK14" s="174"/>
      <c r="PL14" s="28"/>
      <c r="PM14" s="29"/>
      <c r="PN14" s="29"/>
      <c r="PO14" s="29"/>
      <c r="PP14" s="29"/>
      <c r="PQ14" s="29"/>
      <c r="PR14" s="29"/>
      <c r="PS14" s="29"/>
      <c r="PT14" s="29"/>
      <c r="PU14" s="29"/>
      <c r="PV14" s="29"/>
      <c r="PW14" s="29"/>
      <c r="PX14" s="29"/>
      <c r="PY14" s="29"/>
      <c r="PZ14" s="29"/>
      <c r="QA14" s="29"/>
      <c r="QB14" s="64"/>
      <c r="QC14" s="32"/>
      <c r="QD14" s="174"/>
      <c r="QE14" s="174"/>
      <c r="QF14" s="28"/>
      <c r="QG14" s="29"/>
      <c r="QH14" s="29"/>
      <c r="QI14" s="29"/>
      <c r="QJ14" s="29"/>
      <c r="QK14" s="29"/>
      <c r="QL14" s="29"/>
      <c r="QM14" s="29"/>
      <c r="QN14" s="29"/>
      <c r="QO14" s="29"/>
      <c r="QP14" s="29"/>
      <c r="QQ14" s="29"/>
      <c r="QR14" s="29"/>
      <c r="QS14" s="29"/>
      <c r="QT14" s="29"/>
      <c r="QU14" s="29"/>
      <c r="QV14" s="64"/>
      <c r="QW14" s="32"/>
      <c r="QX14" s="174"/>
      <c r="QY14" s="174"/>
      <c r="QZ14" s="28"/>
      <c r="RA14" s="29"/>
      <c r="RB14" s="29"/>
      <c r="RC14" s="29"/>
      <c r="RD14" s="29"/>
      <c r="RE14" s="29"/>
      <c r="RF14" s="29"/>
      <c r="RG14" s="29"/>
      <c r="RH14" s="29"/>
      <c r="RI14" s="29"/>
      <c r="RJ14" s="29"/>
      <c r="RK14" s="29"/>
      <c r="RL14" s="29"/>
      <c r="RM14" s="29"/>
      <c r="RN14" s="29"/>
      <c r="RO14" s="29"/>
      <c r="RP14" s="64"/>
      <c r="RQ14" s="32"/>
      <c r="RR14" s="174"/>
      <c r="RS14" s="174"/>
      <c r="RT14" s="28"/>
      <c r="RU14" s="29"/>
      <c r="RV14" s="29"/>
      <c r="RW14" s="29"/>
      <c r="RX14" s="29"/>
      <c r="RY14" s="29"/>
      <c r="RZ14" s="29"/>
      <c r="SA14" s="29"/>
      <c r="SB14" s="29"/>
      <c r="SC14" s="29"/>
      <c r="SD14" s="29"/>
      <c r="SE14" s="29"/>
      <c r="SF14" s="29"/>
      <c r="SG14" s="29"/>
      <c r="SH14" s="29"/>
      <c r="SI14" s="29"/>
      <c r="SJ14" s="64"/>
      <c r="SK14" s="32"/>
      <c r="SL14" s="174"/>
      <c r="SM14" s="174"/>
      <c r="SN14" s="28"/>
      <c r="SO14" s="29"/>
      <c r="SP14" s="29"/>
      <c r="SQ14" s="29"/>
      <c r="SR14" s="29"/>
      <c r="SS14" s="29"/>
      <c r="ST14" s="29"/>
      <c r="SU14" s="29"/>
      <c r="SV14" s="29"/>
      <c r="SW14" s="29"/>
      <c r="SX14" s="29"/>
      <c r="SY14" s="29"/>
      <c r="SZ14" s="29"/>
      <c r="TA14" s="29"/>
      <c r="TB14" s="29"/>
      <c r="TC14" s="29"/>
      <c r="TD14" s="64"/>
      <c r="TE14" s="32"/>
      <c r="TF14" s="174"/>
      <c r="TG14" s="174"/>
      <c r="TH14" s="28"/>
      <c r="TI14" s="29"/>
      <c r="TJ14" s="29"/>
      <c r="TK14" s="29"/>
      <c r="TL14" s="29"/>
      <c r="TM14" s="29"/>
      <c r="TN14" s="29"/>
      <c r="TO14" s="29"/>
      <c r="TP14" s="29"/>
      <c r="TQ14" s="29"/>
      <c r="TR14" s="29"/>
      <c r="TS14" s="29"/>
      <c r="TT14" s="29"/>
      <c r="TU14" s="29"/>
      <c r="TV14" s="29"/>
      <c r="TW14" s="29"/>
      <c r="TX14" s="64"/>
      <c r="TY14" s="32"/>
      <c r="TZ14" s="174"/>
      <c r="UA14" s="174"/>
      <c r="UB14" s="28"/>
      <c r="UC14" s="29"/>
      <c r="UD14" s="29"/>
      <c r="UE14" s="29"/>
      <c r="UF14" s="29"/>
      <c r="UG14" s="29"/>
      <c r="UH14" s="29"/>
      <c r="UI14" s="29"/>
      <c r="UJ14" s="29"/>
      <c r="UK14" s="29"/>
      <c r="UL14" s="29"/>
      <c r="UM14" s="29"/>
      <c r="UN14" s="29"/>
      <c r="UO14" s="29"/>
      <c r="UP14" s="29"/>
      <c r="UQ14" s="29"/>
      <c r="UR14" s="64"/>
      <c r="US14" s="32"/>
      <c r="UT14" s="174"/>
      <c r="UU14" s="174"/>
      <c r="UV14" s="28"/>
      <c r="UW14" s="29"/>
      <c r="UX14" s="29"/>
      <c r="UY14" s="29"/>
      <c r="UZ14" s="29"/>
      <c r="VA14" s="29"/>
      <c r="VB14" s="29"/>
      <c r="VC14" s="29"/>
      <c r="VD14" s="29"/>
      <c r="VE14" s="29"/>
      <c r="VF14" s="29"/>
      <c r="VG14" s="29"/>
      <c r="VH14" s="29"/>
      <c r="VI14" s="29"/>
      <c r="VJ14" s="29"/>
      <c r="VK14" s="29"/>
      <c r="VL14" s="64"/>
      <c r="VM14" s="32"/>
      <c r="VN14" s="174"/>
      <c r="VO14" s="174"/>
      <c r="VP14" s="28"/>
      <c r="VQ14" s="29"/>
      <c r="VR14" s="29"/>
      <c r="VS14" s="29"/>
      <c r="VT14" s="29"/>
      <c r="VU14" s="29"/>
      <c r="VV14" s="29"/>
      <c r="VW14" s="29"/>
      <c r="VX14" s="29"/>
      <c r="VY14" s="29"/>
      <c r="VZ14" s="29"/>
      <c r="WA14" s="29"/>
      <c r="WB14" s="29"/>
      <c r="WC14" s="29"/>
      <c r="WD14" s="29"/>
      <c r="WE14" s="29"/>
      <c r="WF14" s="64"/>
      <c r="WG14" s="32"/>
      <c r="WH14" s="174"/>
      <c r="WI14" s="174"/>
      <c r="WJ14" s="28"/>
      <c r="WK14" s="29"/>
      <c r="WL14" s="29"/>
      <c r="WM14" s="29"/>
      <c r="WN14" s="29"/>
      <c r="WO14" s="29"/>
      <c r="WP14" s="29"/>
      <c r="WQ14" s="29"/>
      <c r="WR14" s="29"/>
      <c r="WS14" s="29"/>
      <c r="WT14" s="29"/>
      <c r="WU14" s="29"/>
      <c r="WV14" s="29"/>
      <c r="WW14" s="29"/>
      <c r="WX14" s="29"/>
      <c r="WY14" s="29"/>
      <c r="WZ14" s="64"/>
      <c r="XA14" s="32"/>
      <c r="XB14" s="174"/>
      <c r="XC14" s="174"/>
      <c r="XD14" s="28"/>
      <c r="XE14" s="29"/>
      <c r="XF14" s="29"/>
      <c r="XG14" s="29"/>
      <c r="XH14" s="29"/>
      <c r="XI14" s="29"/>
      <c r="XJ14" s="29"/>
      <c r="XK14" s="29"/>
      <c r="XL14" s="29"/>
      <c r="XM14" s="29"/>
      <c r="XN14" s="29"/>
      <c r="XO14" s="29"/>
      <c r="XP14" s="29"/>
      <c r="XQ14" s="29"/>
      <c r="XR14" s="29"/>
      <c r="XS14" s="29"/>
      <c r="XT14" s="64"/>
      <c r="XU14" s="32"/>
      <c r="XV14" s="174"/>
      <c r="XW14" s="174"/>
      <c r="XX14" s="28"/>
      <c r="XY14" s="29"/>
      <c r="XZ14" s="29"/>
      <c r="YA14" s="29"/>
      <c r="YB14" s="29"/>
      <c r="YC14" s="29"/>
      <c r="YD14" s="29"/>
      <c r="YE14" s="29"/>
      <c r="YF14" s="29"/>
      <c r="YG14" s="29"/>
      <c r="YH14" s="29"/>
      <c r="YI14" s="29"/>
      <c r="YJ14" s="29"/>
      <c r="YK14" s="29"/>
      <c r="YL14" s="29"/>
      <c r="YM14" s="29"/>
      <c r="YN14" s="64"/>
      <c r="YO14" s="32"/>
      <c r="YP14" s="174"/>
      <c r="YQ14" s="174"/>
      <c r="YR14" s="28"/>
      <c r="YS14" s="29"/>
      <c r="YT14" s="29"/>
      <c r="YU14" s="29"/>
      <c r="YV14" s="29"/>
      <c r="YW14" s="29"/>
      <c r="YX14" s="29"/>
      <c r="YY14" s="29"/>
      <c r="YZ14" s="29"/>
      <c r="ZA14" s="29"/>
      <c r="ZB14" s="29"/>
      <c r="ZC14" s="29"/>
      <c r="ZD14" s="29"/>
      <c r="ZE14" s="29"/>
      <c r="ZF14" s="29"/>
      <c r="ZG14" s="29"/>
      <c r="ZH14" s="64"/>
      <c r="ZI14" s="32"/>
      <c r="ZJ14" s="174"/>
      <c r="ZK14" s="174"/>
      <c r="ZL14" s="28"/>
      <c r="ZM14" s="29"/>
      <c r="ZN14" s="29"/>
      <c r="ZO14" s="29"/>
      <c r="ZP14" s="29"/>
      <c r="ZQ14" s="29"/>
      <c r="ZR14" s="29"/>
      <c r="ZS14" s="29"/>
      <c r="ZT14" s="29"/>
      <c r="ZU14" s="29"/>
      <c r="ZV14" s="29"/>
      <c r="ZW14" s="29"/>
      <c r="ZX14" s="29"/>
      <c r="ZY14" s="29"/>
      <c r="ZZ14" s="29"/>
      <c r="AAA14" s="29"/>
      <c r="AAB14" s="64"/>
      <c r="AAC14" s="32"/>
      <c r="AAD14" s="174"/>
      <c r="AAE14" s="174"/>
      <c r="AAF14" s="28"/>
      <c r="AAG14" s="29"/>
      <c r="AAH14" s="29"/>
      <c r="AAI14" s="29"/>
      <c r="AAJ14" s="29"/>
      <c r="AAK14" s="29"/>
      <c r="AAL14" s="29"/>
      <c r="AAM14" s="29"/>
      <c r="AAN14" s="29"/>
      <c r="AAO14" s="29"/>
      <c r="AAP14" s="29"/>
      <c r="AAQ14" s="29"/>
      <c r="AAR14" s="29"/>
      <c r="AAS14" s="29"/>
      <c r="AAT14" s="29"/>
      <c r="AAU14" s="29"/>
      <c r="AAV14" s="64"/>
      <c r="AAW14" s="32"/>
      <c r="AAX14" s="174"/>
      <c r="AAY14" s="174"/>
      <c r="AAZ14" s="28"/>
      <c r="ABA14" s="29"/>
      <c r="ABB14" s="29"/>
      <c r="ABC14" s="29"/>
      <c r="ABD14" s="29"/>
      <c r="ABE14" s="29"/>
      <c r="ABF14" s="29"/>
      <c r="ABG14" s="29"/>
      <c r="ABH14" s="29"/>
      <c r="ABI14" s="29"/>
      <c r="ABJ14" s="29"/>
      <c r="ABK14" s="29"/>
      <c r="ABL14" s="29"/>
      <c r="ABM14" s="29"/>
      <c r="ABN14" s="29"/>
      <c r="ABO14" s="29"/>
      <c r="ABP14" s="64"/>
      <c r="ABQ14" s="32"/>
      <c r="ABR14" s="174"/>
      <c r="ABS14" s="174"/>
      <c r="ABT14" s="28"/>
      <c r="ABU14" s="29"/>
      <c r="ABV14" s="29"/>
      <c r="ABW14" s="29"/>
      <c r="ABX14" s="29"/>
      <c r="ABY14" s="29"/>
      <c r="ABZ14" s="29"/>
      <c r="ACA14" s="29"/>
      <c r="ACB14" s="29"/>
      <c r="ACC14" s="29"/>
      <c r="ACD14" s="29"/>
      <c r="ACE14" s="29"/>
      <c r="ACF14" s="29"/>
      <c r="ACG14" s="29"/>
      <c r="ACH14" s="29"/>
      <c r="ACI14" s="29"/>
      <c r="ACJ14" s="64"/>
      <c r="ACK14" s="32"/>
      <c r="ACL14" s="174"/>
      <c r="ACM14" s="174"/>
      <c r="ACN14" s="28"/>
      <c r="ACO14" s="29"/>
      <c r="ACP14" s="29"/>
      <c r="ACQ14" s="29"/>
      <c r="ACR14" s="29"/>
      <c r="ACS14" s="29"/>
      <c r="ACT14" s="29"/>
      <c r="ACU14" s="29"/>
      <c r="ACV14" s="29"/>
      <c r="ACW14" s="29"/>
      <c r="ACX14" s="29"/>
      <c r="ACY14" s="29"/>
      <c r="ACZ14" s="29"/>
      <c r="ADA14" s="29"/>
      <c r="ADB14" s="29"/>
      <c r="ADC14" s="29"/>
      <c r="ADD14" s="64"/>
      <c r="ADE14" s="32"/>
      <c r="ADF14" s="174"/>
      <c r="ADG14" s="174"/>
      <c r="ADH14" s="28"/>
      <c r="ADI14" s="29"/>
      <c r="ADJ14" s="29"/>
      <c r="ADK14" s="29"/>
      <c r="ADL14" s="29"/>
      <c r="ADM14" s="29"/>
      <c r="ADN14" s="29"/>
      <c r="ADO14" s="29"/>
      <c r="ADP14" s="29"/>
      <c r="ADQ14" s="29"/>
      <c r="ADR14" s="29"/>
      <c r="ADS14" s="29"/>
      <c r="ADT14" s="29"/>
      <c r="ADU14" s="29"/>
      <c r="ADV14" s="29"/>
      <c r="ADW14" s="29"/>
      <c r="ADX14" s="64"/>
      <c r="ADY14" s="32"/>
      <c r="ADZ14" s="174"/>
      <c r="AEA14" s="174"/>
      <c r="AEB14" s="28"/>
      <c r="AEC14" s="29"/>
      <c r="AED14" s="29"/>
      <c r="AEE14" s="29"/>
      <c r="AEF14" s="29"/>
      <c r="AEG14" s="29"/>
      <c r="AEH14" s="29"/>
      <c r="AEI14" s="29"/>
      <c r="AEJ14" s="29"/>
      <c r="AEK14" s="29"/>
      <c r="AEL14" s="29"/>
      <c r="AEM14" s="29"/>
      <c r="AEN14" s="29"/>
      <c r="AEO14" s="29"/>
      <c r="AEP14" s="29"/>
      <c r="AEQ14" s="29"/>
      <c r="AER14" s="64"/>
      <c r="AES14" s="32"/>
      <c r="AET14" s="174"/>
      <c r="AEU14" s="174"/>
      <c r="AEV14" s="28"/>
      <c r="AEW14" s="29"/>
      <c r="AEX14" s="29"/>
      <c r="AEY14" s="29"/>
      <c r="AEZ14" s="29"/>
      <c r="AFA14" s="29"/>
      <c r="AFB14" s="29"/>
      <c r="AFC14" s="29"/>
      <c r="AFD14" s="29"/>
      <c r="AFE14" s="29"/>
      <c r="AFF14" s="29"/>
      <c r="AFG14" s="29"/>
      <c r="AFH14" s="29"/>
      <c r="AFI14" s="29"/>
      <c r="AFJ14" s="29"/>
      <c r="AFK14" s="29"/>
      <c r="AFL14" s="64"/>
      <c r="AFM14" s="32"/>
      <c r="AFN14" s="174"/>
      <c r="AFO14" s="174"/>
      <c r="AFP14" s="28"/>
      <c r="AFQ14" s="29"/>
      <c r="AFR14" s="29"/>
      <c r="AFS14" s="29"/>
      <c r="AFT14" s="29"/>
      <c r="AFU14" s="29"/>
      <c r="AFV14" s="29"/>
      <c r="AFW14" s="29"/>
      <c r="AFX14" s="29"/>
      <c r="AFY14" s="29"/>
      <c r="AFZ14" s="29"/>
      <c r="AGA14" s="29"/>
      <c r="AGB14" s="29"/>
      <c r="AGC14" s="29"/>
      <c r="AGD14" s="29"/>
      <c r="AGE14" s="29"/>
      <c r="AGF14" s="64"/>
      <c r="AGG14" s="32"/>
      <c r="AGH14" s="174"/>
      <c r="AGI14" s="174"/>
      <c r="AGJ14" s="28"/>
      <c r="AGK14" s="29"/>
      <c r="AGL14" s="29"/>
      <c r="AGM14" s="29"/>
      <c r="AGN14" s="29"/>
      <c r="AGO14" s="29"/>
      <c r="AGP14" s="29"/>
      <c r="AGQ14" s="29"/>
      <c r="AGR14" s="29"/>
      <c r="AGS14" s="29"/>
      <c r="AGT14" s="29"/>
      <c r="AGU14" s="29"/>
      <c r="AGV14" s="29"/>
      <c r="AGW14" s="29"/>
      <c r="AGX14" s="29"/>
      <c r="AGY14" s="29"/>
      <c r="AGZ14" s="64"/>
      <c r="AHA14" s="32"/>
      <c r="AHB14" s="174"/>
      <c r="AHC14" s="174"/>
    </row>
    <row r="15" spans="1:887" ht="15.75" customHeight="1" thickBot="1" x14ac:dyDescent="0.3">
      <c r="A15" s="8" t="s">
        <v>1</v>
      </c>
      <c r="B15" s="90" t="s">
        <v>2</v>
      </c>
      <c r="C15" s="9" t="s">
        <v>4</v>
      </c>
      <c r="F15" s="60"/>
      <c r="G15" s="60"/>
      <c r="H15" s="30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65"/>
      <c r="Y15" s="32"/>
      <c r="Z15" s="175"/>
      <c r="AA15" s="175"/>
      <c r="AB15" s="30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65"/>
      <c r="AS15" s="32"/>
      <c r="AT15" s="175"/>
      <c r="AU15" s="175"/>
      <c r="AV15" s="30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65"/>
      <c r="BM15" s="32"/>
      <c r="BN15" s="175"/>
      <c r="BO15" s="175"/>
      <c r="BP15" s="79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65"/>
      <c r="CG15" s="32"/>
      <c r="CH15" s="175"/>
      <c r="CI15" s="175"/>
      <c r="CJ15" s="30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65"/>
      <c r="DA15" s="32"/>
      <c r="DB15" s="175"/>
      <c r="DC15" s="175"/>
      <c r="DD15" s="79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65"/>
      <c r="DU15" s="32"/>
      <c r="DV15" s="175"/>
      <c r="DW15" s="175"/>
      <c r="DX15" s="79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65"/>
      <c r="EO15" s="32"/>
      <c r="EP15" s="175"/>
      <c r="EQ15" s="175"/>
      <c r="ER15" s="79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65"/>
      <c r="FI15" s="32"/>
      <c r="FJ15" s="175"/>
      <c r="FK15" s="175"/>
      <c r="FL15" s="79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65"/>
      <c r="GC15" s="32"/>
      <c r="GD15" s="175"/>
      <c r="GE15" s="175"/>
      <c r="GF15" s="30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65"/>
      <c r="GW15" s="32"/>
      <c r="GX15" s="175"/>
      <c r="GY15" s="175"/>
      <c r="GZ15" s="79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65"/>
      <c r="HQ15" s="32"/>
      <c r="HR15" s="175"/>
      <c r="HS15" s="175"/>
      <c r="HT15" s="30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65"/>
      <c r="IK15" s="32"/>
      <c r="IL15" s="175"/>
      <c r="IM15" s="175"/>
      <c r="IN15" s="79"/>
      <c r="IO15" s="31"/>
      <c r="IP15" s="31"/>
      <c r="IQ15" s="31"/>
      <c r="IR15" s="31"/>
      <c r="IS15" s="31"/>
      <c r="IT15" s="31"/>
      <c r="IU15" s="31"/>
      <c r="IV15" s="31"/>
      <c r="IW15" s="31"/>
      <c r="IX15" s="31"/>
      <c r="IY15" s="31"/>
      <c r="IZ15" s="31"/>
      <c r="JA15" s="31"/>
      <c r="JB15" s="31"/>
      <c r="JC15" s="31"/>
      <c r="JD15" s="65"/>
      <c r="JE15" s="32"/>
      <c r="JF15" s="175"/>
      <c r="JG15" s="175"/>
      <c r="JH15" s="79"/>
      <c r="JI15" s="31"/>
      <c r="JJ15" s="31"/>
      <c r="JK15" s="31"/>
      <c r="JL15" s="31"/>
      <c r="JM15" s="31"/>
      <c r="JN15" s="31"/>
      <c r="JO15" s="31"/>
      <c r="JP15" s="31"/>
      <c r="JQ15" s="31"/>
      <c r="JR15" s="31"/>
      <c r="JS15" s="31"/>
      <c r="JT15" s="31"/>
      <c r="JU15" s="31"/>
      <c r="JV15" s="31"/>
      <c r="JW15" s="31"/>
      <c r="JX15" s="65"/>
      <c r="JY15" s="32"/>
      <c r="JZ15" s="175"/>
      <c r="KA15" s="175"/>
      <c r="KB15" s="79"/>
      <c r="KC15" s="31"/>
      <c r="KD15" s="31"/>
      <c r="KE15" s="31"/>
      <c r="KF15" s="31"/>
      <c r="KG15" s="31"/>
      <c r="KH15" s="31"/>
      <c r="KI15" s="31"/>
      <c r="KJ15" s="31"/>
      <c r="KK15" s="31"/>
      <c r="KL15" s="31"/>
      <c r="KM15" s="31"/>
      <c r="KN15" s="31"/>
      <c r="KO15" s="31"/>
      <c r="KP15" s="31"/>
      <c r="KQ15" s="31"/>
      <c r="KR15" s="65"/>
      <c r="KS15" s="32"/>
      <c r="KT15" s="175"/>
      <c r="KU15" s="175"/>
      <c r="KV15" s="79"/>
      <c r="KW15" s="31"/>
      <c r="KX15" s="31"/>
      <c r="KY15" s="31"/>
      <c r="KZ15" s="31"/>
      <c r="LA15" s="31"/>
      <c r="LB15" s="31"/>
      <c r="LC15" s="31"/>
      <c r="LD15" s="31"/>
      <c r="LE15" s="31"/>
      <c r="LF15" s="31"/>
      <c r="LG15" s="31"/>
      <c r="LH15" s="31"/>
      <c r="LI15" s="31"/>
      <c r="LJ15" s="31"/>
      <c r="LK15" s="31"/>
      <c r="LL15" s="65"/>
      <c r="LM15" s="32"/>
      <c r="LN15" s="175"/>
      <c r="LO15" s="175"/>
      <c r="LP15" s="79"/>
      <c r="LQ15" s="31"/>
      <c r="LR15" s="31"/>
      <c r="LS15" s="31"/>
      <c r="LT15" s="31"/>
      <c r="LU15" s="31"/>
      <c r="LV15" s="31"/>
      <c r="LW15" s="31"/>
      <c r="LX15" s="31"/>
      <c r="LY15" s="31"/>
      <c r="LZ15" s="31"/>
      <c r="MA15" s="31"/>
      <c r="MB15" s="31"/>
      <c r="MC15" s="31"/>
      <c r="MD15" s="31"/>
      <c r="ME15" s="31"/>
      <c r="MF15" s="65"/>
      <c r="MG15" s="32"/>
      <c r="MH15" s="175"/>
      <c r="MI15" s="175"/>
      <c r="MJ15" s="79"/>
      <c r="MK15" s="31"/>
      <c r="ML15" s="31"/>
      <c r="MM15" s="31"/>
      <c r="MN15" s="31"/>
      <c r="MO15" s="31"/>
      <c r="MP15" s="31"/>
      <c r="MQ15" s="31"/>
      <c r="MR15" s="31"/>
      <c r="MS15" s="31"/>
      <c r="MT15" s="31"/>
      <c r="MU15" s="31"/>
      <c r="MV15" s="31"/>
      <c r="MW15" s="31"/>
      <c r="MX15" s="31"/>
      <c r="MY15" s="31"/>
      <c r="MZ15" s="65"/>
      <c r="NA15" s="32"/>
      <c r="NB15" s="175"/>
      <c r="NC15" s="175"/>
      <c r="ND15" s="79"/>
      <c r="NE15" s="31"/>
      <c r="NF15" s="31"/>
      <c r="NG15" s="31"/>
      <c r="NH15" s="31"/>
      <c r="NI15" s="31"/>
      <c r="NJ15" s="31"/>
      <c r="NK15" s="31"/>
      <c r="NL15" s="31"/>
      <c r="NM15" s="31"/>
      <c r="NN15" s="31"/>
      <c r="NO15" s="31"/>
      <c r="NP15" s="31"/>
      <c r="NQ15" s="31"/>
      <c r="NR15" s="31"/>
      <c r="NS15" s="31"/>
      <c r="NT15" s="65"/>
      <c r="NU15" s="32"/>
      <c r="NV15" s="175"/>
      <c r="NW15" s="175"/>
      <c r="NX15" s="79"/>
      <c r="NY15" s="31"/>
      <c r="NZ15" s="31"/>
      <c r="OA15" s="31"/>
      <c r="OB15" s="31"/>
      <c r="OC15" s="31"/>
      <c r="OD15" s="31"/>
      <c r="OE15" s="31"/>
      <c r="OF15" s="29"/>
      <c r="OG15" s="31"/>
      <c r="OH15" s="31"/>
      <c r="OI15" s="31"/>
      <c r="OJ15" s="31"/>
      <c r="OK15" s="31"/>
      <c r="OL15" s="31"/>
      <c r="OM15" s="31"/>
      <c r="ON15" s="65"/>
      <c r="OO15" s="32"/>
      <c r="OP15" s="175"/>
      <c r="OQ15" s="175"/>
      <c r="OR15" s="79"/>
      <c r="OS15" s="31"/>
      <c r="OT15" s="31"/>
      <c r="OU15" s="31"/>
      <c r="OV15" s="31"/>
      <c r="OW15" s="31"/>
      <c r="OX15" s="31"/>
      <c r="OY15" s="31"/>
      <c r="OZ15" s="31"/>
      <c r="PA15" s="31"/>
      <c r="PB15" s="31"/>
      <c r="PC15" s="31"/>
      <c r="PD15" s="31"/>
      <c r="PE15" s="31"/>
      <c r="PF15" s="31"/>
      <c r="PG15" s="31"/>
      <c r="PH15" s="65"/>
      <c r="PI15" s="32"/>
      <c r="PJ15" s="175"/>
      <c r="PK15" s="175"/>
      <c r="PL15" s="30"/>
      <c r="PM15" s="31"/>
      <c r="PN15" s="31"/>
      <c r="PO15" s="31"/>
      <c r="PP15" s="31"/>
      <c r="PQ15" s="31"/>
      <c r="PR15" s="31"/>
      <c r="PS15" s="31"/>
      <c r="PT15" s="31"/>
      <c r="PU15" s="31"/>
      <c r="PV15" s="31"/>
      <c r="PW15" s="31"/>
      <c r="PX15" s="31"/>
      <c r="PY15" s="31"/>
      <c r="PZ15" s="31"/>
      <c r="QA15" s="31"/>
      <c r="QB15" s="65"/>
      <c r="QC15" s="32"/>
      <c r="QD15" s="175"/>
      <c r="QE15" s="175"/>
      <c r="QF15" s="79"/>
      <c r="QG15" s="31"/>
      <c r="QH15" s="31"/>
      <c r="QI15" s="31"/>
      <c r="QJ15" s="31"/>
      <c r="QK15" s="31"/>
      <c r="QL15" s="31"/>
      <c r="QM15" s="31"/>
      <c r="QN15" s="31"/>
      <c r="QO15" s="31"/>
      <c r="QP15" s="31"/>
      <c r="QQ15" s="31"/>
      <c r="QR15" s="31"/>
      <c r="QS15" s="31"/>
      <c r="QT15" s="31"/>
      <c r="QU15" s="31"/>
      <c r="QV15" s="65"/>
      <c r="QW15" s="32"/>
      <c r="QX15" s="175"/>
      <c r="QY15" s="175"/>
      <c r="QZ15" s="30"/>
      <c r="RA15" s="31"/>
      <c r="RB15" s="31"/>
      <c r="RC15" s="31"/>
      <c r="RD15" s="31"/>
      <c r="RE15" s="31"/>
      <c r="RF15" s="31"/>
      <c r="RG15" s="31"/>
      <c r="RH15" s="31"/>
      <c r="RI15" s="31"/>
      <c r="RJ15" s="31"/>
      <c r="RK15" s="31"/>
      <c r="RL15" s="31"/>
      <c r="RM15" s="31"/>
      <c r="RN15" s="31"/>
      <c r="RO15" s="31"/>
      <c r="RP15" s="65"/>
      <c r="RQ15" s="32"/>
      <c r="RR15" s="175"/>
      <c r="RS15" s="175"/>
      <c r="RT15" s="79"/>
      <c r="RU15" s="31"/>
      <c r="RV15" s="31"/>
      <c r="RW15" s="31"/>
      <c r="RX15" s="31"/>
      <c r="RY15" s="31"/>
      <c r="RZ15" s="31"/>
      <c r="SA15" s="31"/>
      <c r="SB15" s="31"/>
      <c r="SC15" s="31"/>
      <c r="SD15" s="31"/>
      <c r="SE15" s="31"/>
      <c r="SF15" s="31"/>
      <c r="SG15" s="31"/>
      <c r="SH15" s="31"/>
      <c r="SI15" s="31"/>
      <c r="SJ15" s="65"/>
      <c r="SK15" s="32"/>
      <c r="SL15" s="175"/>
      <c r="SM15" s="175"/>
      <c r="SN15" s="79"/>
      <c r="SO15" s="31"/>
      <c r="SP15" s="31"/>
      <c r="SQ15" s="31"/>
      <c r="SR15" s="31"/>
      <c r="SS15" s="31"/>
      <c r="ST15" s="31"/>
      <c r="SU15" s="31"/>
      <c r="SV15" s="31"/>
      <c r="SW15" s="31"/>
      <c r="SX15" s="31"/>
      <c r="SY15" s="31"/>
      <c r="SZ15" s="31"/>
      <c r="TA15" s="31"/>
      <c r="TB15" s="31"/>
      <c r="TC15" s="31"/>
      <c r="TD15" s="65"/>
      <c r="TE15" s="32"/>
      <c r="TF15" s="175"/>
      <c r="TG15" s="175"/>
      <c r="TH15" s="79"/>
      <c r="TI15" s="31"/>
      <c r="TJ15" s="31"/>
      <c r="TK15" s="31"/>
      <c r="TL15" s="31"/>
      <c r="TM15" s="31"/>
      <c r="TN15" s="31"/>
      <c r="TO15" s="31"/>
      <c r="TP15" s="31"/>
      <c r="TQ15" s="31"/>
      <c r="TR15" s="31"/>
      <c r="TS15" s="31"/>
      <c r="TT15" s="31"/>
      <c r="TU15" s="31"/>
      <c r="TV15" s="31"/>
      <c r="TW15" s="31"/>
      <c r="TX15" s="65"/>
      <c r="TY15" s="32"/>
      <c r="TZ15" s="175"/>
      <c r="UA15" s="175"/>
      <c r="UB15" s="79"/>
      <c r="UC15" s="31"/>
      <c r="UD15" s="31"/>
      <c r="UE15" s="31"/>
      <c r="UF15" s="31"/>
      <c r="UG15" s="31"/>
      <c r="UH15" s="31"/>
      <c r="UI15" s="31"/>
      <c r="UJ15" s="31"/>
      <c r="UK15" s="31"/>
      <c r="UL15" s="31"/>
      <c r="UM15" s="31"/>
      <c r="UN15" s="31"/>
      <c r="UO15" s="31"/>
      <c r="UP15" s="31"/>
      <c r="UQ15" s="31"/>
      <c r="UR15" s="65"/>
      <c r="US15" s="32"/>
      <c r="UT15" s="175"/>
      <c r="UU15" s="175"/>
      <c r="UV15" s="79"/>
      <c r="UW15" s="31"/>
      <c r="UX15" s="31"/>
      <c r="UY15" s="31"/>
      <c r="UZ15" s="31"/>
      <c r="VA15" s="31"/>
      <c r="VB15" s="31"/>
      <c r="VC15" s="31"/>
      <c r="VD15" s="31"/>
      <c r="VE15" s="31"/>
      <c r="VF15" s="31"/>
      <c r="VG15" s="31"/>
      <c r="VH15" s="31"/>
      <c r="VI15" s="31"/>
      <c r="VJ15" s="31"/>
      <c r="VK15" s="31"/>
      <c r="VL15" s="65"/>
      <c r="VM15" s="32"/>
      <c r="VN15" s="175"/>
      <c r="VO15" s="175"/>
      <c r="VP15" s="79"/>
      <c r="VQ15" s="31"/>
      <c r="VR15" s="31"/>
      <c r="VS15" s="31"/>
      <c r="VT15" s="31"/>
      <c r="VU15" s="31"/>
      <c r="VV15" s="31"/>
      <c r="VW15" s="31"/>
      <c r="VX15" s="31"/>
      <c r="VY15" s="31"/>
      <c r="VZ15" s="31"/>
      <c r="WA15" s="31"/>
      <c r="WB15" s="31"/>
      <c r="WC15" s="31"/>
      <c r="WD15" s="31"/>
      <c r="WE15" s="31"/>
      <c r="WF15" s="65"/>
      <c r="WG15" s="32"/>
      <c r="WH15" s="175"/>
      <c r="WI15" s="175"/>
      <c r="WJ15" s="79"/>
      <c r="WK15" s="31"/>
      <c r="WL15" s="31"/>
      <c r="WM15" s="31"/>
      <c r="WN15" s="31"/>
      <c r="WO15" s="31"/>
      <c r="WP15" s="31"/>
      <c r="WQ15" s="31"/>
      <c r="WR15" s="31"/>
      <c r="WS15" s="31"/>
      <c r="WT15" s="31"/>
      <c r="WU15" s="31"/>
      <c r="WV15" s="31"/>
      <c r="WW15" s="31"/>
      <c r="WX15" s="31"/>
      <c r="WY15" s="31"/>
      <c r="WZ15" s="65"/>
      <c r="XA15" s="32"/>
      <c r="XB15" s="175"/>
      <c r="XC15" s="175"/>
      <c r="XD15" s="79"/>
      <c r="XE15" s="31"/>
      <c r="XF15" s="31"/>
      <c r="XG15" s="31"/>
      <c r="XH15" s="31"/>
      <c r="XI15" s="31"/>
      <c r="XJ15" s="31"/>
      <c r="XK15" s="31"/>
      <c r="XL15" s="31"/>
      <c r="XM15" s="31"/>
      <c r="XN15" s="31"/>
      <c r="XO15" s="31"/>
      <c r="XP15" s="31"/>
      <c r="XQ15" s="31"/>
      <c r="XR15" s="31"/>
      <c r="XS15" s="31"/>
      <c r="XT15" s="65"/>
      <c r="XU15" s="32"/>
      <c r="XV15" s="175"/>
      <c r="XW15" s="175"/>
      <c r="XX15" s="79"/>
      <c r="XY15" s="31"/>
      <c r="XZ15" s="31"/>
      <c r="YA15" s="31"/>
      <c r="YB15" s="31"/>
      <c r="YC15" s="31"/>
      <c r="YD15" s="31"/>
      <c r="YE15" s="31"/>
      <c r="YF15" s="31"/>
      <c r="YG15" s="31"/>
      <c r="YH15" s="31"/>
      <c r="YI15" s="31"/>
      <c r="YJ15" s="31"/>
      <c r="YK15" s="31"/>
      <c r="YL15" s="31"/>
      <c r="YM15" s="31"/>
      <c r="YN15" s="65"/>
      <c r="YO15" s="32"/>
      <c r="YP15" s="175"/>
      <c r="YQ15" s="175"/>
      <c r="YR15" s="79"/>
      <c r="YS15" s="31"/>
      <c r="YT15" s="31"/>
      <c r="YU15" s="31"/>
      <c r="YV15" s="31"/>
      <c r="YW15" s="31"/>
      <c r="YX15" s="31"/>
      <c r="YY15" s="31"/>
      <c r="YZ15" s="31"/>
      <c r="ZA15" s="31"/>
      <c r="ZB15" s="31"/>
      <c r="ZC15" s="31"/>
      <c r="ZD15" s="31"/>
      <c r="ZE15" s="31"/>
      <c r="ZF15" s="31"/>
      <c r="ZG15" s="31"/>
      <c r="ZH15" s="65"/>
      <c r="ZI15" s="32"/>
      <c r="ZJ15" s="175"/>
      <c r="ZK15" s="175"/>
      <c r="ZL15" s="79"/>
      <c r="ZM15" s="31"/>
      <c r="ZN15" s="31"/>
      <c r="ZO15" s="31"/>
      <c r="ZP15" s="31"/>
      <c r="ZQ15" s="31"/>
      <c r="ZR15" s="31"/>
      <c r="ZS15" s="31"/>
      <c r="ZT15" s="31"/>
      <c r="ZU15" s="31"/>
      <c r="ZV15" s="31"/>
      <c r="ZW15" s="31"/>
      <c r="ZX15" s="31"/>
      <c r="ZY15" s="31"/>
      <c r="ZZ15" s="31"/>
      <c r="AAA15" s="31"/>
      <c r="AAB15" s="65"/>
      <c r="AAC15" s="32"/>
      <c r="AAD15" s="175"/>
      <c r="AAE15" s="175"/>
      <c r="AAF15" s="79"/>
      <c r="AAG15" s="31"/>
      <c r="AAH15" s="31"/>
      <c r="AAI15" s="31"/>
      <c r="AAJ15" s="31"/>
      <c r="AAK15" s="31"/>
      <c r="AAL15" s="31"/>
      <c r="AAM15" s="31"/>
      <c r="AAN15" s="31"/>
      <c r="AAO15" s="31"/>
      <c r="AAP15" s="31"/>
      <c r="AAQ15" s="31"/>
      <c r="AAR15" s="31"/>
      <c r="AAS15" s="31"/>
      <c r="AAT15" s="31"/>
      <c r="AAU15" s="31"/>
      <c r="AAV15" s="65"/>
      <c r="AAW15" s="32"/>
      <c r="AAX15" s="175"/>
      <c r="AAY15" s="175"/>
      <c r="AAZ15" s="79"/>
      <c r="ABA15" s="31"/>
      <c r="ABB15" s="31"/>
      <c r="ABC15" s="31"/>
      <c r="ABD15" s="31"/>
      <c r="ABE15" s="31"/>
      <c r="ABF15" s="31"/>
      <c r="ABG15" s="31"/>
      <c r="ABH15" s="31"/>
      <c r="ABI15" s="31"/>
      <c r="ABJ15" s="31"/>
      <c r="ABK15" s="31"/>
      <c r="ABL15" s="31"/>
      <c r="ABM15" s="31"/>
      <c r="ABN15" s="31"/>
      <c r="ABO15" s="31"/>
      <c r="ABP15" s="65"/>
      <c r="ABQ15" s="32"/>
      <c r="ABR15" s="175"/>
      <c r="ABS15" s="175"/>
      <c r="ABT15" s="79"/>
      <c r="ABU15" s="31"/>
      <c r="ABV15" s="31"/>
      <c r="ABW15" s="31"/>
      <c r="ABX15" s="31"/>
      <c r="ABY15" s="31"/>
      <c r="ABZ15" s="31"/>
      <c r="ACA15" s="31"/>
      <c r="ACB15" s="31"/>
      <c r="ACC15" s="31"/>
      <c r="ACD15" s="31"/>
      <c r="ACE15" s="31"/>
      <c r="ACF15" s="31"/>
      <c r="ACG15" s="31"/>
      <c r="ACH15" s="31"/>
      <c r="ACI15" s="31"/>
      <c r="ACJ15" s="65"/>
      <c r="ACK15" s="32"/>
      <c r="ACL15" s="175"/>
      <c r="ACM15" s="175"/>
      <c r="ACN15" s="79"/>
      <c r="ACO15" s="31"/>
      <c r="ACP15" s="31"/>
      <c r="ACQ15" s="31"/>
      <c r="ACR15" s="31"/>
      <c r="ACS15" s="31"/>
      <c r="ACT15" s="31"/>
      <c r="ACU15" s="31"/>
      <c r="ACV15" s="31"/>
      <c r="ACW15" s="31"/>
      <c r="ACX15" s="31"/>
      <c r="ACY15" s="31"/>
      <c r="ACZ15" s="31"/>
      <c r="ADA15" s="31"/>
      <c r="ADB15" s="31"/>
      <c r="ADC15" s="31"/>
      <c r="ADD15" s="65"/>
      <c r="ADE15" s="32"/>
      <c r="ADF15" s="175"/>
      <c r="ADG15" s="175"/>
      <c r="ADH15" s="79"/>
      <c r="ADI15" s="31"/>
      <c r="ADJ15" s="31"/>
      <c r="ADK15" s="31"/>
      <c r="ADL15" s="31"/>
      <c r="ADM15" s="31"/>
      <c r="ADN15" s="31"/>
      <c r="ADO15" s="31"/>
      <c r="ADP15" s="31"/>
      <c r="ADQ15" s="31"/>
      <c r="ADR15" s="31"/>
      <c r="ADS15" s="31"/>
      <c r="ADT15" s="31"/>
      <c r="ADU15" s="31"/>
      <c r="ADV15" s="31"/>
      <c r="ADW15" s="31"/>
      <c r="ADX15" s="65"/>
      <c r="ADY15" s="32"/>
      <c r="ADZ15" s="175"/>
      <c r="AEA15" s="175"/>
      <c r="AEB15" s="79"/>
      <c r="AEC15" s="31"/>
      <c r="AED15" s="31"/>
      <c r="AEE15" s="31"/>
      <c r="AEF15" s="31"/>
      <c r="AEG15" s="31"/>
      <c r="AEH15" s="31"/>
      <c r="AEI15" s="31"/>
      <c r="AEJ15" s="31"/>
      <c r="AEK15" s="31"/>
      <c r="AEL15" s="31"/>
      <c r="AEM15" s="31"/>
      <c r="AEN15" s="31"/>
      <c r="AEO15" s="31"/>
      <c r="AEP15" s="31"/>
      <c r="AEQ15" s="31"/>
      <c r="AER15" s="65"/>
      <c r="AES15" s="32"/>
      <c r="AET15" s="175"/>
      <c r="AEU15" s="175"/>
      <c r="AEV15" s="79"/>
      <c r="AEW15" s="31"/>
      <c r="AEX15" s="31"/>
      <c r="AEY15" s="31"/>
      <c r="AEZ15" s="31"/>
      <c r="AFA15" s="31"/>
      <c r="AFB15" s="31"/>
      <c r="AFC15" s="31"/>
      <c r="AFD15" s="31"/>
      <c r="AFE15" s="31"/>
      <c r="AFF15" s="31"/>
      <c r="AFG15" s="31"/>
      <c r="AFH15" s="31"/>
      <c r="AFI15" s="31"/>
      <c r="AFJ15" s="31"/>
      <c r="AFK15" s="31"/>
      <c r="AFL15" s="65"/>
      <c r="AFM15" s="32"/>
      <c r="AFN15" s="175"/>
      <c r="AFO15" s="175"/>
      <c r="AFP15" s="79"/>
      <c r="AFQ15" s="31"/>
      <c r="AFR15" s="31"/>
      <c r="AFS15" s="31"/>
      <c r="AFT15" s="31"/>
      <c r="AFU15" s="31"/>
      <c r="AFV15" s="31"/>
      <c r="AFW15" s="31"/>
      <c r="AFX15" s="31"/>
      <c r="AFY15" s="31"/>
      <c r="AFZ15" s="31"/>
      <c r="AGA15" s="31"/>
      <c r="AGB15" s="31"/>
      <c r="AGC15" s="31"/>
      <c r="AGD15" s="31"/>
      <c r="AGE15" s="31"/>
      <c r="AGF15" s="65"/>
      <c r="AGG15" s="32"/>
      <c r="AGH15" s="175"/>
      <c r="AGI15" s="175"/>
      <c r="AGJ15" s="79"/>
      <c r="AGK15" s="31"/>
      <c r="AGL15" s="31"/>
      <c r="AGM15" s="31"/>
      <c r="AGN15" s="31"/>
      <c r="AGO15" s="31"/>
      <c r="AGP15" s="31"/>
      <c r="AGQ15" s="31"/>
      <c r="AGR15" s="31"/>
      <c r="AGS15" s="31"/>
      <c r="AGT15" s="31"/>
      <c r="AGU15" s="31"/>
      <c r="AGV15" s="31"/>
      <c r="AGW15" s="31"/>
      <c r="AGX15" s="31"/>
      <c r="AGY15" s="31"/>
      <c r="AGZ15" s="65"/>
      <c r="AHA15" s="32"/>
      <c r="AHB15" s="175"/>
      <c r="AHC15" s="175"/>
    </row>
    <row r="16" spans="1:887" ht="15.75" thickBot="1" x14ac:dyDescent="0.3">
      <c r="A16" s="8" t="s">
        <v>5</v>
      </c>
      <c r="B16" s="91" t="s">
        <v>6</v>
      </c>
      <c r="C16" s="10" t="s">
        <v>7</v>
      </c>
      <c r="F16" s="61"/>
      <c r="G16" s="61"/>
      <c r="H16" s="30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65"/>
      <c r="Y16" s="32"/>
      <c r="Z16" s="175"/>
      <c r="AA16" s="175"/>
      <c r="AB16" s="30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65"/>
      <c r="AS16" s="32"/>
      <c r="AT16" s="175"/>
      <c r="AU16" s="175"/>
      <c r="AV16" s="30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65"/>
      <c r="BM16" s="32"/>
      <c r="BN16" s="175"/>
      <c r="BO16" s="175"/>
      <c r="BP16" s="79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65"/>
      <c r="CG16" s="32"/>
      <c r="CH16" s="175"/>
      <c r="CI16" s="175"/>
      <c r="CJ16" s="30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65"/>
      <c r="DA16" s="32"/>
      <c r="DB16" s="175"/>
      <c r="DC16" s="175"/>
      <c r="DD16" s="79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65"/>
      <c r="DU16" s="32"/>
      <c r="DV16" s="175"/>
      <c r="DW16" s="175"/>
      <c r="DX16" s="79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65"/>
      <c r="EO16" s="32"/>
      <c r="EP16" s="175"/>
      <c r="EQ16" s="175"/>
      <c r="ER16" s="79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65"/>
      <c r="FI16" s="32"/>
      <c r="FJ16" s="175"/>
      <c r="FK16" s="175"/>
      <c r="FL16" s="79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65"/>
      <c r="GC16" s="32"/>
      <c r="GD16" s="175"/>
      <c r="GE16" s="175"/>
      <c r="GF16" s="30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65"/>
      <c r="GW16" s="32"/>
      <c r="GX16" s="175"/>
      <c r="GY16" s="175"/>
      <c r="GZ16" s="79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65"/>
      <c r="HQ16" s="32"/>
      <c r="HR16" s="175"/>
      <c r="HS16" s="175"/>
      <c r="HT16" s="30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65"/>
      <c r="IK16" s="32"/>
      <c r="IL16" s="175"/>
      <c r="IM16" s="175"/>
      <c r="IN16" s="79"/>
      <c r="IO16" s="31"/>
      <c r="IP16" s="31"/>
      <c r="IQ16" s="31"/>
      <c r="IR16" s="31"/>
      <c r="IS16" s="31"/>
      <c r="IT16" s="31"/>
      <c r="IU16" s="31"/>
      <c r="IV16" s="31"/>
      <c r="IW16" s="31"/>
      <c r="IX16" s="31"/>
      <c r="IY16" s="31"/>
      <c r="IZ16" s="31"/>
      <c r="JA16" s="31"/>
      <c r="JB16" s="31"/>
      <c r="JC16" s="31"/>
      <c r="JD16" s="65"/>
      <c r="JE16" s="32"/>
      <c r="JF16" s="175"/>
      <c r="JG16" s="175"/>
      <c r="JH16" s="79"/>
      <c r="JI16" s="31"/>
      <c r="JJ16" s="31"/>
      <c r="JK16" s="31"/>
      <c r="JL16" s="31"/>
      <c r="JM16" s="31"/>
      <c r="JN16" s="31"/>
      <c r="JO16" s="31"/>
      <c r="JP16" s="31"/>
      <c r="JQ16" s="31"/>
      <c r="JR16" s="31"/>
      <c r="JS16" s="31"/>
      <c r="JT16" s="31"/>
      <c r="JU16" s="31"/>
      <c r="JV16" s="31"/>
      <c r="JW16" s="31"/>
      <c r="JX16" s="65"/>
      <c r="JY16" s="32"/>
      <c r="JZ16" s="175"/>
      <c r="KA16" s="175"/>
      <c r="KB16" s="79"/>
      <c r="KC16" s="31"/>
      <c r="KD16" s="31"/>
      <c r="KE16" s="31"/>
      <c r="KF16" s="31"/>
      <c r="KG16" s="31"/>
      <c r="KH16" s="31"/>
      <c r="KI16" s="31"/>
      <c r="KJ16" s="31"/>
      <c r="KK16" s="31"/>
      <c r="KL16" s="31"/>
      <c r="KM16" s="31"/>
      <c r="KN16" s="31"/>
      <c r="KO16" s="31"/>
      <c r="KP16" s="31"/>
      <c r="KQ16" s="31"/>
      <c r="KR16" s="65"/>
      <c r="KS16" s="32"/>
      <c r="KT16" s="175"/>
      <c r="KU16" s="175"/>
      <c r="KV16" s="79"/>
      <c r="KW16" s="31"/>
      <c r="KX16" s="31"/>
      <c r="KY16" s="31"/>
      <c r="KZ16" s="31"/>
      <c r="LA16" s="31"/>
      <c r="LB16" s="31"/>
      <c r="LC16" s="31"/>
      <c r="LD16" s="31"/>
      <c r="LE16" s="31"/>
      <c r="LF16" s="31"/>
      <c r="LG16" s="31"/>
      <c r="LH16" s="31"/>
      <c r="LI16" s="31"/>
      <c r="LJ16" s="31"/>
      <c r="LK16" s="31"/>
      <c r="LL16" s="65"/>
      <c r="LM16" s="32"/>
      <c r="LN16" s="175"/>
      <c r="LO16" s="175"/>
      <c r="LP16" s="79"/>
      <c r="LQ16" s="31"/>
      <c r="LR16" s="31"/>
      <c r="LS16" s="31"/>
      <c r="LT16" s="31"/>
      <c r="LU16" s="31"/>
      <c r="LV16" s="31"/>
      <c r="LW16" s="31"/>
      <c r="LX16" s="31"/>
      <c r="LY16" s="31"/>
      <c r="LZ16" s="31"/>
      <c r="MA16" s="31"/>
      <c r="MB16" s="31"/>
      <c r="MC16" s="31"/>
      <c r="MD16" s="31"/>
      <c r="ME16" s="31"/>
      <c r="MF16" s="65"/>
      <c r="MG16" s="32"/>
      <c r="MH16" s="175"/>
      <c r="MI16" s="175"/>
      <c r="MJ16" s="79"/>
      <c r="MK16" s="31"/>
      <c r="ML16" s="31"/>
      <c r="MM16" s="31"/>
      <c r="MN16" s="31"/>
      <c r="MO16" s="31"/>
      <c r="MP16" s="31"/>
      <c r="MQ16" s="31"/>
      <c r="MR16" s="31"/>
      <c r="MS16" s="31"/>
      <c r="MT16" s="31"/>
      <c r="MU16" s="31"/>
      <c r="MV16" s="31"/>
      <c r="MW16" s="31"/>
      <c r="MX16" s="31"/>
      <c r="MY16" s="31"/>
      <c r="MZ16" s="65"/>
      <c r="NA16" s="32"/>
      <c r="NB16" s="175"/>
      <c r="NC16" s="175"/>
      <c r="ND16" s="79"/>
      <c r="NE16" s="31"/>
      <c r="NF16" s="31"/>
      <c r="NG16" s="31"/>
      <c r="NH16" s="31"/>
      <c r="NI16" s="31"/>
      <c r="NJ16" s="31"/>
      <c r="NK16" s="31"/>
      <c r="NL16" s="31"/>
      <c r="NM16" s="31"/>
      <c r="NN16" s="31"/>
      <c r="NO16" s="31"/>
      <c r="NP16" s="31"/>
      <c r="NQ16" s="31"/>
      <c r="NR16" s="31"/>
      <c r="NS16" s="31"/>
      <c r="NT16" s="65"/>
      <c r="NU16" s="32"/>
      <c r="NV16" s="175"/>
      <c r="NW16" s="175"/>
      <c r="NX16" s="79"/>
      <c r="NY16" s="31"/>
      <c r="NZ16" s="31"/>
      <c r="OA16" s="31"/>
      <c r="OB16" s="31"/>
      <c r="OC16" s="31"/>
      <c r="OD16" s="31"/>
      <c r="OE16" s="31"/>
      <c r="OF16" s="29"/>
      <c r="OG16" s="31"/>
      <c r="OH16" s="31"/>
      <c r="OI16" s="31"/>
      <c r="OJ16" s="31"/>
      <c r="OK16" s="31"/>
      <c r="OL16" s="31"/>
      <c r="OM16" s="31"/>
      <c r="ON16" s="65"/>
      <c r="OO16" s="32"/>
      <c r="OP16" s="175"/>
      <c r="OQ16" s="175"/>
      <c r="OR16" s="79"/>
      <c r="OS16" s="31"/>
      <c r="OT16" s="31"/>
      <c r="OU16" s="31"/>
      <c r="OV16" s="31"/>
      <c r="OW16" s="31"/>
      <c r="OX16" s="31"/>
      <c r="OY16" s="31"/>
      <c r="OZ16" s="31"/>
      <c r="PA16" s="31"/>
      <c r="PB16" s="31"/>
      <c r="PC16" s="31"/>
      <c r="PD16" s="31"/>
      <c r="PE16" s="31"/>
      <c r="PF16" s="31"/>
      <c r="PG16" s="31"/>
      <c r="PH16" s="65"/>
      <c r="PI16" s="32"/>
      <c r="PJ16" s="175"/>
      <c r="PK16" s="175"/>
      <c r="PL16" s="30"/>
      <c r="PM16" s="31"/>
      <c r="PN16" s="31"/>
      <c r="PO16" s="31"/>
      <c r="PP16" s="31"/>
      <c r="PQ16" s="31"/>
      <c r="PR16" s="31"/>
      <c r="PS16" s="31"/>
      <c r="PT16" s="31"/>
      <c r="PU16" s="31"/>
      <c r="PV16" s="31"/>
      <c r="PW16" s="31"/>
      <c r="PX16" s="31"/>
      <c r="PY16" s="31"/>
      <c r="PZ16" s="31"/>
      <c r="QA16" s="31"/>
      <c r="QB16" s="65"/>
      <c r="QC16" s="32"/>
      <c r="QD16" s="175"/>
      <c r="QE16" s="175"/>
      <c r="QF16" s="79"/>
      <c r="QG16" s="31"/>
      <c r="QH16" s="31"/>
      <c r="QI16" s="31"/>
      <c r="QJ16" s="31"/>
      <c r="QK16" s="31"/>
      <c r="QL16" s="31"/>
      <c r="QM16" s="31"/>
      <c r="QN16" s="31"/>
      <c r="QO16" s="31"/>
      <c r="QP16" s="31"/>
      <c r="QQ16" s="31"/>
      <c r="QR16" s="31"/>
      <c r="QS16" s="31"/>
      <c r="QT16" s="31"/>
      <c r="QU16" s="31"/>
      <c r="QV16" s="65"/>
      <c r="QW16" s="32"/>
      <c r="QX16" s="175"/>
      <c r="QY16" s="175"/>
      <c r="QZ16" s="30"/>
      <c r="RA16" s="31"/>
      <c r="RB16" s="31"/>
      <c r="RC16" s="31"/>
      <c r="RD16" s="31"/>
      <c r="RE16" s="31"/>
      <c r="RF16" s="31"/>
      <c r="RG16" s="31"/>
      <c r="RH16" s="31"/>
      <c r="RI16" s="31"/>
      <c r="RJ16" s="31"/>
      <c r="RK16" s="31"/>
      <c r="RL16" s="31"/>
      <c r="RM16" s="31"/>
      <c r="RN16" s="31"/>
      <c r="RO16" s="31"/>
      <c r="RP16" s="65"/>
      <c r="RQ16" s="32"/>
      <c r="RR16" s="175"/>
      <c r="RS16" s="175"/>
      <c r="RT16" s="79"/>
      <c r="RU16" s="31"/>
      <c r="RV16" s="31"/>
      <c r="RW16" s="31"/>
      <c r="RX16" s="31"/>
      <c r="RY16" s="31"/>
      <c r="RZ16" s="31"/>
      <c r="SA16" s="31"/>
      <c r="SB16" s="31"/>
      <c r="SC16" s="31"/>
      <c r="SD16" s="31"/>
      <c r="SE16" s="31"/>
      <c r="SF16" s="31"/>
      <c r="SG16" s="31"/>
      <c r="SH16" s="31"/>
      <c r="SI16" s="31"/>
      <c r="SJ16" s="65"/>
      <c r="SK16" s="32"/>
      <c r="SL16" s="175"/>
      <c r="SM16" s="175"/>
      <c r="SN16" s="79"/>
      <c r="SO16" s="31"/>
      <c r="SP16" s="31"/>
      <c r="SQ16" s="31"/>
      <c r="SR16" s="31"/>
      <c r="SS16" s="31"/>
      <c r="ST16" s="31"/>
      <c r="SU16" s="31"/>
      <c r="SV16" s="31"/>
      <c r="SW16" s="31"/>
      <c r="SX16" s="31"/>
      <c r="SY16" s="31"/>
      <c r="SZ16" s="31"/>
      <c r="TA16" s="31"/>
      <c r="TB16" s="31"/>
      <c r="TC16" s="31"/>
      <c r="TD16" s="65"/>
      <c r="TE16" s="32"/>
      <c r="TF16" s="175"/>
      <c r="TG16" s="175"/>
      <c r="TH16" s="79"/>
      <c r="TI16" s="31"/>
      <c r="TJ16" s="31"/>
      <c r="TK16" s="31"/>
      <c r="TL16" s="31"/>
      <c r="TM16" s="31"/>
      <c r="TN16" s="31"/>
      <c r="TO16" s="31"/>
      <c r="TP16" s="31"/>
      <c r="TQ16" s="31"/>
      <c r="TR16" s="31"/>
      <c r="TS16" s="31"/>
      <c r="TT16" s="31"/>
      <c r="TU16" s="31"/>
      <c r="TV16" s="31"/>
      <c r="TW16" s="31"/>
      <c r="TX16" s="65"/>
      <c r="TY16" s="32"/>
      <c r="TZ16" s="175"/>
      <c r="UA16" s="175"/>
      <c r="UB16" s="79"/>
      <c r="UC16" s="31"/>
      <c r="UD16" s="31"/>
      <c r="UE16" s="31"/>
      <c r="UF16" s="31"/>
      <c r="UG16" s="31"/>
      <c r="UH16" s="31"/>
      <c r="UI16" s="31"/>
      <c r="UJ16" s="31"/>
      <c r="UK16" s="31"/>
      <c r="UL16" s="31"/>
      <c r="UM16" s="31"/>
      <c r="UN16" s="31"/>
      <c r="UO16" s="31"/>
      <c r="UP16" s="31"/>
      <c r="UQ16" s="31"/>
      <c r="UR16" s="65"/>
      <c r="US16" s="32"/>
      <c r="UT16" s="175"/>
      <c r="UU16" s="175"/>
      <c r="UV16" s="79"/>
      <c r="UW16" s="31"/>
      <c r="UX16" s="31"/>
      <c r="UY16" s="31"/>
      <c r="UZ16" s="31"/>
      <c r="VA16" s="31"/>
      <c r="VB16" s="31"/>
      <c r="VC16" s="31"/>
      <c r="VD16" s="31"/>
      <c r="VE16" s="31"/>
      <c r="VF16" s="31"/>
      <c r="VG16" s="31"/>
      <c r="VH16" s="31"/>
      <c r="VI16" s="31"/>
      <c r="VJ16" s="31"/>
      <c r="VK16" s="31"/>
      <c r="VL16" s="65"/>
      <c r="VM16" s="32"/>
      <c r="VN16" s="175"/>
      <c r="VO16" s="175"/>
      <c r="VP16" s="79"/>
      <c r="VQ16" s="31"/>
      <c r="VR16" s="31"/>
      <c r="VS16" s="31"/>
      <c r="VT16" s="31"/>
      <c r="VU16" s="31"/>
      <c r="VV16" s="31"/>
      <c r="VW16" s="31"/>
      <c r="VX16" s="31"/>
      <c r="VY16" s="31"/>
      <c r="VZ16" s="31"/>
      <c r="WA16" s="31"/>
      <c r="WB16" s="31"/>
      <c r="WC16" s="31"/>
      <c r="WD16" s="31"/>
      <c r="WE16" s="31"/>
      <c r="WF16" s="65"/>
      <c r="WG16" s="32"/>
      <c r="WH16" s="175"/>
      <c r="WI16" s="175"/>
      <c r="WJ16" s="79"/>
      <c r="WK16" s="31"/>
      <c r="WL16" s="31"/>
      <c r="WM16" s="31"/>
      <c r="WN16" s="31"/>
      <c r="WO16" s="31"/>
      <c r="WP16" s="31"/>
      <c r="WQ16" s="31"/>
      <c r="WR16" s="31"/>
      <c r="WS16" s="31"/>
      <c r="WT16" s="31"/>
      <c r="WU16" s="31"/>
      <c r="WV16" s="31"/>
      <c r="WW16" s="31"/>
      <c r="WX16" s="31"/>
      <c r="WY16" s="31"/>
      <c r="WZ16" s="65"/>
      <c r="XA16" s="32"/>
      <c r="XB16" s="175"/>
      <c r="XC16" s="175"/>
      <c r="XD16" s="79"/>
      <c r="XE16" s="31"/>
      <c r="XF16" s="31"/>
      <c r="XG16" s="31"/>
      <c r="XH16" s="31"/>
      <c r="XI16" s="31"/>
      <c r="XJ16" s="31"/>
      <c r="XK16" s="31"/>
      <c r="XL16" s="31"/>
      <c r="XM16" s="31"/>
      <c r="XN16" s="31"/>
      <c r="XO16" s="31"/>
      <c r="XP16" s="31"/>
      <c r="XQ16" s="31"/>
      <c r="XR16" s="31"/>
      <c r="XS16" s="31"/>
      <c r="XT16" s="65"/>
      <c r="XU16" s="32"/>
      <c r="XV16" s="175"/>
      <c r="XW16" s="175"/>
      <c r="XX16" s="79"/>
      <c r="XY16" s="31"/>
      <c r="XZ16" s="31"/>
      <c r="YA16" s="31"/>
      <c r="YB16" s="31"/>
      <c r="YC16" s="31"/>
      <c r="YD16" s="31"/>
      <c r="YE16" s="31"/>
      <c r="YF16" s="31"/>
      <c r="YG16" s="31"/>
      <c r="YH16" s="31"/>
      <c r="YI16" s="31"/>
      <c r="YJ16" s="31"/>
      <c r="YK16" s="31"/>
      <c r="YL16" s="31"/>
      <c r="YM16" s="31"/>
      <c r="YN16" s="65"/>
      <c r="YO16" s="32"/>
      <c r="YP16" s="175"/>
      <c r="YQ16" s="175"/>
      <c r="YR16" s="79"/>
      <c r="YS16" s="31"/>
      <c r="YT16" s="31"/>
      <c r="YU16" s="31"/>
      <c r="YV16" s="31"/>
      <c r="YW16" s="31"/>
      <c r="YX16" s="31"/>
      <c r="YY16" s="31"/>
      <c r="YZ16" s="31"/>
      <c r="ZA16" s="31"/>
      <c r="ZB16" s="31"/>
      <c r="ZC16" s="31"/>
      <c r="ZD16" s="31"/>
      <c r="ZE16" s="31"/>
      <c r="ZF16" s="31"/>
      <c r="ZG16" s="31"/>
      <c r="ZH16" s="65"/>
      <c r="ZI16" s="32"/>
      <c r="ZJ16" s="175"/>
      <c r="ZK16" s="175"/>
      <c r="ZL16" s="79"/>
      <c r="ZM16" s="31"/>
      <c r="ZN16" s="31"/>
      <c r="ZO16" s="31"/>
      <c r="ZP16" s="31"/>
      <c r="ZQ16" s="31"/>
      <c r="ZR16" s="31"/>
      <c r="ZS16" s="31"/>
      <c r="ZT16" s="31"/>
      <c r="ZU16" s="31"/>
      <c r="ZV16" s="31"/>
      <c r="ZW16" s="31"/>
      <c r="ZX16" s="31"/>
      <c r="ZY16" s="31"/>
      <c r="ZZ16" s="31"/>
      <c r="AAA16" s="31"/>
      <c r="AAB16" s="65"/>
      <c r="AAC16" s="32"/>
      <c r="AAD16" s="175"/>
      <c r="AAE16" s="175"/>
      <c r="AAF16" s="79"/>
      <c r="AAG16" s="31"/>
      <c r="AAH16" s="31"/>
      <c r="AAI16" s="31"/>
      <c r="AAJ16" s="31"/>
      <c r="AAK16" s="31"/>
      <c r="AAL16" s="31"/>
      <c r="AAM16" s="31"/>
      <c r="AAN16" s="31"/>
      <c r="AAO16" s="31"/>
      <c r="AAP16" s="31"/>
      <c r="AAQ16" s="31"/>
      <c r="AAR16" s="31"/>
      <c r="AAS16" s="31"/>
      <c r="AAT16" s="31"/>
      <c r="AAU16" s="31"/>
      <c r="AAV16" s="65"/>
      <c r="AAW16" s="32"/>
      <c r="AAX16" s="175"/>
      <c r="AAY16" s="175"/>
      <c r="AAZ16" s="79"/>
      <c r="ABA16" s="31"/>
      <c r="ABB16" s="31"/>
      <c r="ABC16" s="31"/>
      <c r="ABD16" s="31"/>
      <c r="ABE16" s="31"/>
      <c r="ABF16" s="31"/>
      <c r="ABG16" s="31"/>
      <c r="ABH16" s="31"/>
      <c r="ABI16" s="31"/>
      <c r="ABJ16" s="31"/>
      <c r="ABK16" s="31"/>
      <c r="ABL16" s="31"/>
      <c r="ABM16" s="31"/>
      <c r="ABN16" s="31"/>
      <c r="ABO16" s="31"/>
      <c r="ABP16" s="65"/>
      <c r="ABQ16" s="32"/>
      <c r="ABR16" s="175"/>
      <c r="ABS16" s="175"/>
      <c r="ABT16" s="79"/>
      <c r="ABU16" s="31"/>
      <c r="ABV16" s="31"/>
      <c r="ABW16" s="31"/>
      <c r="ABX16" s="31"/>
      <c r="ABY16" s="31"/>
      <c r="ABZ16" s="31"/>
      <c r="ACA16" s="31"/>
      <c r="ACB16" s="31"/>
      <c r="ACC16" s="31"/>
      <c r="ACD16" s="31"/>
      <c r="ACE16" s="31"/>
      <c r="ACF16" s="31"/>
      <c r="ACG16" s="31"/>
      <c r="ACH16" s="31"/>
      <c r="ACI16" s="31"/>
      <c r="ACJ16" s="65"/>
      <c r="ACK16" s="32"/>
      <c r="ACL16" s="175"/>
      <c r="ACM16" s="175"/>
      <c r="ACN16" s="79"/>
      <c r="ACO16" s="31"/>
      <c r="ACP16" s="31"/>
      <c r="ACQ16" s="31"/>
      <c r="ACR16" s="31"/>
      <c r="ACS16" s="31"/>
      <c r="ACT16" s="31"/>
      <c r="ACU16" s="31"/>
      <c r="ACV16" s="31"/>
      <c r="ACW16" s="31"/>
      <c r="ACX16" s="31"/>
      <c r="ACY16" s="31"/>
      <c r="ACZ16" s="31"/>
      <c r="ADA16" s="31"/>
      <c r="ADB16" s="31"/>
      <c r="ADC16" s="31"/>
      <c r="ADD16" s="65"/>
      <c r="ADE16" s="32"/>
      <c r="ADF16" s="175"/>
      <c r="ADG16" s="175"/>
      <c r="ADH16" s="79"/>
      <c r="ADI16" s="31"/>
      <c r="ADJ16" s="31"/>
      <c r="ADK16" s="31"/>
      <c r="ADL16" s="31"/>
      <c r="ADM16" s="31"/>
      <c r="ADN16" s="31"/>
      <c r="ADO16" s="31"/>
      <c r="ADP16" s="31"/>
      <c r="ADQ16" s="31"/>
      <c r="ADR16" s="31"/>
      <c r="ADS16" s="31"/>
      <c r="ADT16" s="31"/>
      <c r="ADU16" s="31"/>
      <c r="ADV16" s="31"/>
      <c r="ADW16" s="31"/>
      <c r="ADX16" s="65"/>
      <c r="ADY16" s="32"/>
      <c r="ADZ16" s="175"/>
      <c r="AEA16" s="175"/>
      <c r="AEB16" s="79"/>
      <c r="AEC16" s="31"/>
      <c r="AED16" s="31"/>
      <c r="AEE16" s="31"/>
      <c r="AEF16" s="31"/>
      <c r="AEG16" s="31"/>
      <c r="AEH16" s="31"/>
      <c r="AEI16" s="31"/>
      <c r="AEJ16" s="31"/>
      <c r="AEK16" s="31"/>
      <c r="AEL16" s="31"/>
      <c r="AEM16" s="31"/>
      <c r="AEN16" s="31"/>
      <c r="AEO16" s="31"/>
      <c r="AEP16" s="31"/>
      <c r="AEQ16" s="31"/>
      <c r="AER16" s="65"/>
      <c r="AES16" s="32"/>
      <c r="AET16" s="175"/>
      <c r="AEU16" s="175"/>
      <c r="AEV16" s="79"/>
      <c r="AEW16" s="31"/>
      <c r="AEX16" s="31"/>
      <c r="AEY16" s="31"/>
      <c r="AEZ16" s="31"/>
      <c r="AFA16" s="31"/>
      <c r="AFB16" s="31"/>
      <c r="AFC16" s="31"/>
      <c r="AFD16" s="31"/>
      <c r="AFE16" s="31"/>
      <c r="AFF16" s="31"/>
      <c r="AFG16" s="31"/>
      <c r="AFH16" s="31"/>
      <c r="AFI16" s="31"/>
      <c r="AFJ16" s="31"/>
      <c r="AFK16" s="31"/>
      <c r="AFL16" s="65"/>
      <c r="AFM16" s="32"/>
      <c r="AFN16" s="175"/>
      <c r="AFO16" s="175"/>
      <c r="AFP16" s="79"/>
      <c r="AFQ16" s="31"/>
      <c r="AFR16" s="31"/>
      <c r="AFS16" s="31"/>
      <c r="AFT16" s="31"/>
      <c r="AFU16" s="31"/>
      <c r="AFV16" s="31"/>
      <c r="AFW16" s="31"/>
      <c r="AFX16" s="31"/>
      <c r="AFY16" s="31"/>
      <c r="AFZ16" s="31"/>
      <c r="AGA16" s="31"/>
      <c r="AGB16" s="31"/>
      <c r="AGC16" s="31"/>
      <c r="AGD16" s="31"/>
      <c r="AGE16" s="31"/>
      <c r="AGF16" s="65"/>
      <c r="AGG16" s="32"/>
      <c r="AGH16" s="175"/>
      <c r="AGI16" s="175"/>
      <c r="AGJ16" s="79"/>
      <c r="AGK16" s="31"/>
      <c r="AGL16" s="31"/>
      <c r="AGM16" s="31"/>
      <c r="AGN16" s="31"/>
      <c r="AGO16" s="31"/>
      <c r="AGP16" s="31"/>
      <c r="AGQ16" s="31"/>
      <c r="AGR16" s="31"/>
      <c r="AGS16" s="31"/>
      <c r="AGT16" s="31"/>
      <c r="AGU16" s="31"/>
      <c r="AGV16" s="31"/>
      <c r="AGW16" s="31"/>
      <c r="AGX16" s="31"/>
      <c r="AGY16" s="31"/>
      <c r="AGZ16" s="65"/>
      <c r="AHA16" s="32"/>
      <c r="AHB16" s="175"/>
      <c r="AHC16" s="175"/>
    </row>
    <row r="17" spans="1:887" x14ac:dyDescent="0.25">
      <c r="A17" s="8" t="s">
        <v>8</v>
      </c>
      <c r="B17" s="90" t="s">
        <v>9</v>
      </c>
      <c r="C17" s="11" t="s">
        <v>10</v>
      </c>
      <c r="F17" s="34">
        <v>1619278180.5599999</v>
      </c>
      <c r="G17" s="34"/>
      <c r="H17" s="33"/>
      <c r="I17" s="33">
        <v>674065263.15999997</v>
      </c>
      <c r="J17" s="33">
        <v>512289600</v>
      </c>
      <c r="K17" s="33">
        <v>161775663.16</v>
      </c>
      <c r="L17" s="33">
        <v>353689004.66000003</v>
      </c>
      <c r="M17" s="33"/>
      <c r="N17" s="34"/>
      <c r="O17" s="33">
        <v>465380269.25</v>
      </c>
      <c r="P17" s="33">
        <v>353689004.66000003</v>
      </c>
      <c r="Q17" s="33"/>
      <c r="R17" s="33">
        <v>111691264.59</v>
      </c>
      <c r="S17" s="33">
        <v>24</v>
      </c>
      <c r="T17" s="33"/>
      <c r="U17" s="33"/>
      <c r="V17" s="33">
        <v>353689004.66000003</v>
      </c>
      <c r="W17" s="34"/>
      <c r="X17" s="34">
        <v>512289600</v>
      </c>
      <c r="Y17" s="58">
        <v>512289600</v>
      </c>
      <c r="Z17" s="33">
        <v>69.04083</v>
      </c>
      <c r="AA17" s="33">
        <v>69.04083</v>
      </c>
      <c r="AB17" s="33"/>
      <c r="AC17" s="33">
        <v>1116457105.26</v>
      </c>
      <c r="AD17" s="33">
        <v>848507400</v>
      </c>
      <c r="AE17" s="33">
        <v>267949705.25999999</v>
      </c>
      <c r="AF17" s="33">
        <v>641206667.89999998</v>
      </c>
      <c r="AG17" s="33"/>
      <c r="AH17" s="34"/>
      <c r="AI17" s="33">
        <v>843692985.33000004</v>
      </c>
      <c r="AJ17" s="33">
        <v>641206667.89999998</v>
      </c>
      <c r="AK17" s="33"/>
      <c r="AL17" s="33">
        <v>202486317.43000001</v>
      </c>
      <c r="AM17" s="33">
        <v>24</v>
      </c>
      <c r="AN17" s="33"/>
      <c r="AO17" s="33"/>
      <c r="AP17" s="33">
        <v>641206667.89999998</v>
      </c>
      <c r="AQ17" s="34"/>
      <c r="AR17" s="34">
        <v>848507400</v>
      </c>
      <c r="AS17" s="58">
        <v>848507400</v>
      </c>
      <c r="AT17" s="33">
        <v>75.568780000000004</v>
      </c>
      <c r="AU17" s="33">
        <v>75.568780000000004</v>
      </c>
      <c r="AV17" s="33"/>
      <c r="AW17" s="33">
        <v>736842105.26999998</v>
      </c>
      <c r="AX17" s="33">
        <v>700000000</v>
      </c>
      <c r="AY17" s="33">
        <v>36842105.270000003</v>
      </c>
      <c r="AZ17" s="33">
        <v>293641011</v>
      </c>
      <c r="BA17" s="33"/>
      <c r="BB17" s="34"/>
      <c r="BC17" s="33">
        <v>309095801.00999999</v>
      </c>
      <c r="BD17" s="33">
        <v>293641011</v>
      </c>
      <c r="BE17" s="33"/>
      <c r="BF17" s="33">
        <v>15454790.01</v>
      </c>
      <c r="BG17" s="33">
        <v>5</v>
      </c>
      <c r="BH17" s="33"/>
      <c r="BI17" s="33"/>
      <c r="BJ17" s="33">
        <v>293641011</v>
      </c>
      <c r="BK17" s="34"/>
      <c r="BL17" s="34">
        <v>700000000</v>
      </c>
      <c r="BM17" s="58">
        <v>700000000</v>
      </c>
      <c r="BN17" s="33">
        <v>41.948720000000002</v>
      </c>
      <c r="BO17" s="33">
        <v>41.948720000000002</v>
      </c>
      <c r="BP17" s="33"/>
      <c r="BQ17" s="33"/>
      <c r="BR17" s="33"/>
      <c r="BS17" s="33"/>
      <c r="BT17" s="33"/>
      <c r="BU17" s="33"/>
      <c r="BV17" s="34"/>
      <c r="BW17" s="33"/>
      <c r="BX17" s="33"/>
      <c r="BY17" s="33"/>
      <c r="BZ17" s="33"/>
      <c r="CA17" s="33"/>
      <c r="CB17" s="33"/>
      <c r="CC17" s="33"/>
      <c r="CD17" s="33"/>
      <c r="CE17" s="34"/>
      <c r="CF17" s="34"/>
      <c r="CG17" s="58"/>
      <c r="CH17" s="33"/>
      <c r="CI17" s="33"/>
      <c r="CJ17" s="33"/>
      <c r="CK17" s="33"/>
      <c r="CL17" s="33"/>
      <c r="CM17" s="33"/>
      <c r="CN17" s="33"/>
      <c r="CO17" s="33"/>
      <c r="CP17" s="34"/>
      <c r="CQ17" s="33"/>
      <c r="CR17" s="33"/>
      <c r="CS17" s="33"/>
      <c r="CT17" s="33"/>
      <c r="CU17" s="33"/>
      <c r="CV17" s="33"/>
      <c r="CW17" s="33"/>
      <c r="CX17" s="33"/>
      <c r="CY17" s="34"/>
      <c r="CZ17" s="34"/>
      <c r="DA17" s="58"/>
      <c r="DB17" s="33"/>
      <c r="DC17" s="33"/>
      <c r="DD17" s="33"/>
      <c r="DE17" s="33"/>
      <c r="DF17" s="33"/>
      <c r="DG17" s="33"/>
      <c r="DH17" s="33"/>
      <c r="DI17" s="33"/>
      <c r="DJ17" s="34"/>
      <c r="DK17" s="33"/>
      <c r="DL17" s="33"/>
      <c r="DM17" s="33"/>
      <c r="DN17" s="33"/>
      <c r="DO17" s="33"/>
      <c r="DP17" s="33"/>
      <c r="DQ17" s="33"/>
      <c r="DR17" s="33"/>
      <c r="DS17" s="34"/>
      <c r="DT17" s="34">
        <v>283265500</v>
      </c>
      <c r="DU17" s="58">
        <v>0</v>
      </c>
      <c r="DV17" s="33"/>
      <c r="DW17" s="33"/>
      <c r="DX17" s="33"/>
      <c r="DY17" s="33"/>
      <c r="DZ17" s="33"/>
      <c r="EA17" s="33"/>
      <c r="EB17" s="33"/>
      <c r="EC17" s="33"/>
      <c r="ED17" s="34"/>
      <c r="EE17" s="33"/>
      <c r="EF17" s="33"/>
      <c r="EG17" s="33"/>
      <c r="EH17" s="33"/>
      <c r="EI17" s="33"/>
      <c r="EJ17" s="33"/>
      <c r="EK17" s="33"/>
      <c r="EL17" s="33"/>
      <c r="EM17" s="34"/>
      <c r="EN17" s="34"/>
      <c r="EO17" s="58"/>
      <c r="EP17" s="33"/>
      <c r="EQ17" s="33"/>
      <c r="ER17" s="33"/>
      <c r="ES17" s="33"/>
      <c r="ET17" s="33"/>
      <c r="EU17" s="33"/>
      <c r="EV17" s="33"/>
      <c r="EW17" s="33"/>
      <c r="EX17" s="34"/>
      <c r="EY17" s="33"/>
      <c r="EZ17" s="33"/>
      <c r="FA17" s="33"/>
      <c r="FB17" s="33"/>
      <c r="FC17" s="33"/>
      <c r="FD17" s="33"/>
      <c r="FE17" s="33"/>
      <c r="FF17" s="33"/>
      <c r="FG17" s="34"/>
      <c r="FH17" s="34">
        <v>0</v>
      </c>
      <c r="FI17" s="58">
        <v>0</v>
      </c>
      <c r="FJ17" s="33"/>
      <c r="FK17" s="33"/>
      <c r="FL17" s="33"/>
      <c r="FM17" s="33"/>
      <c r="FN17" s="33"/>
      <c r="FO17" s="33"/>
      <c r="FP17" s="33"/>
      <c r="FQ17" s="33"/>
      <c r="FR17" s="34"/>
      <c r="FS17" s="33"/>
      <c r="FT17" s="33"/>
      <c r="FU17" s="33"/>
      <c r="FV17" s="33"/>
      <c r="FW17" s="33"/>
      <c r="FX17" s="33"/>
      <c r="FY17" s="33"/>
      <c r="FZ17" s="33"/>
      <c r="GA17" s="34"/>
      <c r="GB17" s="34"/>
      <c r="GC17" s="58"/>
      <c r="GD17" s="33"/>
      <c r="GE17" s="33"/>
      <c r="GF17" s="33"/>
      <c r="GG17" s="33">
        <v>145338541.66999999</v>
      </c>
      <c r="GH17" s="33">
        <v>139525000</v>
      </c>
      <c r="GI17" s="33">
        <v>5813541.6699999999</v>
      </c>
      <c r="GJ17" s="33">
        <v>94983334.439999998</v>
      </c>
      <c r="GK17" s="33"/>
      <c r="GL17" s="34"/>
      <c r="GM17" s="33">
        <v>98940973.370000005</v>
      </c>
      <c r="GN17" s="33">
        <v>94983334.439999998</v>
      </c>
      <c r="GO17" s="33"/>
      <c r="GP17" s="33">
        <v>3957638.93</v>
      </c>
      <c r="GQ17" s="33">
        <v>4</v>
      </c>
      <c r="GR17" s="33"/>
      <c r="GS17" s="33"/>
      <c r="GT17" s="33">
        <v>94983334.439999998</v>
      </c>
      <c r="GU17" s="34"/>
      <c r="GV17" s="34">
        <v>139525000</v>
      </c>
      <c r="GW17" s="58">
        <v>139525000</v>
      </c>
      <c r="GX17" s="33">
        <v>68.076210000000003</v>
      </c>
      <c r="GY17" s="33">
        <v>68.076210000000003</v>
      </c>
      <c r="GZ17" s="33"/>
      <c r="HA17" s="33"/>
      <c r="HB17" s="33"/>
      <c r="HC17" s="33"/>
      <c r="HD17" s="33"/>
      <c r="HE17" s="33"/>
      <c r="HF17" s="34"/>
      <c r="HG17" s="33"/>
      <c r="HH17" s="33"/>
      <c r="HI17" s="33"/>
      <c r="HJ17" s="33"/>
      <c r="HK17" s="33"/>
      <c r="HL17" s="33"/>
      <c r="HM17" s="33"/>
      <c r="HN17" s="33"/>
      <c r="HO17" s="34"/>
      <c r="HP17" s="34"/>
      <c r="HQ17" s="58"/>
      <c r="HR17" s="33"/>
      <c r="HS17" s="33"/>
      <c r="HT17" s="33"/>
      <c r="HU17" s="33">
        <v>56190526.32</v>
      </c>
      <c r="HV17" s="33">
        <v>42704800</v>
      </c>
      <c r="HW17" s="33">
        <v>13485726.32</v>
      </c>
      <c r="HX17" s="33">
        <v>27524710.050000001</v>
      </c>
      <c r="HY17" s="33"/>
      <c r="HZ17" s="34"/>
      <c r="IA17" s="33">
        <v>36216723.75</v>
      </c>
      <c r="IB17" s="33">
        <v>27524710.050000001</v>
      </c>
      <c r="IC17" s="33"/>
      <c r="ID17" s="33">
        <v>8692013.6999999993</v>
      </c>
      <c r="IE17" s="33">
        <v>24</v>
      </c>
      <c r="IF17" s="33"/>
      <c r="IG17" s="33"/>
      <c r="IH17" s="33">
        <v>27524710.050000001</v>
      </c>
      <c r="II17" s="34"/>
      <c r="IJ17" s="34">
        <v>42704800</v>
      </c>
      <c r="IK17" s="58">
        <v>42704800</v>
      </c>
      <c r="IL17" s="33">
        <v>64.453429999999997</v>
      </c>
      <c r="IM17" s="33">
        <v>64.453429999999997</v>
      </c>
      <c r="IN17" s="33"/>
      <c r="IO17" s="33">
        <v>434473.69</v>
      </c>
      <c r="IP17" s="33">
        <v>330200</v>
      </c>
      <c r="IQ17" s="33">
        <v>104273.69</v>
      </c>
      <c r="IR17" s="33"/>
      <c r="IS17" s="33"/>
      <c r="IT17" s="34"/>
      <c r="IU17" s="33"/>
      <c r="IV17" s="33"/>
      <c r="IW17" s="33"/>
      <c r="IX17" s="33"/>
      <c r="IY17" s="33"/>
      <c r="IZ17" s="33"/>
      <c r="JA17" s="33"/>
      <c r="JB17" s="33"/>
      <c r="JC17" s="34"/>
      <c r="JD17" s="34">
        <v>330200</v>
      </c>
      <c r="JE17" s="58">
        <v>330200</v>
      </c>
      <c r="JF17" s="33"/>
      <c r="JG17" s="33"/>
      <c r="JH17" s="33"/>
      <c r="JI17" s="33">
        <v>42966979.159999996</v>
      </c>
      <c r="JJ17" s="33">
        <v>41248300</v>
      </c>
      <c r="JK17" s="33">
        <v>1718679.16</v>
      </c>
      <c r="JL17" s="33"/>
      <c r="JM17" s="33"/>
      <c r="JN17" s="34"/>
      <c r="JO17" s="33"/>
      <c r="JP17" s="33"/>
      <c r="JQ17" s="33"/>
      <c r="JR17" s="33"/>
      <c r="JS17" s="33"/>
      <c r="JT17" s="33"/>
      <c r="JU17" s="33"/>
      <c r="JV17" s="33"/>
      <c r="JW17" s="34"/>
      <c r="JX17" s="34">
        <v>41248300</v>
      </c>
      <c r="JY17" s="58">
        <v>41248300</v>
      </c>
      <c r="JZ17" s="33"/>
      <c r="KA17" s="33"/>
      <c r="KB17" s="33"/>
      <c r="KC17" s="33">
        <v>24473684.210000001</v>
      </c>
      <c r="KD17" s="33">
        <v>18600000</v>
      </c>
      <c r="KE17" s="33">
        <v>5873684.21</v>
      </c>
      <c r="KF17" s="33"/>
      <c r="KG17" s="33"/>
      <c r="KH17" s="34"/>
      <c r="KI17" s="33"/>
      <c r="KJ17" s="33"/>
      <c r="KK17" s="33"/>
      <c r="KL17" s="33"/>
      <c r="KM17" s="33"/>
      <c r="KN17" s="33"/>
      <c r="KO17" s="33"/>
      <c r="KP17" s="33"/>
      <c r="KQ17" s="34"/>
      <c r="KR17" s="34">
        <v>18600000</v>
      </c>
      <c r="KS17" s="58">
        <v>18600000</v>
      </c>
      <c r="KT17" s="33"/>
      <c r="KU17" s="33"/>
      <c r="KV17" s="33"/>
      <c r="KW17" s="33"/>
      <c r="KX17" s="33"/>
      <c r="KY17" s="33"/>
      <c r="KZ17" s="33"/>
      <c r="LA17" s="33"/>
      <c r="LB17" s="34"/>
      <c r="LC17" s="33"/>
      <c r="LD17" s="33"/>
      <c r="LE17" s="33"/>
      <c r="LF17" s="33"/>
      <c r="LG17" s="33"/>
      <c r="LH17" s="33"/>
      <c r="LI17" s="33"/>
      <c r="LJ17" s="33"/>
      <c r="LK17" s="34"/>
      <c r="LL17" s="34"/>
      <c r="LM17" s="58"/>
      <c r="LN17" s="33"/>
      <c r="LO17" s="33"/>
      <c r="LP17" s="33"/>
      <c r="LQ17" s="33"/>
      <c r="LR17" s="33"/>
      <c r="LS17" s="33"/>
      <c r="LT17" s="33"/>
      <c r="LU17" s="33"/>
      <c r="LV17" s="34"/>
      <c r="LW17" s="33"/>
      <c r="LX17" s="33"/>
      <c r="LY17" s="33"/>
      <c r="LZ17" s="33"/>
      <c r="MA17" s="33"/>
      <c r="MB17" s="33"/>
      <c r="MC17" s="33"/>
      <c r="MD17" s="33"/>
      <c r="ME17" s="34"/>
      <c r="MF17" s="34"/>
      <c r="MG17" s="58"/>
      <c r="MH17" s="33"/>
      <c r="MI17" s="33"/>
      <c r="MJ17" s="33"/>
      <c r="MK17" s="33">
        <v>4922086.33</v>
      </c>
      <c r="ML17" s="33">
        <v>4725200</v>
      </c>
      <c r="MM17" s="33">
        <v>196886.33</v>
      </c>
      <c r="MN17" s="33">
        <v>4725200</v>
      </c>
      <c r="MO17" s="33"/>
      <c r="MP17" s="34"/>
      <c r="MQ17" s="33">
        <v>4922086.33</v>
      </c>
      <c r="MR17" s="33">
        <v>4725200</v>
      </c>
      <c r="MS17" s="33"/>
      <c r="MT17" s="33">
        <v>196886.33</v>
      </c>
      <c r="MU17" s="33">
        <v>4.0000600000000004</v>
      </c>
      <c r="MV17" s="33"/>
      <c r="MW17" s="33"/>
      <c r="MX17" s="33">
        <v>4725200</v>
      </c>
      <c r="MY17" s="34"/>
      <c r="MZ17" s="34">
        <v>4725200</v>
      </c>
      <c r="NA17" s="58">
        <v>4725200</v>
      </c>
      <c r="NB17" s="33">
        <v>100</v>
      </c>
      <c r="NC17" s="33">
        <v>100</v>
      </c>
      <c r="ND17" s="33"/>
      <c r="NE17" s="33"/>
      <c r="NF17" s="33"/>
      <c r="NG17" s="33"/>
      <c r="NH17" s="33"/>
      <c r="NI17" s="33"/>
      <c r="NJ17" s="34"/>
      <c r="NK17" s="33"/>
      <c r="NL17" s="33"/>
      <c r="NM17" s="33"/>
      <c r="NN17" s="33"/>
      <c r="NO17" s="33"/>
      <c r="NP17" s="33"/>
      <c r="NQ17" s="33"/>
      <c r="NR17" s="33"/>
      <c r="NS17" s="34"/>
      <c r="NT17" s="34"/>
      <c r="NU17" s="58"/>
      <c r="NV17" s="33"/>
      <c r="NW17" s="33"/>
      <c r="NX17" s="33"/>
      <c r="NY17" s="33"/>
      <c r="NZ17" s="33"/>
      <c r="OA17" s="33"/>
      <c r="OB17" s="33"/>
      <c r="OC17" s="33"/>
      <c r="OD17" s="34"/>
      <c r="OE17" s="33"/>
      <c r="OF17" s="33"/>
      <c r="OG17" s="33"/>
      <c r="OH17" s="33"/>
      <c r="OI17" s="33"/>
      <c r="OJ17" s="33"/>
      <c r="OK17" s="33"/>
      <c r="OL17" s="33"/>
      <c r="OM17" s="34"/>
      <c r="ON17" s="34"/>
      <c r="OO17" s="58"/>
      <c r="OP17" s="33"/>
      <c r="OQ17" s="33"/>
      <c r="OR17" s="33"/>
      <c r="OS17" s="33">
        <v>1802916.67</v>
      </c>
      <c r="OT17" s="33">
        <v>1730800</v>
      </c>
      <c r="OU17" s="33">
        <v>72116.67</v>
      </c>
      <c r="OV17" s="33">
        <v>125142.18</v>
      </c>
      <c r="OW17" s="33"/>
      <c r="OX17" s="34"/>
      <c r="OY17" s="33">
        <v>130356.44</v>
      </c>
      <c r="OZ17" s="33">
        <v>125142.18</v>
      </c>
      <c r="PA17" s="33"/>
      <c r="PB17" s="33">
        <v>5214.26</v>
      </c>
      <c r="PC17" s="33">
        <v>4</v>
      </c>
      <c r="PD17" s="33"/>
      <c r="PE17" s="33"/>
      <c r="PF17" s="33">
        <v>125142.18</v>
      </c>
      <c r="PG17" s="34"/>
      <c r="PH17" s="34">
        <v>1730800</v>
      </c>
      <c r="PI17" s="58">
        <v>1730800</v>
      </c>
      <c r="PJ17" s="33">
        <v>7.2303100000000002</v>
      </c>
      <c r="PK17" s="33">
        <v>7.2303100000000002</v>
      </c>
      <c r="PL17" s="33"/>
      <c r="PM17" s="33">
        <v>4747291.67</v>
      </c>
      <c r="PN17" s="33">
        <v>4557400</v>
      </c>
      <c r="PO17" s="33">
        <v>189891.67</v>
      </c>
      <c r="PP17" s="33">
        <v>3237435.05</v>
      </c>
      <c r="PQ17" s="33"/>
      <c r="PR17" s="34"/>
      <c r="PS17" s="33">
        <v>3372328.19</v>
      </c>
      <c r="PT17" s="33">
        <v>3237435.05</v>
      </c>
      <c r="PU17" s="33"/>
      <c r="PV17" s="33">
        <v>134893.14000000001</v>
      </c>
      <c r="PW17" s="33">
        <v>4</v>
      </c>
      <c r="PX17" s="33"/>
      <c r="PY17" s="33"/>
      <c r="PZ17" s="33">
        <v>3237435.05</v>
      </c>
      <c r="QA17" s="34"/>
      <c r="QB17" s="34">
        <v>4557400</v>
      </c>
      <c r="QC17" s="58">
        <v>4557400</v>
      </c>
      <c r="QD17" s="33">
        <v>71.03689</v>
      </c>
      <c r="QE17" s="33">
        <v>71.03689</v>
      </c>
      <c r="QF17" s="33"/>
      <c r="QG17" s="33">
        <v>7421666.6699999999</v>
      </c>
      <c r="QH17" s="33">
        <v>7124800</v>
      </c>
      <c r="QI17" s="33">
        <v>296866.67</v>
      </c>
      <c r="QJ17" s="33">
        <v>3083637.26</v>
      </c>
      <c r="QK17" s="33"/>
      <c r="QL17" s="34"/>
      <c r="QM17" s="33">
        <v>3212122.15</v>
      </c>
      <c r="QN17" s="33">
        <v>3083637.26</v>
      </c>
      <c r="QO17" s="33"/>
      <c r="QP17" s="33">
        <v>128484.89</v>
      </c>
      <c r="QQ17" s="33">
        <v>4</v>
      </c>
      <c r="QR17" s="33"/>
      <c r="QS17" s="33"/>
      <c r="QT17" s="33">
        <v>3083637.26</v>
      </c>
      <c r="QU17" s="34"/>
      <c r="QV17" s="34">
        <v>7124800</v>
      </c>
      <c r="QW17" s="58">
        <v>7124800</v>
      </c>
      <c r="QX17" s="33">
        <v>43.280329999999999</v>
      </c>
      <c r="QY17" s="33">
        <v>43.280340000000002</v>
      </c>
      <c r="QZ17" s="33"/>
      <c r="RA17" s="33">
        <v>561445312.03999996</v>
      </c>
      <c r="RB17" s="33">
        <v>538986700</v>
      </c>
      <c r="RC17" s="33">
        <v>22458612.039999999</v>
      </c>
      <c r="RD17" s="33">
        <v>81825900.730000004</v>
      </c>
      <c r="RE17" s="33"/>
      <c r="RF17" s="34"/>
      <c r="RG17" s="33">
        <v>85235486.019999996</v>
      </c>
      <c r="RH17" s="33">
        <v>81825900.730000004</v>
      </c>
      <c r="RI17" s="33"/>
      <c r="RJ17" s="33">
        <v>3409585.29</v>
      </c>
      <c r="RK17" s="33">
        <v>4.0001899999999999</v>
      </c>
      <c r="RL17" s="33"/>
      <c r="RM17" s="33"/>
      <c r="RN17" s="33">
        <v>81825900.730000004</v>
      </c>
      <c r="RO17" s="34"/>
      <c r="RP17" s="34">
        <v>538986700</v>
      </c>
      <c r="RQ17" s="58">
        <v>538986700</v>
      </c>
      <c r="RR17" s="33">
        <v>15.181430000000001</v>
      </c>
      <c r="RS17" s="33">
        <v>15.18164</v>
      </c>
      <c r="RT17" s="33"/>
      <c r="RU17" s="33"/>
      <c r="RV17" s="33"/>
      <c r="RW17" s="33"/>
      <c r="RX17" s="33"/>
      <c r="RY17" s="33"/>
      <c r="RZ17" s="34"/>
      <c r="SA17" s="33"/>
      <c r="SB17" s="33"/>
      <c r="SC17" s="33"/>
      <c r="SD17" s="33"/>
      <c r="SE17" s="33"/>
      <c r="SF17" s="33"/>
      <c r="SG17" s="33"/>
      <c r="SH17" s="33"/>
      <c r="SI17" s="34"/>
      <c r="SJ17" s="34"/>
      <c r="SK17" s="58"/>
      <c r="SL17" s="33"/>
      <c r="SM17" s="33"/>
      <c r="SN17" s="33"/>
      <c r="SO17" s="33"/>
      <c r="SP17" s="33"/>
      <c r="SQ17" s="33"/>
      <c r="SR17" s="33"/>
      <c r="SS17" s="33"/>
      <c r="ST17" s="34"/>
      <c r="SU17" s="33"/>
      <c r="SV17" s="33"/>
      <c r="SW17" s="33"/>
      <c r="SX17" s="33"/>
      <c r="SY17" s="33"/>
      <c r="SZ17" s="33"/>
      <c r="TA17" s="33"/>
      <c r="TB17" s="33"/>
      <c r="TC17" s="34"/>
      <c r="TD17" s="34"/>
      <c r="TE17" s="58"/>
      <c r="TF17" s="33"/>
      <c r="TG17" s="33"/>
      <c r="TH17" s="33"/>
      <c r="TI17" s="33"/>
      <c r="TJ17" s="33"/>
      <c r="TK17" s="33"/>
      <c r="TL17" s="33"/>
      <c r="TM17" s="33"/>
      <c r="TN17" s="34"/>
      <c r="TO17" s="33"/>
      <c r="TP17" s="33"/>
      <c r="TQ17" s="33"/>
      <c r="TR17" s="33"/>
      <c r="TS17" s="33"/>
      <c r="TT17" s="33"/>
      <c r="TU17" s="33"/>
      <c r="TV17" s="33"/>
      <c r="TW17" s="34"/>
      <c r="TX17" s="34"/>
      <c r="TY17" s="58"/>
      <c r="TZ17" s="33"/>
      <c r="UA17" s="33"/>
      <c r="UB17" s="33"/>
      <c r="UC17" s="33"/>
      <c r="UD17" s="33"/>
      <c r="UE17" s="33"/>
      <c r="UF17" s="33"/>
      <c r="UG17" s="33"/>
      <c r="UH17" s="34"/>
      <c r="UI17" s="33"/>
      <c r="UJ17" s="33"/>
      <c r="UK17" s="33"/>
      <c r="UL17" s="33"/>
      <c r="UM17" s="33"/>
      <c r="UN17" s="33"/>
      <c r="UO17" s="33"/>
      <c r="UP17" s="33"/>
      <c r="UQ17" s="34"/>
      <c r="UR17" s="34"/>
      <c r="US17" s="58"/>
      <c r="UT17" s="33"/>
      <c r="UU17" s="33"/>
      <c r="UV17" s="33"/>
      <c r="UW17" s="33"/>
      <c r="UX17" s="33"/>
      <c r="UY17" s="33"/>
      <c r="UZ17" s="33"/>
      <c r="VA17" s="33"/>
      <c r="VB17" s="34"/>
      <c r="VC17" s="33"/>
      <c r="VD17" s="33"/>
      <c r="VE17" s="33"/>
      <c r="VF17" s="33"/>
      <c r="VG17" s="33"/>
      <c r="VH17" s="33"/>
      <c r="VI17" s="33"/>
      <c r="VJ17" s="33"/>
      <c r="VK17" s="34"/>
      <c r="VL17" s="34"/>
      <c r="VM17" s="58"/>
      <c r="VN17" s="33"/>
      <c r="VO17" s="33"/>
      <c r="VP17" s="33"/>
      <c r="VQ17" s="33"/>
      <c r="VR17" s="33"/>
      <c r="VS17" s="33"/>
      <c r="VT17" s="33"/>
      <c r="VU17" s="33"/>
      <c r="VV17" s="34"/>
      <c r="VW17" s="33"/>
      <c r="VX17" s="33"/>
      <c r="VY17" s="33"/>
      <c r="VZ17" s="33"/>
      <c r="WA17" s="33"/>
      <c r="WB17" s="33"/>
      <c r="WC17" s="33"/>
      <c r="WD17" s="33"/>
      <c r="WE17" s="34"/>
      <c r="WF17" s="34"/>
      <c r="WG17" s="58"/>
      <c r="WH17" s="33"/>
      <c r="WI17" s="33"/>
      <c r="WJ17" s="33"/>
      <c r="WK17" s="33"/>
      <c r="WL17" s="33"/>
      <c r="WM17" s="33"/>
      <c r="WN17" s="33"/>
      <c r="WO17" s="33"/>
      <c r="WP17" s="34"/>
      <c r="WQ17" s="33"/>
      <c r="WR17" s="33"/>
      <c r="WS17" s="33"/>
      <c r="WT17" s="33"/>
      <c r="WU17" s="33"/>
      <c r="WV17" s="33"/>
      <c r="WW17" s="33"/>
      <c r="WX17" s="33"/>
      <c r="WY17" s="34"/>
      <c r="WZ17" s="34"/>
      <c r="XA17" s="58"/>
      <c r="XB17" s="33"/>
      <c r="XC17" s="33"/>
      <c r="XD17" s="33"/>
      <c r="XE17" s="33"/>
      <c r="XF17" s="33"/>
      <c r="XG17" s="33"/>
      <c r="XH17" s="33"/>
      <c r="XI17" s="33"/>
      <c r="XJ17" s="34"/>
      <c r="XK17" s="33"/>
      <c r="XL17" s="33"/>
      <c r="XM17" s="33"/>
      <c r="XN17" s="33"/>
      <c r="XO17" s="33"/>
      <c r="XP17" s="33"/>
      <c r="XQ17" s="33"/>
      <c r="XR17" s="33"/>
      <c r="XS17" s="34"/>
      <c r="XT17" s="34"/>
      <c r="XU17" s="58"/>
      <c r="XV17" s="33"/>
      <c r="XW17" s="33"/>
      <c r="XX17" s="33"/>
      <c r="XY17" s="33"/>
      <c r="XZ17" s="33"/>
      <c r="YA17" s="33"/>
      <c r="YB17" s="33"/>
      <c r="YC17" s="33"/>
      <c r="YD17" s="34"/>
      <c r="YE17" s="33"/>
      <c r="YF17" s="33"/>
      <c r="YG17" s="33"/>
      <c r="YH17" s="33"/>
      <c r="YI17" s="33"/>
      <c r="YJ17" s="33"/>
      <c r="YK17" s="33"/>
      <c r="YL17" s="33"/>
      <c r="YM17" s="34"/>
      <c r="YN17" s="34"/>
      <c r="YO17" s="58"/>
      <c r="YP17" s="33"/>
      <c r="YQ17" s="33"/>
      <c r="YR17" s="33"/>
      <c r="YS17" s="33"/>
      <c r="YT17" s="33"/>
      <c r="YU17" s="33"/>
      <c r="YV17" s="33"/>
      <c r="YW17" s="33"/>
      <c r="YX17" s="34"/>
      <c r="YY17" s="33"/>
      <c r="YZ17" s="33"/>
      <c r="ZA17" s="33"/>
      <c r="ZB17" s="33"/>
      <c r="ZC17" s="33"/>
      <c r="ZD17" s="33"/>
      <c r="ZE17" s="33"/>
      <c r="ZF17" s="33"/>
      <c r="ZG17" s="34"/>
      <c r="ZH17" s="34"/>
      <c r="ZI17" s="58"/>
      <c r="ZJ17" s="33"/>
      <c r="ZK17" s="33"/>
      <c r="ZL17" s="33"/>
      <c r="ZM17" s="33"/>
      <c r="ZN17" s="33"/>
      <c r="ZO17" s="33"/>
      <c r="ZP17" s="33"/>
      <c r="ZQ17" s="33"/>
      <c r="ZR17" s="34"/>
      <c r="ZS17" s="33"/>
      <c r="ZT17" s="33"/>
      <c r="ZU17" s="33"/>
      <c r="ZV17" s="33"/>
      <c r="ZW17" s="33"/>
      <c r="ZX17" s="33"/>
      <c r="ZY17" s="33"/>
      <c r="ZZ17" s="33"/>
      <c r="AAA17" s="34"/>
      <c r="AAB17" s="34"/>
      <c r="AAC17" s="58"/>
      <c r="AAD17" s="33"/>
      <c r="AAE17" s="33"/>
      <c r="AAF17" s="33"/>
      <c r="AAG17" s="33"/>
      <c r="AAH17" s="33"/>
      <c r="AAI17" s="33"/>
      <c r="AAJ17" s="33"/>
      <c r="AAK17" s="33"/>
      <c r="AAL17" s="34"/>
      <c r="AAM17" s="33"/>
      <c r="AAN17" s="33"/>
      <c r="AAO17" s="33"/>
      <c r="AAP17" s="33"/>
      <c r="AAQ17" s="33"/>
      <c r="AAR17" s="33"/>
      <c r="AAS17" s="33"/>
      <c r="AAT17" s="33"/>
      <c r="AAU17" s="34"/>
      <c r="AAV17" s="34"/>
      <c r="AAW17" s="58"/>
      <c r="AAX17" s="33"/>
      <c r="AAY17" s="33"/>
      <c r="AAZ17" s="33"/>
      <c r="ABA17" s="33"/>
      <c r="ABB17" s="33"/>
      <c r="ABC17" s="33"/>
      <c r="ABD17" s="33"/>
      <c r="ABE17" s="33"/>
      <c r="ABF17" s="34"/>
      <c r="ABG17" s="33"/>
      <c r="ABH17" s="33"/>
      <c r="ABI17" s="33"/>
      <c r="ABJ17" s="33"/>
      <c r="ABK17" s="33"/>
      <c r="ABL17" s="33"/>
      <c r="ABM17" s="33"/>
      <c r="ABN17" s="33"/>
      <c r="ABO17" s="34"/>
      <c r="ABP17" s="34"/>
      <c r="ABQ17" s="58"/>
      <c r="ABR17" s="33"/>
      <c r="ABS17" s="33"/>
      <c r="ABT17" s="33"/>
      <c r="ABU17" s="33"/>
      <c r="ABV17" s="33"/>
      <c r="ABW17" s="33"/>
      <c r="ABX17" s="33"/>
      <c r="ABY17" s="33"/>
      <c r="ABZ17" s="34"/>
      <c r="ACA17" s="33"/>
      <c r="ACB17" s="33"/>
      <c r="ACC17" s="33"/>
      <c r="ACD17" s="33"/>
      <c r="ACE17" s="33"/>
      <c r="ACF17" s="33"/>
      <c r="ACG17" s="33"/>
      <c r="ACH17" s="33"/>
      <c r="ACI17" s="34"/>
      <c r="ACJ17" s="34"/>
      <c r="ACK17" s="58"/>
      <c r="ACL17" s="33"/>
      <c r="ACM17" s="33"/>
      <c r="ACN17" s="33"/>
      <c r="ACO17" s="33">
        <v>43963296.329999998</v>
      </c>
      <c r="ACP17" s="33">
        <v>43958900</v>
      </c>
      <c r="ACQ17" s="33">
        <v>4396.33</v>
      </c>
      <c r="ACR17" s="33">
        <v>6667925</v>
      </c>
      <c r="ACS17" s="33"/>
      <c r="ACT17" s="34"/>
      <c r="ACU17" s="33">
        <v>6668591.8300000001</v>
      </c>
      <c r="ACV17" s="33">
        <v>6667925</v>
      </c>
      <c r="ACW17" s="33"/>
      <c r="ACX17" s="33">
        <v>666.83</v>
      </c>
      <c r="ACY17" s="33">
        <v>0.01</v>
      </c>
      <c r="ACZ17" s="33"/>
      <c r="ADA17" s="33"/>
      <c r="ADB17" s="33">
        <v>6667925</v>
      </c>
      <c r="ADC17" s="34"/>
      <c r="ADD17" s="34">
        <v>43958900</v>
      </c>
      <c r="ADE17" s="58">
        <v>43958900</v>
      </c>
      <c r="ADF17" s="33">
        <v>15.16854</v>
      </c>
      <c r="ADG17" s="33">
        <v>15.16788</v>
      </c>
      <c r="ADH17" s="33"/>
      <c r="ADI17" s="33"/>
      <c r="ADJ17" s="33"/>
      <c r="ADK17" s="33"/>
      <c r="ADL17" s="33"/>
      <c r="ADM17" s="33"/>
      <c r="ADN17" s="34"/>
      <c r="ADO17" s="33"/>
      <c r="ADP17" s="33"/>
      <c r="ADQ17" s="33"/>
      <c r="ADR17" s="33"/>
      <c r="ADS17" s="33"/>
      <c r="ADT17" s="33"/>
      <c r="ADU17" s="33"/>
      <c r="ADV17" s="33"/>
      <c r="ADW17" s="34"/>
      <c r="ADX17" s="34"/>
      <c r="ADY17" s="58"/>
      <c r="ADZ17" s="33"/>
      <c r="AEA17" s="33"/>
      <c r="AEB17" s="33"/>
      <c r="AEC17" s="33"/>
      <c r="AED17" s="33"/>
      <c r="AEE17" s="33"/>
      <c r="AEF17" s="33"/>
      <c r="AEG17" s="33"/>
      <c r="AEH17" s="34"/>
      <c r="AEI17" s="33"/>
      <c r="AEJ17" s="33"/>
      <c r="AEK17" s="33"/>
      <c r="AEL17" s="33"/>
      <c r="AEM17" s="33"/>
      <c r="AEN17" s="33"/>
      <c r="AEO17" s="33"/>
      <c r="AEP17" s="33"/>
      <c r="AEQ17" s="34"/>
      <c r="AER17" s="34"/>
      <c r="AES17" s="58"/>
      <c r="AET17" s="33"/>
      <c r="AEU17" s="33"/>
      <c r="AEV17" s="33"/>
      <c r="AEW17" s="33"/>
      <c r="AEX17" s="33"/>
      <c r="AEY17" s="33"/>
      <c r="AEZ17" s="33"/>
      <c r="AFA17" s="33"/>
      <c r="AFB17" s="34"/>
      <c r="AFC17" s="33"/>
      <c r="AFD17" s="33"/>
      <c r="AFE17" s="33"/>
      <c r="AFF17" s="33"/>
      <c r="AFG17" s="33"/>
      <c r="AFH17" s="33"/>
      <c r="AFI17" s="33"/>
      <c r="AFJ17" s="33"/>
      <c r="AFK17" s="34"/>
      <c r="AFL17" s="34"/>
      <c r="AFM17" s="58"/>
      <c r="AFN17" s="33"/>
      <c r="AFO17" s="33"/>
      <c r="AFP17" s="33"/>
      <c r="AFQ17" s="33"/>
      <c r="AFR17" s="33"/>
      <c r="AFS17" s="33"/>
      <c r="AFT17" s="33"/>
      <c r="AFU17" s="33"/>
      <c r="AFV17" s="34"/>
      <c r="AFW17" s="33"/>
      <c r="AFX17" s="33"/>
      <c r="AFY17" s="33"/>
      <c r="AFZ17" s="33"/>
      <c r="AGA17" s="33"/>
      <c r="AGB17" s="33"/>
      <c r="AGC17" s="33"/>
      <c r="AGD17" s="33"/>
      <c r="AGE17" s="34"/>
      <c r="AGF17" s="34"/>
      <c r="AGG17" s="58"/>
      <c r="AGH17" s="33"/>
      <c r="AGI17" s="33"/>
      <c r="AGJ17" s="33"/>
      <c r="AGK17" s="33"/>
      <c r="AGL17" s="33"/>
      <c r="AGM17" s="33"/>
      <c r="AGN17" s="33"/>
      <c r="AGO17" s="33"/>
      <c r="AGP17" s="34"/>
      <c r="AGQ17" s="33"/>
      <c r="AGR17" s="33"/>
      <c r="AGS17" s="33"/>
      <c r="AGT17" s="33"/>
      <c r="AGU17" s="33"/>
      <c r="AGV17" s="33"/>
      <c r="AGW17" s="33"/>
      <c r="AGX17" s="33"/>
      <c r="AGY17" s="34"/>
      <c r="AGZ17" s="34"/>
      <c r="AHA17" s="58"/>
      <c r="AHB17" s="33"/>
      <c r="AHC17" s="33"/>
    </row>
    <row r="18" spans="1:887" x14ac:dyDescent="0.25">
      <c r="A18" s="8" t="s">
        <v>11</v>
      </c>
      <c r="B18" s="91" t="s">
        <v>12</v>
      </c>
      <c r="C18" s="11" t="s">
        <v>13</v>
      </c>
      <c r="F18" s="34">
        <v>3786074564.9500003</v>
      </c>
      <c r="G18" s="33"/>
      <c r="H18" s="33"/>
      <c r="I18" s="33">
        <v>549721170.21000004</v>
      </c>
      <c r="J18" s="33">
        <v>516737900</v>
      </c>
      <c r="K18" s="33">
        <v>32983270.210000001</v>
      </c>
      <c r="L18" s="33">
        <v>390180738</v>
      </c>
      <c r="M18" s="33">
        <v>505259.56</v>
      </c>
      <c r="N18" s="34"/>
      <c r="O18" s="33">
        <v>415085891.49000001</v>
      </c>
      <c r="P18" s="33">
        <v>390180738</v>
      </c>
      <c r="Q18" s="33"/>
      <c r="R18" s="33">
        <v>24905153.489999998</v>
      </c>
      <c r="S18" s="33">
        <v>6</v>
      </c>
      <c r="T18" s="33">
        <v>61607.45</v>
      </c>
      <c r="U18" s="33">
        <v>443652.11</v>
      </c>
      <c r="V18" s="33">
        <v>390180738</v>
      </c>
      <c r="W18" s="34"/>
      <c r="X18" s="34">
        <v>516737900</v>
      </c>
      <c r="Y18" s="57">
        <v>516737900</v>
      </c>
      <c r="Z18" s="33">
        <v>75.508439999999993</v>
      </c>
      <c r="AA18" s="33">
        <v>75.508439999999993</v>
      </c>
      <c r="AB18" s="33"/>
      <c r="AC18" s="33">
        <v>917428829.78999996</v>
      </c>
      <c r="AD18" s="33">
        <v>862383100</v>
      </c>
      <c r="AE18" s="33">
        <v>55045729.789999999</v>
      </c>
      <c r="AF18" s="33">
        <v>805124215.89999998</v>
      </c>
      <c r="AG18" s="33">
        <v>1768766.13</v>
      </c>
      <c r="AH18" s="34"/>
      <c r="AI18" s="33">
        <v>856515123.29999995</v>
      </c>
      <c r="AJ18" s="33">
        <v>805124215.89999998</v>
      </c>
      <c r="AK18" s="33"/>
      <c r="AL18" s="33">
        <v>51390907.399999999</v>
      </c>
      <c r="AM18" s="33">
        <v>6</v>
      </c>
      <c r="AN18" s="33">
        <v>1716191.17</v>
      </c>
      <c r="AO18" s="33">
        <v>52574.96</v>
      </c>
      <c r="AP18" s="33">
        <v>805124215.89999998</v>
      </c>
      <c r="AQ18" s="34"/>
      <c r="AR18" s="34">
        <v>862383100</v>
      </c>
      <c r="AS18" s="57">
        <v>862383100</v>
      </c>
      <c r="AT18" s="33">
        <v>93.360389999999995</v>
      </c>
      <c r="AU18" s="33">
        <v>93.360389999999995</v>
      </c>
      <c r="AV18" s="33"/>
      <c r="AW18" s="33">
        <v>7083979861.6999998</v>
      </c>
      <c r="AX18" s="33">
        <v>7082949200</v>
      </c>
      <c r="AY18" s="33">
        <v>1030661.7</v>
      </c>
      <c r="AZ18" s="33">
        <v>2170930566.8800001</v>
      </c>
      <c r="BA18" s="33"/>
      <c r="BB18" s="34"/>
      <c r="BC18" s="33">
        <v>2171395608.8600001</v>
      </c>
      <c r="BD18" s="33">
        <v>2170930566.8800001</v>
      </c>
      <c r="BE18" s="33"/>
      <c r="BF18" s="33">
        <v>465041.98</v>
      </c>
      <c r="BG18" s="33">
        <v>2.1420000000000002E-2</v>
      </c>
      <c r="BH18" s="33"/>
      <c r="BI18" s="33"/>
      <c r="BJ18" s="33">
        <v>2170930566.8800001</v>
      </c>
      <c r="BK18" s="34"/>
      <c r="BL18" s="34">
        <v>7082949200</v>
      </c>
      <c r="BM18" s="57">
        <v>7082949200</v>
      </c>
      <c r="BN18" s="33">
        <v>30.650089999999999</v>
      </c>
      <c r="BO18" s="33">
        <v>45.120719999999999</v>
      </c>
      <c r="BP18" s="33"/>
      <c r="BQ18" s="33"/>
      <c r="BR18" s="33"/>
      <c r="BS18" s="33"/>
      <c r="BT18" s="33"/>
      <c r="BU18" s="33"/>
      <c r="BV18" s="34"/>
      <c r="BW18" s="33"/>
      <c r="BX18" s="33"/>
      <c r="BY18" s="33"/>
      <c r="BZ18" s="33"/>
      <c r="CA18" s="33"/>
      <c r="CB18" s="33"/>
      <c r="CC18" s="33"/>
      <c r="CD18" s="33"/>
      <c r="CE18" s="34"/>
      <c r="CF18" s="34"/>
      <c r="CG18" s="57"/>
      <c r="CH18" s="33"/>
      <c r="CI18" s="33"/>
      <c r="CJ18" s="33"/>
      <c r="CK18" s="33"/>
      <c r="CL18" s="33"/>
      <c r="CM18" s="33"/>
      <c r="CN18" s="33"/>
      <c r="CO18" s="33"/>
      <c r="CP18" s="34"/>
      <c r="CQ18" s="33"/>
      <c r="CR18" s="33"/>
      <c r="CS18" s="33"/>
      <c r="CT18" s="33"/>
      <c r="CU18" s="33"/>
      <c r="CV18" s="33"/>
      <c r="CW18" s="33"/>
      <c r="CX18" s="33"/>
      <c r="CY18" s="34"/>
      <c r="CZ18" s="34"/>
      <c r="DA18" s="57"/>
      <c r="DB18" s="33"/>
      <c r="DC18" s="33"/>
      <c r="DD18" s="33"/>
      <c r="DE18" s="33"/>
      <c r="DF18" s="33"/>
      <c r="DG18" s="33"/>
      <c r="DH18" s="33"/>
      <c r="DI18" s="33"/>
      <c r="DJ18" s="34"/>
      <c r="DK18" s="33"/>
      <c r="DL18" s="33"/>
      <c r="DM18" s="33"/>
      <c r="DN18" s="33"/>
      <c r="DO18" s="33"/>
      <c r="DP18" s="33"/>
      <c r="DQ18" s="33"/>
      <c r="DR18" s="33"/>
      <c r="DS18" s="34"/>
      <c r="DT18" s="34">
        <v>298961800</v>
      </c>
      <c r="DU18" s="57">
        <v>0</v>
      </c>
      <c r="DV18" s="33"/>
      <c r="DW18" s="33"/>
      <c r="DX18" s="33"/>
      <c r="DY18" s="33"/>
      <c r="DZ18" s="33"/>
      <c r="EA18" s="33"/>
      <c r="EB18" s="33"/>
      <c r="EC18" s="33"/>
      <c r="ED18" s="34"/>
      <c r="EE18" s="33"/>
      <c r="EF18" s="33"/>
      <c r="EG18" s="33"/>
      <c r="EH18" s="33"/>
      <c r="EI18" s="33"/>
      <c r="EJ18" s="33"/>
      <c r="EK18" s="33"/>
      <c r="EL18" s="33"/>
      <c r="EM18" s="34"/>
      <c r="EN18" s="34"/>
      <c r="EO18" s="57"/>
      <c r="EP18" s="33"/>
      <c r="EQ18" s="33"/>
      <c r="ER18" s="33"/>
      <c r="ES18" s="33"/>
      <c r="ET18" s="33"/>
      <c r="EU18" s="33"/>
      <c r="EV18" s="33"/>
      <c r="EW18" s="33"/>
      <c r="EX18" s="34"/>
      <c r="EY18" s="33"/>
      <c r="EZ18" s="33"/>
      <c r="FA18" s="33"/>
      <c r="FB18" s="33"/>
      <c r="FC18" s="33"/>
      <c r="FD18" s="33"/>
      <c r="FE18" s="33"/>
      <c r="FF18" s="33"/>
      <c r="FG18" s="34"/>
      <c r="FH18" s="34"/>
      <c r="FI18" s="57"/>
      <c r="FJ18" s="33"/>
      <c r="FK18" s="33"/>
      <c r="FL18" s="33"/>
      <c r="FM18" s="33"/>
      <c r="FN18" s="33"/>
      <c r="FO18" s="33"/>
      <c r="FP18" s="33"/>
      <c r="FQ18" s="33"/>
      <c r="FR18" s="34"/>
      <c r="FS18" s="33"/>
      <c r="FT18" s="33"/>
      <c r="FU18" s="33"/>
      <c r="FV18" s="33"/>
      <c r="FW18" s="33"/>
      <c r="FX18" s="33"/>
      <c r="FY18" s="33"/>
      <c r="FZ18" s="33"/>
      <c r="GA18" s="34"/>
      <c r="GB18" s="34"/>
      <c r="GC18" s="57"/>
      <c r="GD18" s="33"/>
      <c r="GE18" s="33"/>
      <c r="GF18" s="33"/>
      <c r="GG18" s="33">
        <v>33979797.979999997</v>
      </c>
      <c r="GH18" s="33">
        <v>33640000</v>
      </c>
      <c r="GI18" s="33">
        <v>339797.98</v>
      </c>
      <c r="GJ18" s="33">
        <v>13970299.869999999</v>
      </c>
      <c r="GK18" s="33">
        <v>7920000</v>
      </c>
      <c r="GL18" s="34"/>
      <c r="GM18" s="33">
        <v>14111414.01</v>
      </c>
      <c r="GN18" s="33">
        <v>13970299.869999999</v>
      </c>
      <c r="GO18" s="33"/>
      <c r="GP18" s="33">
        <v>141114.14000000001</v>
      </c>
      <c r="GQ18" s="33">
        <v>1</v>
      </c>
      <c r="GR18" s="33">
        <v>7920000</v>
      </c>
      <c r="GS18" s="33"/>
      <c r="GT18" s="33">
        <v>13970299.869999999</v>
      </c>
      <c r="GU18" s="34"/>
      <c r="GV18" s="34">
        <v>33640000</v>
      </c>
      <c r="GW18" s="57">
        <v>33640000</v>
      </c>
      <c r="GX18" s="33">
        <v>41.528829999999999</v>
      </c>
      <c r="GY18" s="33">
        <v>41.528829999999999</v>
      </c>
      <c r="GZ18" s="33"/>
      <c r="HA18" s="33"/>
      <c r="HB18" s="33"/>
      <c r="HC18" s="33"/>
      <c r="HD18" s="33"/>
      <c r="HE18" s="33"/>
      <c r="HF18" s="34"/>
      <c r="HG18" s="33"/>
      <c r="HH18" s="33"/>
      <c r="HI18" s="33"/>
      <c r="HJ18" s="33"/>
      <c r="HK18" s="33"/>
      <c r="HL18" s="33"/>
      <c r="HM18" s="33"/>
      <c r="HN18" s="33"/>
      <c r="HO18" s="34"/>
      <c r="HP18" s="34"/>
      <c r="HQ18" s="57"/>
      <c r="HR18" s="33"/>
      <c r="HS18" s="33"/>
      <c r="HT18" s="33"/>
      <c r="HU18" s="33">
        <v>89496595.739999995</v>
      </c>
      <c r="HV18" s="33">
        <v>84126800</v>
      </c>
      <c r="HW18" s="33">
        <v>5369795.7400000002</v>
      </c>
      <c r="HX18" s="33">
        <v>24716950.879999999</v>
      </c>
      <c r="HY18" s="33"/>
      <c r="HZ18" s="34"/>
      <c r="IA18" s="33">
        <v>26294628.600000001</v>
      </c>
      <c r="IB18" s="33">
        <v>24716950.879999999</v>
      </c>
      <c r="IC18" s="33"/>
      <c r="ID18" s="33">
        <v>1577677.72</v>
      </c>
      <c r="IE18" s="33">
        <v>6</v>
      </c>
      <c r="IF18" s="33"/>
      <c r="IG18" s="33"/>
      <c r="IH18" s="33">
        <v>24716950.879999999</v>
      </c>
      <c r="II18" s="34"/>
      <c r="IJ18" s="34">
        <v>84126800</v>
      </c>
      <c r="IK18" s="57">
        <v>84126800</v>
      </c>
      <c r="IL18" s="33">
        <v>29.380590000000002</v>
      </c>
      <c r="IM18" s="33">
        <v>29.380590000000002</v>
      </c>
      <c r="IN18" s="33"/>
      <c r="IO18" s="33">
        <v>34833404.259999998</v>
      </c>
      <c r="IP18" s="33">
        <v>32743400</v>
      </c>
      <c r="IQ18" s="33">
        <v>2090004.26</v>
      </c>
      <c r="IR18" s="33"/>
      <c r="IS18" s="33"/>
      <c r="IT18" s="34"/>
      <c r="IU18" s="33"/>
      <c r="IV18" s="33"/>
      <c r="IW18" s="33"/>
      <c r="IX18" s="33"/>
      <c r="IY18" s="33"/>
      <c r="IZ18" s="33"/>
      <c r="JA18" s="33"/>
      <c r="JB18" s="33"/>
      <c r="JC18" s="34"/>
      <c r="JD18" s="34">
        <v>32743400</v>
      </c>
      <c r="JE18" s="57">
        <v>32743400</v>
      </c>
      <c r="JF18" s="33"/>
      <c r="JG18" s="33"/>
      <c r="JH18" s="33"/>
      <c r="JI18" s="33"/>
      <c r="JJ18" s="33"/>
      <c r="JK18" s="33"/>
      <c r="JL18" s="33"/>
      <c r="JM18" s="33"/>
      <c r="JN18" s="34"/>
      <c r="JO18" s="33"/>
      <c r="JP18" s="33"/>
      <c r="JQ18" s="33"/>
      <c r="JR18" s="33"/>
      <c r="JS18" s="33"/>
      <c r="JT18" s="33"/>
      <c r="JU18" s="33"/>
      <c r="JV18" s="33"/>
      <c r="JW18" s="34"/>
      <c r="JX18" s="34"/>
      <c r="JY18" s="57"/>
      <c r="JZ18" s="33"/>
      <c r="KA18" s="33"/>
      <c r="KB18" s="33"/>
      <c r="KC18" s="33"/>
      <c r="KD18" s="33"/>
      <c r="KE18" s="33"/>
      <c r="KF18" s="33"/>
      <c r="KG18" s="33"/>
      <c r="KH18" s="34"/>
      <c r="KI18" s="33"/>
      <c r="KJ18" s="33"/>
      <c r="KK18" s="33"/>
      <c r="KL18" s="33"/>
      <c r="KM18" s="33"/>
      <c r="KN18" s="33"/>
      <c r="KO18" s="33"/>
      <c r="KP18" s="33"/>
      <c r="KQ18" s="34"/>
      <c r="KR18" s="34"/>
      <c r="KS18" s="57"/>
      <c r="KT18" s="33"/>
      <c r="KU18" s="33"/>
      <c r="KV18" s="33"/>
      <c r="KW18" s="33"/>
      <c r="KX18" s="33"/>
      <c r="KY18" s="33"/>
      <c r="KZ18" s="33"/>
      <c r="LA18" s="33"/>
      <c r="LB18" s="34"/>
      <c r="LC18" s="33"/>
      <c r="LD18" s="33"/>
      <c r="LE18" s="33"/>
      <c r="LF18" s="33"/>
      <c r="LG18" s="33"/>
      <c r="LH18" s="33"/>
      <c r="LI18" s="33"/>
      <c r="LJ18" s="33"/>
      <c r="LK18" s="34"/>
      <c r="LL18" s="34"/>
      <c r="LM18" s="57"/>
      <c r="LN18" s="33"/>
      <c r="LO18" s="33"/>
      <c r="LP18" s="33"/>
      <c r="LQ18" s="33"/>
      <c r="LR18" s="33"/>
      <c r="LS18" s="33"/>
      <c r="LT18" s="33"/>
      <c r="LU18" s="33"/>
      <c r="LV18" s="34"/>
      <c r="LW18" s="33"/>
      <c r="LX18" s="33"/>
      <c r="LY18" s="33"/>
      <c r="LZ18" s="33"/>
      <c r="MA18" s="33"/>
      <c r="MB18" s="33"/>
      <c r="MC18" s="33"/>
      <c r="MD18" s="33"/>
      <c r="ME18" s="34"/>
      <c r="MF18" s="34"/>
      <c r="MG18" s="57"/>
      <c r="MH18" s="33"/>
      <c r="MI18" s="33"/>
      <c r="MJ18" s="33"/>
      <c r="MK18" s="33">
        <v>2312121.21</v>
      </c>
      <c r="ML18" s="33">
        <v>2289000</v>
      </c>
      <c r="MM18" s="33">
        <v>23121.21</v>
      </c>
      <c r="MN18" s="33">
        <v>2289000</v>
      </c>
      <c r="MO18" s="33"/>
      <c r="MP18" s="34"/>
      <c r="MQ18" s="33">
        <v>2312121.21</v>
      </c>
      <c r="MR18" s="33">
        <v>2289000</v>
      </c>
      <c r="MS18" s="33"/>
      <c r="MT18" s="33">
        <v>23121.21</v>
      </c>
      <c r="MU18" s="33">
        <v>1</v>
      </c>
      <c r="MV18" s="33"/>
      <c r="MW18" s="33"/>
      <c r="MX18" s="33">
        <v>2289000</v>
      </c>
      <c r="MY18" s="34"/>
      <c r="MZ18" s="34">
        <v>2289000</v>
      </c>
      <c r="NA18" s="57">
        <v>2289000</v>
      </c>
      <c r="NB18" s="33">
        <v>100</v>
      </c>
      <c r="NC18" s="33">
        <v>100</v>
      </c>
      <c r="ND18" s="33"/>
      <c r="NE18" s="33"/>
      <c r="NF18" s="33"/>
      <c r="NG18" s="33"/>
      <c r="NH18" s="33"/>
      <c r="NI18" s="33"/>
      <c r="NJ18" s="34"/>
      <c r="NK18" s="33"/>
      <c r="NL18" s="33"/>
      <c r="NM18" s="33"/>
      <c r="NN18" s="33"/>
      <c r="NO18" s="33"/>
      <c r="NP18" s="33"/>
      <c r="NQ18" s="33"/>
      <c r="NR18" s="33"/>
      <c r="NS18" s="34"/>
      <c r="NT18" s="34"/>
      <c r="NU18" s="57"/>
      <c r="NV18" s="33"/>
      <c r="NW18" s="33"/>
      <c r="NX18" s="33"/>
      <c r="NY18" s="33"/>
      <c r="NZ18" s="33"/>
      <c r="OA18" s="33"/>
      <c r="OB18" s="33"/>
      <c r="OC18" s="33"/>
      <c r="OD18" s="34"/>
      <c r="OE18" s="33"/>
      <c r="OF18" s="33"/>
      <c r="OG18" s="33"/>
      <c r="OH18" s="33"/>
      <c r="OI18" s="33"/>
      <c r="OJ18" s="33"/>
      <c r="OK18" s="33"/>
      <c r="OL18" s="33"/>
      <c r="OM18" s="34"/>
      <c r="ON18" s="34"/>
      <c r="OO18" s="57"/>
      <c r="OP18" s="33"/>
      <c r="OQ18" s="33"/>
      <c r="OR18" s="33"/>
      <c r="OS18" s="33"/>
      <c r="OT18" s="33"/>
      <c r="OU18" s="33"/>
      <c r="OV18" s="33"/>
      <c r="OW18" s="33"/>
      <c r="OX18" s="34"/>
      <c r="OY18" s="33"/>
      <c r="OZ18" s="33"/>
      <c r="PA18" s="33"/>
      <c r="PB18" s="33"/>
      <c r="PC18" s="33"/>
      <c r="PD18" s="33"/>
      <c r="PE18" s="33"/>
      <c r="PF18" s="33"/>
      <c r="PG18" s="34"/>
      <c r="PH18" s="34"/>
      <c r="PI18" s="57"/>
      <c r="PJ18" s="33"/>
      <c r="PK18" s="33"/>
      <c r="PL18" s="33"/>
      <c r="PM18" s="33">
        <v>3886262.63</v>
      </c>
      <c r="PN18" s="33">
        <v>3847400</v>
      </c>
      <c r="PO18" s="33">
        <v>38862.629999999997</v>
      </c>
      <c r="PP18" s="33">
        <v>1218270.96</v>
      </c>
      <c r="PQ18" s="33"/>
      <c r="PR18" s="34"/>
      <c r="PS18" s="33">
        <v>1230576.73</v>
      </c>
      <c r="PT18" s="33">
        <v>1218270.96</v>
      </c>
      <c r="PU18" s="33"/>
      <c r="PV18" s="33">
        <v>12305.77</v>
      </c>
      <c r="PW18" s="33">
        <v>1</v>
      </c>
      <c r="PX18" s="33"/>
      <c r="PY18" s="33"/>
      <c r="PZ18" s="33">
        <v>1218270.96</v>
      </c>
      <c r="QA18" s="34"/>
      <c r="QB18" s="34">
        <v>3847400</v>
      </c>
      <c r="QC18" s="57">
        <v>3847400</v>
      </c>
      <c r="QD18" s="33">
        <v>31.66479</v>
      </c>
      <c r="QE18" s="33">
        <v>31.66479</v>
      </c>
      <c r="QF18" s="33"/>
      <c r="QG18" s="33">
        <v>1174141.4099999999</v>
      </c>
      <c r="QH18" s="33">
        <v>1162400</v>
      </c>
      <c r="QI18" s="33">
        <v>11741.41</v>
      </c>
      <c r="QJ18" s="33"/>
      <c r="QK18" s="33"/>
      <c r="QL18" s="34"/>
      <c r="QM18" s="33"/>
      <c r="QN18" s="33"/>
      <c r="QO18" s="33"/>
      <c r="QP18" s="33"/>
      <c r="QQ18" s="33"/>
      <c r="QR18" s="33"/>
      <c r="QS18" s="33"/>
      <c r="QT18" s="33"/>
      <c r="QU18" s="34"/>
      <c r="QV18" s="34">
        <v>1162400</v>
      </c>
      <c r="QW18" s="57">
        <v>1162400</v>
      </c>
      <c r="QX18" s="33"/>
      <c r="QY18" s="33"/>
      <c r="QZ18" s="33"/>
      <c r="RA18" s="33">
        <v>38830505.049999997</v>
      </c>
      <c r="RB18" s="33">
        <v>38442200</v>
      </c>
      <c r="RC18" s="33">
        <v>388305.05</v>
      </c>
      <c r="RD18" s="33">
        <v>38442200</v>
      </c>
      <c r="RE18" s="33"/>
      <c r="RF18" s="34"/>
      <c r="RG18" s="33">
        <v>36725232.600000001</v>
      </c>
      <c r="RH18" s="33">
        <v>36357980.280000001</v>
      </c>
      <c r="RI18" s="33"/>
      <c r="RJ18" s="33">
        <v>367252.32</v>
      </c>
      <c r="RK18" s="33">
        <v>1</v>
      </c>
      <c r="RL18" s="33"/>
      <c r="RM18" s="33">
        <v>2084219.72</v>
      </c>
      <c r="RN18" s="33">
        <v>38442200</v>
      </c>
      <c r="RO18" s="34"/>
      <c r="RP18" s="34">
        <v>38442200</v>
      </c>
      <c r="RQ18" s="57">
        <v>38442200</v>
      </c>
      <c r="RR18" s="33">
        <v>94.578299999999999</v>
      </c>
      <c r="RS18" s="33">
        <v>94.578299999999999</v>
      </c>
      <c r="RT18" s="33"/>
      <c r="RU18" s="33"/>
      <c r="RV18" s="33"/>
      <c r="RW18" s="33"/>
      <c r="RX18" s="33"/>
      <c r="RY18" s="33">
        <v>94559.83</v>
      </c>
      <c r="RZ18" s="34"/>
      <c r="SA18" s="33"/>
      <c r="SB18" s="33"/>
      <c r="SC18" s="33"/>
      <c r="SD18" s="33"/>
      <c r="SE18" s="33"/>
      <c r="SF18" s="33">
        <v>94559.83</v>
      </c>
      <c r="SG18" s="33"/>
      <c r="SH18" s="33"/>
      <c r="SI18" s="34"/>
      <c r="SJ18" s="34"/>
      <c r="SK18" s="57"/>
      <c r="SL18" s="33"/>
      <c r="SM18" s="33"/>
      <c r="SN18" s="33"/>
      <c r="SO18" s="33"/>
      <c r="SP18" s="33"/>
      <c r="SQ18" s="33"/>
      <c r="SR18" s="33"/>
      <c r="SS18" s="33"/>
      <c r="ST18" s="34"/>
      <c r="SU18" s="33"/>
      <c r="SV18" s="33"/>
      <c r="SW18" s="33"/>
      <c r="SX18" s="33"/>
      <c r="SY18" s="33"/>
      <c r="SZ18" s="33"/>
      <c r="TA18" s="33"/>
      <c r="TB18" s="33"/>
      <c r="TC18" s="34"/>
      <c r="TD18" s="34"/>
      <c r="TE18" s="57"/>
      <c r="TF18" s="33"/>
      <c r="TG18" s="33"/>
      <c r="TH18" s="33"/>
      <c r="TI18" s="33"/>
      <c r="TJ18" s="33"/>
      <c r="TK18" s="33"/>
      <c r="TL18" s="33"/>
      <c r="TM18" s="33"/>
      <c r="TN18" s="34"/>
      <c r="TO18" s="33"/>
      <c r="TP18" s="33"/>
      <c r="TQ18" s="33"/>
      <c r="TR18" s="33"/>
      <c r="TS18" s="33"/>
      <c r="TT18" s="33"/>
      <c r="TU18" s="33"/>
      <c r="TV18" s="33"/>
      <c r="TW18" s="34"/>
      <c r="TX18" s="34"/>
      <c r="TY18" s="57"/>
      <c r="TZ18" s="33"/>
      <c r="UA18" s="33"/>
      <c r="UB18" s="33"/>
      <c r="UC18" s="33"/>
      <c r="UD18" s="33"/>
      <c r="UE18" s="33"/>
      <c r="UF18" s="33"/>
      <c r="UG18" s="33"/>
      <c r="UH18" s="34"/>
      <c r="UI18" s="33"/>
      <c r="UJ18" s="33"/>
      <c r="UK18" s="33"/>
      <c r="UL18" s="33"/>
      <c r="UM18" s="33"/>
      <c r="UN18" s="33"/>
      <c r="UO18" s="33"/>
      <c r="UP18" s="33"/>
      <c r="UQ18" s="34"/>
      <c r="UR18" s="34"/>
      <c r="US18" s="57"/>
      <c r="UT18" s="33"/>
      <c r="UU18" s="33"/>
      <c r="UV18" s="33"/>
      <c r="UW18" s="33"/>
      <c r="UX18" s="33"/>
      <c r="UY18" s="33"/>
      <c r="UZ18" s="33"/>
      <c r="VA18" s="33"/>
      <c r="VB18" s="34"/>
      <c r="VC18" s="33"/>
      <c r="VD18" s="33"/>
      <c r="VE18" s="33"/>
      <c r="VF18" s="33"/>
      <c r="VG18" s="33"/>
      <c r="VH18" s="33"/>
      <c r="VI18" s="33"/>
      <c r="VJ18" s="33"/>
      <c r="VK18" s="34"/>
      <c r="VL18" s="34"/>
      <c r="VM18" s="57"/>
      <c r="VN18" s="33"/>
      <c r="VO18" s="33"/>
      <c r="VP18" s="33"/>
      <c r="VQ18" s="33"/>
      <c r="VR18" s="33"/>
      <c r="VS18" s="33"/>
      <c r="VT18" s="33"/>
      <c r="VU18" s="33"/>
      <c r="VV18" s="34"/>
      <c r="VW18" s="33"/>
      <c r="VX18" s="33"/>
      <c r="VY18" s="33"/>
      <c r="VZ18" s="33"/>
      <c r="WA18" s="33"/>
      <c r="WB18" s="33"/>
      <c r="WC18" s="33"/>
      <c r="WD18" s="33"/>
      <c r="WE18" s="34"/>
      <c r="WF18" s="34"/>
      <c r="WG18" s="57"/>
      <c r="WH18" s="33"/>
      <c r="WI18" s="33"/>
      <c r="WJ18" s="33"/>
      <c r="WK18" s="33"/>
      <c r="WL18" s="33"/>
      <c r="WM18" s="33"/>
      <c r="WN18" s="33"/>
      <c r="WO18" s="33"/>
      <c r="WP18" s="34"/>
      <c r="WQ18" s="33"/>
      <c r="WR18" s="33"/>
      <c r="WS18" s="33"/>
      <c r="WT18" s="33"/>
      <c r="WU18" s="33"/>
      <c r="WV18" s="33"/>
      <c r="WW18" s="33"/>
      <c r="WX18" s="33"/>
      <c r="WY18" s="34"/>
      <c r="WZ18" s="34"/>
      <c r="XA18" s="57"/>
      <c r="XB18" s="33"/>
      <c r="XC18" s="33"/>
      <c r="XD18" s="33"/>
      <c r="XE18" s="33"/>
      <c r="XF18" s="33"/>
      <c r="XG18" s="33"/>
      <c r="XH18" s="33"/>
      <c r="XI18" s="33"/>
      <c r="XJ18" s="34"/>
      <c r="XK18" s="33"/>
      <c r="XL18" s="33"/>
      <c r="XM18" s="33"/>
      <c r="XN18" s="33"/>
      <c r="XO18" s="33"/>
      <c r="XP18" s="33"/>
      <c r="XQ18" s="33"/>
      <c r="XR18" s="33"/>
      <c r="XS18" s="34"/>
      <c r="XT18" s="34"/>
      <c r="XU18" s="57"/>
      <c r="XV18" s="33"/>
      <c r="XW18" s="33"/>
      <c r="XX18" s="33"/>
      <c r="XY18" s="33"/>
      <c r="XZ18" s="33"/>
      <c r="YA18" s="33"/>
      <c r="YB18" s="33"/>
      <c r="YC18" s="33"/>
      <c r="YD18" s="34"/>
      <c r="YE18" s="33"/>
      <c r="YF18" s="33"/>
      <c r="YG18" s="33"/>
      <c r="YH18" s="33"/>
      <c r="YI18" s="33"/>
      <c r="YJ18" s="33"/>
      <c r="YK18" s="33"/>
      <c r="YL18" s="33"/>
      <c r="YM18" s="34"/>
      <c r="YN18" s="34"/>
      <c r="YO18" s="57"/>
      <c r="YP18" s="33"/>
      <c r="YQ18" s="33"/>
      <c r="YR18" s="33"/>
      <c r="YS18" s="33"/>
      <c r="YT18" s="33"/>
      <c r="YU18" s="33"/>
      <c r="YV18" s="33"/>
      <c r="YW18" s="33"/>
      <c r="YX18" s="34"/>
      <c r="YY18" s="33"/>
      <c r="YZ18" s="33"/>
      <c r="ZA18" s="33"/>
      <c r="ZB18" s="33"/>
      <c r="ZC18" s="33"/>
      <c r="ZD18" s="33"/>
      <c r="ZE18" s="33"/>
      <c r="ZF18" s="33"/>
      <c r="ZG18" s="34"/>
      <c r="ZH18" s="34"/>
      <c r="ZI18" s="57"/>
      <c r="ZJ18" s="33"/>
      <c r="ZK18" s="33"/>
      <c r="ZL18" s="33"/>
      <c r="ZM18" s="33"/>
      <c r="ZN18" s="33"/>
      <c r="ZO18" s="33"/>
      <c r="ZP18" s="33"/>
      <c r="ZQ18" s="33"/>
      <c r="ZR18" s="34"/>
      <c r="ZS18" s="33"/>
      <c r="ZT18" s="33"/>
      <c r="ZU18" s="33"/>
      <c r="ZV18" s="33"/>
      <c r="ZW18" s="33"/>
      <c r="ZX18" s="33"/>
      <c r="ZY18" s="33"/>
      <c r="ZZ18" s="33"/>
      <c r="AAA18" s="34"/>
      <c r="AAB18" s="34"/>
      <c r="AAC18" s="57"/>
      <c r="AAD18" s="33"/>
      <c r="AAE18" s="33"/>
      <c r="AAF18" s="33"/>
      <c r="AAG18" s="33"/>
      <c r="AAH18" s="33"/>
      <c r="AAI18" s="33"/>
      <c r="AAJ18" s="33"/>
      <c r="AAK18" s="33">
        <v>158924.42000000001</v>
      </c>
      <c r="AAL18" s="34"/>
      <c r="AAM18" s="33"/>
      <c r="AAN18" s="33"/>
      <c r="AAO18" s="33"/>
      <c r="AAP18" s="33"/>
      <c r="AAQ18" s="33"/>
      <c r="AAR18" s="33">
        <v>158924.42000000001</v>
      </c>
      <c r="AAS18" s="33"/>
      <c r="AAT18" s="33"/>
      <c r="AAU18" s="34"/>
      <c r="AAV18" s="34"/>
      <c r="AAW18" s="57"/>
      <c r="AAX18" s="33"/>
      <c r="AAY18" s="33"/>
      <c r="AAZ18" s="33"/>
      <c r="ABA18" s="33"/>
      <c r="ABB18" s="33"/>
      <c r="ABC18" s="33"/>
      <c r="ABD18" s="33"/>
      <c r="ABE18" s="33">
        <v>165600</v>
      </c>
      <c r="ABF18" s="34"/>
      <c r="ABG18" s="33"/>
      <c r="ABH18" s="33"/>
      <c r="ABI18" s="33"/>
      <c r="ABJ18" s="33"/>
      <c r="ABK18" s="33"/>
      <c r="ABL18" s="33">
        <v>165600</v>
      </c>
      <c r="ABM18" s="33"/>
      <c r="ABN18" s="33"/>
      <c r="ABO18" s="34"/>
      <c r="ABP18" s="34"/>
      <c r="ABQ18" s="57"/>
      <c r="ABR18" s="33"/>
      <c r="ABS18" s="33"/>
      <c r="ABT18" s="33"/>
      <c r="ABU18" s="33"/>
      <c r="ABV18" s="33"/>
      <c r="ABW18" s="33"/>
      <c r="ABX18" s="33"/>
      <c r="ABY18" s="33">
        <v>329425.46999999997</v>
      </c>
      <c r="ABZ18" s="34"/>
      <c r="ACA18" s="33"/>
      <c r="ACB18" s="33"/>
      <c r="ACC18" s="33"/>
      <c r="ACD18" s="33"/>
      <c r="ACE18" s="33"/>
      <c r="ACF18" s="33">
        <v>329425.46999999997</v>
      </c>
      <c r="ACG18" s="33"/>
      <c r="ACH18" s="33"/>
      <c r="ACI18" s="34"/>
      <c r="ACJ18" s="34"/>
      <c r="ACK18" s="57"/>
      <c r="ACL18" s="33"/>
      <c r="ACM18" s="33"/>
      <c r="ACN18" s="33"/>
      <c r="ACO18" s="33">
        <v>36915252.530000001</v>
      </c>
      <c r="ACP18" s="33">
        <v>36546100</v>
      </c>
      <c r="ACQ18" s="33">
        <v>369152.53</v>
      </c>
      <c r="ACR18" s="33">
        <v>3292734.21</v>
      </c>
      <c r="ACS18" s="33"/>
      <c r="ACT18" s="34"/>
      <c r="ACU18" s="33">
        <v>3325994.15</v>
      </c>
      <c r="ACV18" s="33">
        <v>3292734.21</v>
      </c>
      <c r="ACW18" s="33"/>
      <c r="ACX18" s="33">
        <v>33259.94</v>
      </c>
      <c r="ACY18" s="33">
        <v>1</v>
      </c>
      <c r="ACZ18" s="33"/>
      <c r="ADA18" s="33"/>
      <c r="ADB18" s="33">
        <v>3292734.21</v>
      </c>
      <c r="ADC18" s="34"/>
      <c r="ADD18" s="34">
        <v>36546100</v>
      </c>
      <c r="ADE18" s="57">
        <v>36546100</v>
      </c>
      <c r="ADF18" s="33">
        <v>9.0098099999999999</v>
      </c>
      <c r="ADG18" s="33">
        <v>9.0098099999999999</v>
      </c>
      <c r="ADH18" s="33"/>
      <c r="ADI18" s="33"/>
      <c r="ADJ18" s="33"/>
      <c r="ADK18" s="33"/>
      <c r="ADL18" s="33"/>
      <c r="ADM18" s="33"/>
      <c r="ADN18" s="34"/>
      <c r="ADO18" s="33"/>
      <c r="ADP18" s="33"/>
      <c r="ADQ18" s="33"/>
      <c r="ADR18" s="33"/>
      <c r="ADS18" s="33"/>
      <c r="ADT18" s="33"/>
      <c r="ADU18" s="33"/>
      <c r="ADV18" s="33"/>
      <c r="ADW18" s="34"/>
      <c r="ADX18" s="34">
        <v>0</v>
      </c>
      <c r="ADY18" s="57"/>
      <c r="ADZ18" s="33"/>
      <c r="AEA18" s="33"/>
      <c r="AEB18" s="33"/>
      <c r="AEC18" s="33"/>
      <c r="AED18" s="33"/>
      <c r="AEE18" s="33"/>
      <c r="AEF18" s="33"/>
      <c r="AEG18" s="33"/>
      <c r="AEH18" s="34"/>
      <c r="AEI18" s="33"/>
      <c r="AEJ18" s="33"/>
      <c r="AEK18" s="33"/>
      <c r="AEL18" s="33"/>
      <c r="AEM18" s="33"/>
      <c r="AEN18" s="33"/>
      <c r="AEO18" s="33"/>
      <c r="AEP18" s="33"/>
      <c r="AEQ18" s="34"/>
      <c r="AER18" s="34"/>
      <c r="AES18" s="57"/>
      <c r="AET18" s="33"/>
      <c r="AEU18" s="33"/>
      <c r="AEV18" s="33"/>
      <c r="AEW18" s="33">
        <v>43594646.460000001</v>
      </c>
      <c r="AEX18" s="33">
        <v>43158700</v>
      </c>
      <c r="AEY18" s="33">
        <v>435946.46</v>
      </c>
      <c r="AEZ18" s="33">
        <v>43158700</v>
      </c>
      <c r="AFA18" s="33"/>
      <c r="AFB18" s="34"/>
      <c r="AFC18" s="33">
        <v>43594646.460000001</v>
      </c>
      <c r="AFD18" s="33">
        <v>43158700</v>
      </c>
      <c r="AFE18" s="33"/>
      <c r="AFF18" s="33">
        <v>435946.46</v>
      </c>
      <c r="AFG18" s="33">
        <v>1</v>
      </c>
      <c r="AFH18" s="33"/>
      <c r="AFI18" s="33"/>
      <c r="AFJ18" s="33">
        <v>43158700</v>
      </c>
      <c r="AFK18" s="34"/>
      <c r="AFL18" s="34">
        <v>43158700</v>
      </c>
      <c r="AFM18" s="57">
        <v>43158700</v>
      </c>
      <c r="AFN18" s="33">
        <v>100</v>
      </c>
      <c r="AFO18" s="33">
        <v>100</v>
      </c>
      <c r="AFP18" s="33"/>
      <c r="AFQ18" s="33"/>
      <c r="AFR18" s="33"/>
      <c r="AFS18" s="33"/>
      <c r="AFT18" s="33"/>
      <c r="AFU18" s="33"/>
      <c r="AFV18" s="34"/>
      <c r="AFW18" s="33"/>
      <c r="AFX18" s="33"/>
      <c r="AFY18" s="33"/>
      <c r="AFZ18" s="33"/>
      <c r="AGA18" s="33"/>
      <c r="AGB18" s="33"/>
      <c r="AGC18" s="33"/>
      <c r="AGD18" s="33"/>
      <c r="AGE18" s="34"/>
      <c r="AGF18" s="34"/>
      <c r="AGG18" s="57"/>
      <c r="AGH18" s="33"/>
      <c r="AGI18" s="33"/>
      <c r="AGJ18" s="33"/>
      <c r="AGK18" s="33"/>
      <c r="AGL18" s="33"/>
      <c r="AGM18" s="33"/>
      <c r="AGN18" s="33"/>
      <c r="AGO18" s="33"/>
      <c r="AGP18" s="34"/>
      <c r="AGQ18" s="33"/>
      <c r="AGR18" s="33"/>
      <c r="AGS18" s="33"/>
      <c r="AGT18" s="33"/>
      <c r="AGU18" s="33"/>
      <c r="AGV18" s="33"/>
      <c r="AGW18" s="33"/>
      <c r="AGX18" s="33"/>
      <c r="AGY18" s="34"/>
      <c r="AGZ18" s="34"/>
      <c r="AHA18" s="57"/>
      <c r="AHB18" s="33"/>
      <c r="AHC18" s="33"/>
    </row>
    <row r="19" spans="1:887" x14ac:dyDescent="0.25">
      <c r="A19" s="8" t="s">
        <v>14</v>
      </c>
      <c r="B19" s="90" t="s">
        <v>15</v>
      </c>
      <c r="C19" s="11" t="s">
        <v>16</v>
      </c>
      <c r="F19" s="34">
        <v>667807542.04999995</v>
      </c>
      <c r="G19" s="33"/>
      <c r="H19" s="33"/>
      <c r="I19" s="33">
        <v>172875100</v>
      </c>
      <c r="J19" s="33">
        <v>152129800</v>
      </c>
      <c r="K19" s="33">
        <v>20745300</v>
      </c>
      <c r="L19" s="33">
        <v>138329787.91999999</v>
      </c>
      <c r="M19" s="33">
        <v>1933173.2</v>
      </c>
      <c r="N19" s="34"/>
      <c r="O19" s="33">
        <v>157193200</v>
      </c>
      <c r="P19" s="33">
        <v>138329787.91999999</v>
      </c>
      <c r="Q19" s="33"/>
      <c r="R19" s="33">
        <v>18863412.079999998</v>
      </c>
      <c r="S19" s="33">
        <v>12.00015</v>
      </c>
      <c r="T19" s="33"/>
      <c r="U19" s="33">
        <v>1933173.2</v>
      </c>
      <c r="V19" s="33">
        <v>138329787.91999999</v>
      </c>
      <c r="W19" s="34"/>
      <c r="X19" s="34">
        <v>152129800</v>
      </c>
      <c r="Y19" s="57">
        <v>152129800</v>
      </c>
      <c r="Z19" s="33">
        <v>90.928790000000006</v>
      </c>
      <c r="AA19" s="33">
        <v>90.928610000000006</v>
      </c>
      <c r="AB19" s="33"/>
      <c r="AC19" s="33">
        <v>279513900</v>
      </c>
      <c r="AD19" s="33">
        <v>245972000</v>
      </c>
      <c r="AE19" s="33">
        <v>33541900</v>
      </c>
      <c r="AF19" s="33">
        <v>240222241.96000001</v>
      </c>
      <c r="AG19" s="33"/>
      <c r="AH19" s="34"/>
      <c r="AI19" s="33">
        <v>272979995.75999999</v>
      </c>
      <c r="AJ19" s="33">
        <v>240222241.96000001</v>
      </c>
      <c r="AK19" s="33"/>
      <c r="AL19" s="33">
        <v>32757753.800000001</v>
      </c>
      <c r="AM19" s="33">
        <v>12.00006</v>
      </c>
      <c r="AN19" s="33"/>
      <c r="AO19" s="33"/>
      <c r="AP19" s="33">
        <v>240222241.96000001</v>
      </c>
      <c r="AQ19" s="34"/>
      <c r="AR19" s="34">
        <v>245972000</v>
      </c>
      <c r="AS19" s="57">
        <v>245972000</v>
      </c>
      <c r="AT19" s="33">
        <v>97.662430000000001</v>
      </c>
      <c r="AU19" s="33">
        <v>97.662189999999995</v>
      </c>
      <c r="AV19" s="33"/>
      <c r="AW19" s="33">
        <v>43263200</v>
      </c>
      <c r="AX19" s="33">
        <v>41100000</v>
      </c>
      <c r="AY19" s="33">
        <v>2163200</v>
      </c>
      <c r="AZ19" s="33">
        <v>17795733.870000001</v>
      </c>
      <c r="BA19" s="33"/>
      <c r="BB19" s="34"/>
      <c r="BC19" s="33">
        <v>18732351.420000002</v>
      </c>
      <c r="BD19" s="33">
        <v>17795733.870000001</v>
      </c>
      <c r="BE19" s="33"/>
      <c r="BF19" s="33">
        <v>936617.55</v>
      </c>
      <c r="BG19" s="33">
        <v>5</v>
      </c>
      <c r="BH19" s="33"/>
      <c r="BI19" s="33"/>
      <c r="BJ19" s="33">
        <v>17795733.870000001</v>
      </c>
      <c r="BK19" s="34"/>
      <c r="BL19" s="34">
        <v>41100000</v>
      </c>
      <c r="BM19" s="57">
        <v>41100000</v>
      </c>
      <c r="BN19" s="33">
        <v>43.29862</v>
      </c>
      <c r="BO19" s="33">
        <v>43.297780000000003</v>
      </c>
      <c r="BP19" s="33"/>
      <c r="BQ19" s="33"/>
      <c r="BR19" s="33"/>
      <c r="BS19" s="33"/>
      <c r="BT19" s="33"/>
      <c r="BU19" s="33"/>
      <c r="BV19" s="34"/>
      <c r="BW19" s="33"/>
      <c r="BX19" s="33"/>
      <c r="BY19" s="33"/>
      <c r="BZ19" s="33"/>
      <c r="CA19" s="33"/>
      <c r="CB19" s="33"/>
      <c r="CC19" s="33"/>
      <c r="CD19" s="33"/>
      <c r="CE19" s="34"/>
      <c r="CF19" s="34"/>
      <c r="CG19" s="57"/>
      <c r="CH19" s="33"/>
      <c r="CI19" s="33"/>
      <c r="CJ19" s="33"/>
      <c r="CK19" s="33"/>
      <c r="CL19" s="33"/>
      <c r="CM19" s="33"/>
      <c r="CN19" s="33"/>
      <c r="CO19" s="33"/>
      <c r="CP19" s="34"/>
      <c r="CQ19" s="33"/>
      <c r="CR19" s="33"/>
      <c r="CS19" s="33"/>
      <c r="CT19" s="33"/>
      <c r="CU19" s="33"/>
      <c r="CV19" s="33"/>
      <c r="CW19" s="33"/>
      <c r="CX19" s="33"/>
      <c r="CY19" s="34"/>
      <c r="CZ19" s="34"/>
      <c r="DA19" s="57"/>
      <c r="DB19" s="33"/>
      <c r="DC19" s="33"/>
      <c r="DD19" s="33"/>
      <c r="DE19" s="33">
        <v>22028100</v>
      </c>
      <c r="DF19" s="33">
        <v>19384700</v>
      </c>
      <c r="DG19" s="33">
        <v>2643400</v>
      </c>
      <c r="DH19" s="33">
        <v>19384700</v>
      </c>
      <c r="DI19" s="33"/>
      <c r="DJ19" s="34"/>
      <c r="DK19" s="33">
        <v>22028100</v>
      </c>
      <c r="DL19" s="33">
        <v>19384700</v>
      </c>
      <c r="DM19" s="33"/>
      <c r="DN19" s="33">
        <v>2643400</v>
      </c>
      <c r="DO19" s="33">
        <v>12.00013</v>
      </c>
      <c r="DP19" s="33"/>
      <c r="DQ19" s="33"/>
      <c r="DR19" s="33">
        <v>19384700</v>
      </c>
      <c r="DS19" s="34"/>
      <c r="DT19" s="34">
        <v>19384700</v>
      </c>
      <c r="DU19" s="57">
        <v>19384700</v>
      </c>
      <c r="DV19" s="33">
        <v>100</v>
      </c>
      <c r="DW19" s="33">
        <v>100</v>
      </c>
      <c r="DX19" s="33"/>
      <c r="DY19" s="33"/>
      <c r="DZ19" s="33"/>
      <c r="EA19" s="33"/>
      <c r="EB19" s="33"/>
      <c r="EC19" s="33"/>
      <c r="ED19" s="34"/>
      <c r="EE19" s="33"/>
      <c r="EF19" s="33"/>
      <c r="EG19" s="33"/>
      <c r="EH19" s="33"/>
      <c r="EI19" s="33"/>
      <c r="EJ19" s="33"/>
      <c r="EK19" s="33"/>
      <c r="EL19" s="33"/>
      <c r="EM19" s="34"/>
      <c r="EN19" s="34"/>
      <c r="EO19" s="57"/>
      <c r="EP19" s="33"/>
      <c r="EQ19" s="33"/>
      <c r="ER19" s="33"/>
      <c r="ES19" s="33"/>
      <c r="ET19" s="33"/>
      <c r="EU19" s="33"/>
      <c r="EV19" s="33"/>
      <c r="EW19" s="33"/>
      <c r="EX19" s="34"/>
      <c r="EY19" s="33"/>
      <c r="EZ19" s="33"/>
      <c r="FA19" s="33"/>
      <c r="FB19" s="33"/>
      <c r="FC19" s="33"/>
      <c r="FD19" s="33"/>
      <c r="FE19" s="33"/>
      <c r="FF19" s="33"/>
      <c r="FG19" s="34"/>
      <c r="FH19" s="34"/>
      <c r="FI19" s="57"/>
      <c r="FJ19" s="33"/>
      <c r="FK19" s="33"/>
      <c r="FL19" s="33"/>
      <c r="FM19" s="33"/>
      <c r="FN19" s="33"/>
      <c r="FO19" s="33"/>
      <c r="FP19" s="33"/>
      <c r="FQ19" s="33"/>
      <c r="FR19" s="34"/>
      <c r="FS19" s="33"/>
      <c r="FT19" s="33"/>
      <c r="FU19" s="33"/>
      <c r="FV19" s="33"/>
      <c r="FW19" s="33"/>
      <c r="FX19" s="33"/>
      <c r="FY19" s="33"/>
      <c r="FZ19" s="33"/>
      <c r="GA19" s="34"/>
      <c r="GB19" s="34"/>
      <c r="GC19" s="57"/>
      <c r="GD19" s="33"/>
      <c r="GE19" s="33"/>
      <c r="GF19" s="33"/>
      <c r="GG19" s="33">
        <v>72056200</v>
      </c>
      <c r="GH19" s="33">
        <v>70615000</v>
      </c>
      <c r="GI19" s="33">
        <v>1441200</v>
      </c>
      <c r="GJ19" s="33">
        <v>48511336.460000001</v>
      </c>
      <c r="GK19" s="33"/>
      <c r="GL19" s="34"/>
      <c r="GM19" s="33">
        <v>49501417</v>
      </c>
      <c r="GN19" s="33">
        <v>48511336.460000001</v>
      </c>
      <c r="GO19" s="33"/>
      <c r="GP19" s="33">
        <v>990080.54</v>
      </c>
      <c r="GQ19" s="33">
        <v>2.0001099999999998</v>
      </c>
      <c r="GR19" s="33"/>
      <c r="GS19" s="33"/>
      <c r="GT19" s="33">
        <v>48511336.460000001</v>
      </c>
      <c r="GU19" s="34"/>
      <c r="GV19" s="34">
        <v>70615000</v>
      </c>
      <c r="GW19" s="57">
        <v>70615000</v>
      </c>
      <c r="GX19" s="33">
        <v>68.698350000000005</v>
      </c>
      <c r="GY19" s="33">
        <v>68.698340000000002</v>
      </c>
      <c r="GZ19" s="33"/>
      <c r="HA19" s="33"/>
      <c r="HB19" s="33"/>
      <c r="HC19" s="33"/>
      <c r="HD19" s="33"/>
      <c r="HE19" s="33"/>
      <c r="HF19" s="34"/>
      <c r="HG19" s="33"/>
      <c r="HH19" s="33"/>
      <c r="HI19" s="33"/>
      <c r="HJ19" s="33"/>
      <c r="HK19" s="33"/>
      <c r="HL19" s="33"/>
      <c r="HM19" s="33"/>
      <c r="HN19" s="33"/>
      <c r="HO19" s="34"/>
      <c r="HP19" s="34"/>
      <c r="HQ19" s="57"/>
      <c r="HR19" s="33"/>
      <c r="HS19" s="33"/>
      <c r="HT19" s="33"/>
      <c r="HU19" s="33">
        <v>21321400</v>
      </c>
      <c r="HV19" s="33">
        <v>18762800</v>
      </c>
      <c r="HW19" s="33">
        <v>2558600</v>
      </c>
      <c r="HX19" s="33">
        <v>15165239.960000001</v>
      </c>
      <c r="HY19" s="33"/>
      <c r="HZ19" s="34"/>
      <c r="IA19" s="33">
        <v>17233256.620000001</v>
      </c>
      <c r="IB19" s="33">
        <v>15165239.960000001</v>
      </c>
      <c r="IC19" s="33"/>
      <c r="ID19" s="33">
        <v>2068016.66</v>
      </c>
      <c r="IE19" s="33">
        <v>12.00015</v>
      </c>
      <c r="IF19" s="33"/>
      <c r="IG19" s="33"/>
      <c r="IH19" s="33">
        <v>15165239.960000001</v>
      </c>
      <c r="II19" s="34"/>
      <c r="IJ19" s="34">
        <v>18762800</v>
      </c>
      <c r="IK19" s="57">
        <v>18762800</v>
      </c>
      <c r="IL19" s="33">
        <v>80.826099999999997</v>
      </c>
      <c r="IM19" s="33">
        <v>80.826099999999997</v>
      </c>
      <c r="IN19" s="33"/>
      <c r="IO19" s="33"/>
      <c r="IP19" s="33"/>
      <c r="IQ19" s="33"/>
      <c r="IR19" s="33"/>
      <c r="IS19" s="33"/>
      <c r="IT19" s="34"/>
      <c r="IU19" s="33"/>
      <c r="IV19" s="33"/>
      <c r="IW19" s="33"/>
      <c r="IX19" s="33"/>
      <c r="IY19" s="33"/>
      <c r="IZ19" s="33"/>
      <c r="JA19" s="33"/>
      <c r="JB19" s="33"/>
      <c r="JC19" s="34"/>
      <c r="JD19" s="34"/>
      <c r="JE19" s="57"/>
      <c r="JF19" s="33"/>
      <c r="JG19" s="33"/>
      <c r="JH19" s="33"/>
      <c r="JI19" s="33">
        <v>1199900</v>
      </c>
      <c r="JJ19" s="33">
        <v>1175900</v>
      </c>
      <c r="JK19" s="33">
        <v>24000</v>
      </c>
      <c r="JL19" s="33">
        <v>1175900</v>
      </c>
      <c r="JM19" s="33"/>
      <c r="JN19" s="34"/>
      <c r="JO19" s="33">
        <v>1199900</v>
      </c>
      <c r="JP19" s="33">
        <v>1175900</v>
      </c>
      <c r="JQ19" s="33"/>
      <c r="JR19" s="33">
        <v>24000</v>
      </c>
      <c r="JS19" s="33">
        <v>2.0001699999999998</v>
      </c>
      <c r="JT19" s="33"/>
      <c r="JU19" s="33"/>
      <c r="JV19" s="33">
        <v>1175900</v>
      </c>
      <c r="JW19" s="34"/>
      <c r="JX19" s="34">
        <v>1175900</v>
      </c>
      <c r="JY19" s="57">
        <v>1175900</v>
      </c>
      <c r="JZ19" s="33">
        <v>100</v>
      </c>
      <c r="KA19" s="33">
        <v>100</v>
      </c>
      <c r="KB19" s="33"/>
      <c r="KC19" s="33">
        <v>19785300</v>
      </c>
      <c r="KD19" s="33">
        <v>17411000</v>
      </c>
      <c r="KE19" s="33">
        <v>2374300</v>
      </c>
      <c r="KF19" s="33"/>
      <c r="KG19" s="33"/>
      <c r="KH19" s="34"/>
      <c r="KI19" s="33"/>
      <c r="KJ19" s="33"/>
      <c r="KK19" s="33"/>
      <c r="KL19" s="33"/>
      <c r="KM19" s="33"/>
      <c r="KN19" s="33"/>
      <c r="KO19" s="33"/>
      <c r="KP19" s="33"/>
      <c r="KQ19" s="34"/>
      <c r="KR19" s="34">
        <v>17411000</v>
      </c>
      <c r="KS19" s="57">
        <v>17411000</v>
      </c>
      <c r="KT19" s="33"/>
      <c r="KU19" s="33"/>
      <c r="KV19" s="33"/>
      <c r="KW19" s="33"/>
      <c r="KX19" s="33"/>
      <c r="KY19" s="33"/>
      <c r="KZ19" s="33"/>
      <c r="LA19" s="33"/>
      <c r="LB19" s="34"/>
      <c r="LC19" s="33"/>
      <c r="LD19" s="33"/>
      <c r="LE19" s="33"/>
      <c r="LF19" s="33"/>
      <c r="LG19" s="33"/>
      <c r="LH19" s="33"/>
      <c r="LI19" s="33"/>
      <c r="LJ19" s="33"/>
      <c r="LK19" s="34"/>
      <c r="LL19" s="34"/>
      <c r="LM19" s="57"/>
      <c r="LN19" s="33"/>
      <c r="LO19" s="33"/>
      <c r="LP19" s="33"/>
      <c r="LQ19" s="33"/>
      <c r="LR19" s="33"/>
      <c r="LS19" s="33"/>
      <c r="LT19" s="33"/>
      <c r="LU19" s="33"/>
      <c r="LV19" s="34"/>
      <c r="LW19" s="33"/>
      <c r="LX19" s="33"/>
      <c r="LY19" s="33"/>
      <c r="LZ19" s="33"/>
      <c r="MA19" s="33"/>
      <c r="MB19" s="33"/>
      <c r="MC19" s="33"/>
      <c r="MD19" s="33"/>
      <c r="ME19" s="34"/>
      <c r="MF19" s="34"/>
      <c r="MG19" s="57"/>
      <c r="MH19" s="33"/>
      <c r="MI19" s="33"/>
      <c r="MJ19" s="33"/>
      <c r="MK19" s="33">
        <v>1760900</v>
      </c>
      <c r="ML19" s="33">
        <v>1725600</v>
      </c>
      <c r="MM19" s="33">
        <v>35300</v>
      </c>
      <c r="MN19" s="33">
        <v>1725600</v>
      </c>
      <c r="MO19" s="33">
        <v>17039.54</v>
      </c>
      <c r="MP19" s="34"/>
      <c r="MQ19" s="33">
        <v>1760900</v>
      </c>
      <c r="MR19" s="33">
        <v>1725600</v>
      </c>
      <c r="MS19" s="33"/>
      <c r="MT19" s="33">
        <v>35300</v>
      </c>
      <c r="MU19" s="33">
        <v>2.0046599999999999</v>
      </c>
      <c r="MV19" s="33"/>
      <c r="MW19" s="33">
        <v>17039.54</v>
      </c>
      <c r="MX19" s="33">
        <v>1725600</v>
      </c>
      <c r="MY19" s="34"/>
      <c r="MZ19" s="34">
        <v>1725600</v>
      </c>
      <c r="NA19" s="57">
        <v>1725600</v>
      </c>
      <c r="NB19" s="33">
        <v>100</v>
      </c>
      <c r="NC19" s="33">
        <v>100</v>
      </c>
      <c r="ND19" s="33"/>
      <c r="NE19" s="33"/>
      <c r="NF19" s="33"/>
      <c r="NG19" s="33"/>
      <c r="NH19" s="33"/>
      <c r="NI19" s="33"/>
      <c r="NJ19" s="34"/>
      <c r="NK19" s="33"/>
      <c r="NL19" s="33"/>
      <c r="NM19" s="33"/>
      <c r="NN19" s="33"/>
      <c r="NO19" s="33"/>
      <c r="NP19" s="33"/>
      <c r="NQ19" s="33"/>
      <c r="NR19" s="33"/>
      <c r="NS19" s="34"/>
      <c r="NT19" s="34"/>
      <c r="NU19" s="57"/>
      <c r="NV19" s="33"/>
      <c r="NW19" s="33"/>
      <c r="NX19" s="33"/>
      <c r="NY19" s="33">
        <v>20135300</v>
      </c>
      <c r="NZ19" s="33">
        <v>19732500</v>
      </c>
      <c r="OA19" s="33">
        <v>402800</v>
      </c>
      <c r="OB19" s="33">
        <v>11909568.32</v>
      </c>
      <c r="OC19" s="33"/>
      <c r="OD19" s="34"/>
      <c r="OE19" s="33">
        <v>12152678.630000001</v>
      </c>
      <c r="OF19" s="33">
        <v>11909568.32</v>
      </c>
      <c r="OG19" s="33"/>
      <c r="OH19" s="33">
        <v>243110.31</v>
      </c>
      <c r="OI19" s="33">
        <v>2.00047</v>
      </c>
      <c r="OJ19" s="33"/>
      <c r="OK19" s="33"/>
      <c r="OL19" s="33">
        <v>11909568.32</v>
      </c>
      <c r="OM19" s="34"/>
      <c r="ON19" s="34">
        <v>19732500</v>
      </c>
      <c r="OO19" s="57">
        <v>19732500</v>
      </c>
      <c r="OP19" s="33">
        <v>60.355089999999997</v>
      </c>
      <c r="OQ19" s="33">
        <v>60.355089999999997</v>
      </c>
      <c r="OR19" s="33"/>
      <c r="OS19" s="33"/>
      <c r="OT19" s="33"/>
      <c r="OU19" s="33"/>
      <c r="OV19" s="33"/>
      <c r="OW19" s="33"/>
      <c r="OX19" s="34"/>
      <c r="OY19" s="33"/>
      <c r="OZ19" s="33"/>
      <c r="PA19" s="33"/>
      <c r="PB19" s="33"/>
      <c r="PC19" s="33"/>
      <c r="PD19" s="33"/>
      <c r="PE19" s="33"/>
      <c r="PF19" s="33"/>
      <c r="PG19" s="34"/>
      <c r="PH19" s="34"/>
      <c r="PI19" s="57"/>
      <c r="PJ19" s="33"/>
      <c r="PK19" s="33"/>
      <c r="PL19" s="33"/>
      <c r="PM19" s="33"/>
      <c r="PN19" s="33"/>
      <c r="PO19" s="33"/>
      <c r="PP19" s="33"/>
      <c r="PQ19" s="33"/>
      <c r="PR19" s="34"/>
      <c r="PS19" s="33"/>
      <c r="PT19" s="33"/>
      <c r="PU19" s="33"/>
      <c r="PV19" s="33"/>
      <c r="PW19" s="33"/>
      <c r="PX19" s="33"/>
      <c r="PY19" s="33"/>
      <c r="PZ19" s="33"/>
      <c r="QA19" s="34"/>
      <c r="QB19" s="34"/>
      <c r="QC19" s="57"/>
      <c r="QD19" s="33"/>
      <c r="QE19" s="33"/>
      <c r="QF19" s="33"/>
      <c r="QG19" s="33">
        <v>4355000</v>
      </c>
      <c r="QH19" s="33">
        <v>4267900</v>
      </c>
      <c r="QI19" s="33">
        <v>87100</v>
      </c>
      <c r="QJ19" s="33">
        <v>2347100</v>
      </c>
      <c r="QK19" s="33"/>
      <c r="QL19" s="34"/>
      <c r="QM19" s="33">
        <v>2395000</v>
      </c>
      <c r="QN19" s="33">
        <v>2347100</v>
      </c>
      <c r="QO19" s="33"/>
      <c r="QP19" s="33">
        <v>47900</v>
      </c>
      <c r="QQ19" s="33">
        <v>2</v>
      </c>
      <c r="QR19" s="33"/>
      <c r="QS19" s="33"/>
      <c r="QT19" s="33">
        <v>2347100</v>
      </c>
      <c r="QU19" s="34"/>
      <c r="QV19" s="34">
        <v>4267900</v>
      </c>
      <c r="QW19" s="57">
        <v>4267900</v>
      </c>
      <c r="QX19" s="33">
        <v>54.994259999999997</v>
      </c>
      <c r="QY19" s="33">
        <v>54.994259999999997</v>
      </c>
      <c r="QZ19" s="33"/>
      <c r="RA19" s="33">
        <v>105066400</v>
      </c>
      <c r="RB19" s="33">
        <v>102965000</v>
      </c>
      <c r="RC19" s="33">
        <v>2101400</v>
      </c>
      <c r="RD19" s="33">
        <v>55059823.759999998</v>
      </c>
      <c r="RE19" s="33"/>
      <c r="RF19" s="34"/>
      <c r="RG19" s="33">
        <v>56183532.920000002</v>
      </c>
      <c r="RH19" s="33">
        <v>55059823.759999998</v>
      </c>
      <c r="RI19" s="33"/>
      <c r="RJ19" s="33">
        <v>1123709.1599999999</v>
      </c>
      <c r="RK19" s="33">
        <v>2.00007</v>
      </c>
      <c r="RL19" s="33"/>
      <c r="RM19" s="33"/>
      <c r="RN19" s="33">
        <v>55059823.759999998</v>
      </c>
      <c r="RO19" s="34"/>
      <c r="RP19" s="34">
        <v>102965000</v>
      </c>
      <c r="RQ19" s="57">
        <v>102965000</v>
      </c>
      <c r="RR19" s="33">
        <v>53.474310000000003</v>
      </c>
      <c r="RS19" s="33">
        <v>53.474310000000003</v>
      </c>
      <c r="RT19" s="33"/>
      <c r="RU19" s="33"/>
      <c r="RV19" s="33"/>
      <c r="RW19" s="33"/>
      <c r="RX19" s="33"/>
      <c r="RY19" s="33"/>
      <c r="RZ19" s="34"/>
      <c r="SA19" s="33"/>
      <c r="SB19" s="33"/>
      <c r="SC19" s="33"/>
      <c r="SD19" s="33"/>
      <c r="SE19" s="33"/>
      <c r="SF19" s="33"/>
      <c r="SG19" s="33"/>
      <c r="SH19" s="33"/>
      <c r="SI19" s="34"/>
      <c r="SJ19" s="34"/>
      <c r="SK19" s="57"/>
      <c r="SL19" s="33"/>
      <c r="SM19" s="33"/>
      <c r="SN19" s="33"/>
      <c r="SO19" s="33"/>
      <c r="SP19" s="33"/>
      <c r="SQ19" s="33"/>
      <c r="SR19" s="33"/>
      <c r="SS19" s="33"/>
      <c r="ST19" s="34"/>
      <c r="SU19" s="33"/>
      <c r="SV19" s="33"/>
      <c r="SW19" s="33"/>
      <c r="SX19" s="33"/>
      <c r="SY19" s="33"/>
      <c r="SZ19" s="33"/>
      <c r="TA19" s="33"/>
      <c r="TB19" s="33"/>
      <c r="TC19" s="34"/>
      <c r="TD19" s="34"/>
      <c r="TE19" s="57"/>
      <c r="TF19" s="33"/>
      <c r="TG19" s="33"/>
      <c r="TH19" s="33"/>
      <c r="TI19" s="33"/>
      <c r="TJ19" s="33"/>
      <c r="TK19" s="33"/>
      <c r="TL19" s="33"/>
      <c r="TM19" s="33"/>
      <c r="TN19" s="34"/>
      <c r="TO19" s="33"/>
      <c r="TP19" s="33"/>
      <c r="TQ19" s="33"/>
      <c r="TR19" s="33"/>
      <c r="TS19" s="33"/>
      <c r="TT19" s="33"/>
      <c r="TU19" s="33"/>
      <c r="TV19" s="33"/>
      <c r="TW19" s="34"/>
      <c r="TX19" s="34"/>
      <c r="TY19" s="57"/>
      <c r="TZ19" s="33"/>
      <c r="UA19" s="33"/>
      <c r="UB19" s="33"/>
      <c r="UC19" s="33"/>
      <c r="UD19" s="33"/>
      <c r="UE19" s="33"/>
      <c r="UF19" s="33"/>
      <c r="UG19" s="33"/>
      <c r="UH19" s="34"/>
      <c r="UI19" s="33"/>
      <c r="UJ19" s="33"/>
      <c r="UK19" s="33"/>
      <c r="UL19" s="33"/>
      <c r="UM19" s="33"/>
      <c r="UN19" s="33"/>
      <c r="UO19" s="33"/>
      <c r="UP19" s="33"/>
      <c r="UQ19" s="34"/>
      <c r="UR19" s="34"/>
      <c r="US19" s="57"/>
      <c r="UT19" s="33"/>
      <c r="UU19" s="33"/>
      <c r="UV19" s="33"/>
      <c r="UW19" s="33"/>
      <c r="UX19" s="33"/>
      <c r="UY19" s="33"/>
      <c r="UZ19" s="33"/>
      <c r="VA19" s="33"/>
      <c r="VB19" s="34"/>
      <c r="VC19" s="33"/>
      <c r="VD19" s="33"/>
      <c r="VE19" s="33"/>
      <c r="VF19" s="33"/>
      <c r="VG19" s="33"/>
      <c r="VH19" s="33"/>
      <c r="VI19" s="33"/>
      <c r="VJ19" s="33"/>
      <c r="VK19" s="34"/>
      <c r="VL19" s="34"/>
      <c r="VM19" s="57"/>
      <c r="VN19" s="33"/>
      <c r="VO19" s="33"/>
      <c r="VP19" s="33"/>
      <c r="VQ19" s="33"/>
      <c r="VR19" s="33"/>
      <c r="VS19" s="33"/>
      <c r="VT19" s="33"/>
      <c r="VU19" s="33"/>
      <c r="VV19" s="34"/>
      <c r="VW19" s="33"/>
      <c r="VX19" s="33"/>
      <c r="VY19" s="33"/>
      <c r="VZ19" s="33"/>
      <c r="WA19" s="33"/>
      <c r="WB19" s="33"/>
      <c r="WC19" s="33"/>
      <c r="WD19" s="33"/>
      <c r="WE19" s="34"/>
      <c r="WF19" s="34"/>
      <c r="WG19" s="57"/>
      <c r="WH19" s="33"/>
      <c r="WI19" s="33"/>
      <c r="WJ19" s="33"/>
      <c r="WK19" s="33"/>
      <c r="WL19" s="33"/>
      <c r="WM19" s="33"/>
      <c r="WN19" s="33"/>
      <c r="WO19" s="33"/>
      <c r="WP19" s="34"/>
      <c r="WQ19" s="33"/>
      <c r="WR19" s="33"/>
      <c r="WS19" s="33"/>
      <c r="WT19" s="33"/>
      <c r="WU19" s="33"/>
      <c r="WV19" s="33"/>
      <c r="WW19" s="33"/>
      <c r="WX19" s="33"/>
      <c r="WY19" s="34"/>
      <c r="WZ19" s="34"/>
      <c r="XA19" s="57"/>
      <c r="XB19" s="33"/>
      <c r="XC19" s="33"/>
      <c r="XD19" s="33"/>
      <c r="XE19" s="33"/>
      <c r="XF19" s="33"/>
      <c r="XG19" s="33"/>
      <c r="XH19" s="33"/>
      <c r="XI19" s="33"/>
      <c r="XJ19" s="34"/>
      <c r="XK19" s="33"/>
      <c r="XL19" s="33"/>
      <c r="XM19" s="33"/>
      <c r="XN19" s="33"/>
      <c r="XO19" s="33"/>
      <c r="XP19" s="33"/>
      <c r="XQ19" s="33"/>
      <c r="XR19" s="33"/>
      <c r="XS19" s="34"/>
      <c r="XT19" s="34"/>
      <c r="XU19" s="57"/>
      <c r="XV19" s="33"/>
      <c r="XW19" s="33"/>
      <c r="XX19" s="33"/>
      <c r="XY19" s="33"/>
      <c r="XZ19" s="33"/>
      <c r="YA19" s="33"/>
      <c r="YB19" s="33"/>
      <c r="YC19" s="33"/>
      <c r="YD19" s="34"/>
      <c r="YE19" s="33"/>
      <c r="YF19" s="33"/>
      <c r="YG19" s="33"/>
      <c r="YH19" s="33"/>
      <c r="YI19" s="33"/>
      <c r="YJ19" s="33"/>
      <c r="YK19" s="33"/>
      <c r="YL19" s="33"/>
      <c r="YM19" s="34"/>
      <c r="YN19" s="34"/>
      <c r="YO19" s="57"/>
      <c r="YP19" s="33"/>
      <c r="YQ19" s="33"/>
      <c r="YR19" s="33"/>
      <c r="YS19" s="33"/>
      <c r="YT19" s="33"/>
      <c r="YU19" s="33"/>
      <c r="YV19" s="33"/>
      <c r="YW19" s="33"/>
      <c r="YX19" s="34"/>
      <c r="YY19" s="33"/>
      <c r="YZ19" s="33"/>
      <c r="ZA19" s="33"/>
      <c r="ZB19" s="33"/>
      <c r="ZC19" s="33"/>
      <c r="ZD19" s="33"/>
      <c r="ZE19" s="33"/>
      <c r="ZF19" s="33"/>
      <c r="ZG19" s="34"/>
      <c r="ZH19" s="34"/>
      <c r="ZI19" s="57"/>
      <c r="ZJ19" s="33"/>
      <c r="ZK19" s="33"/>
      <c r="ZL19" s="33"/>
      <c r="ZM19" s="33"/>
      <c r="ZN19" s="33"/>
      <c r="ZO19" s="33"/>
      <c r="ZP19" s="33"/>
      <c r="ZQ19" s="33"/>
      <c r="ZR19" s="34"/>
      <c r="ZS19" s="33"/>
      <c r="ZT19" s="33"/>
      <c r="ZU19" s="33"/>
      <c r="ZV19" s="33"/>
      <c r="ZW19" s="33"/>
      <c r="ZX19" s="33"/>
      <c r="ZY19" s="33"/>
      <c r="ZZ19" s="33"/>
      <c r="AAA19" s="34"/>
      <c r="AAB19" s="34"/>
      <c r="AAC19" s="57"/>
      <c r="AAD19" s="33"/>
      <c r="AAE19" s="33"/>
      <c r="AAF19" s="33"/>
      <c r="AAG19" s="33"/>
      <c r="AAH19" s="33"/>
      <c r="AAI19" s="33"/>
      <c r="AAJ19" s="33"/>
      <c r="AAK19" s="33">
        <v>750490.98</v>
      </c>
      <c r="AAL19" s="34"/>
      <c r="AAM19" s="33"/>
      <c r="AAN19" s="33"/>
      <c r="AAO19" s="33"/>
      <c r="AAP19" s="33"/>
      <c r="AAQ19" s="33"/>
      <c r="AAR19" s="33">
        <v>750490.98</v>
      </c>
      <c r="AAS19" s="33"/>
      <c r="AAT19" s="33"/>
      <c r="AAU19" s="34"/>
      <c r="AAV19" s="34"/>
      <c r="AAW19" s="57"/>
      <c r="AAX19" s="33"/>
      <c r="AAY19" s="33"/>
      <c r="AAZ19" s="33"/>
      <c r="ABA19" s="33"/>
      <c r="ABB19" s="33"/>
      <c r="ABC19" s="33"/>
      <c r="ABD19" s="33"/>
      <c r="ABE19" s="33"/>
      <c r="ABF19" s="34"/>
      <c r="ABG19" s="33"/>
      <c r="ABH19" s="33"/>
      <c r="ABI19" s="33"/>
      <c r="ABJ19" s="33"/>
      <c r="ABK19" s="33"/>
      <c r="ABL19" s="33"/>
      <c r="ABM19" s="33"/>
      <c r="ABN19" s="33"/>
      <c r="ABO19" s="34"/>
      <c r="ABP19" s="34"/>
      <c r="ABQ19" s="57"/>
      <c r="ABR19" s="33"/>
      <c r="ABS19" s="33"/>
      <c r="ABT19" s="33"/>
      <c r="ABU19" s="33"/>
      <c r="ABV19" s="33"/>
      <c r="ABW19" s="33"/>
      <c r="ABX19" s="33"/>
      <c r="ABY19" s="33"/>
      <c r="ABZ19" s="34"/>
      <c r="ACA19" s="33"/>
      <c r="ACB19" s="33"/>
      <c r="ACC19" s="33"/>
      <c r="ACD19" s="33"/>
      <c r="ACE19" s="33"/>
      <c r="ACF19" s="33"/>
      <c r="ACG19" s="33"/>
      <c r="ACH19" s="33"/>
      <c r="ACI19" s="34"/>
      <c r="ACJ19" s="34"/>
      <c r="ACK19" s="57"/>
      <c r="ACL19" s="33"/>
      <c r="ACM19" s="33"/>
      <c r="ACN19" s="33"/>
      <c r="ACO19" s="33">
        <v>43940300</v>
      </c>
      <c r="ACP19" s="33">
        <v>38667400</v>
      </c>
      <c r="ACQ19" s="33">
        <v>5272900</v>
      </c>
      <c r="ACR19" s="33">
        <v>38667400</v>
      </c>
      <c r="ACS19" s="33"/>
      <c r="ACT19" s="34"/>
      <c r="ACU19" s="33">
        <v>43940300</v>
      </c>
      <c r="ACV19" s="33">
        <v>38667400</v>
      </c>
      <c r="ACW19" s="33"/>
      <c r="ACX19" s="33">
        <v>5272900</v>
      </c>
      <c r="ACY19" s="33">
        <v>12.00015</v>
      </c>
      <c r="ACZ19" s="33"/>
      <c r="ADA19" s="33"/>
      <c r="ADB19" s="33">
        <v>38667400</v>
      </c>
      <c r="ADC19" s="34"/>
      <c r="ADD19" s="34">
        <v>38667400</v>
      </c>
      <c r="ADE19" s="57">
        <v>38667400</v>
      </c>
      <c r="ADF19" s="33">
        <v>100</v>
      </c>
      <c r="ADG19" s="33">
        <v>100</v>
      </c>
      <c r="ADH19" s="33"/>
      <c r="ADI19" s="33"/>
      <c r="ADJ19" s="33"/>
      <c r="ADK19" s="33"/>
      <c r="ADL19" s="33"/>
      <c r="ADM19" s="33"/>
      <c r="ADN19" s="34"/>
      <c r="ADO19" s="33"/>
      <c r="ADP19" s="33"/>
      <c r="ADQ19" s="33"/>
      <c r="ADR19" s="33"/>
      <c r="ADS19" s="33"/>
      <c r="ADT19" s="33"/>
      <c r="ADU19" s="33"/>
      <c r="ADV19" s="33"/>
      <c r="ADW19" s="34"/>
      <c r="ADX19" s="34"/>
      <c r="ADY19" s="57"/>
      <c r="ADZ19" s="33"/>
      <c r="AEA19" s="33"/>
      <c r="AEB19" s="33"/>
      <c r="AEC19" s="33"/>
      <c r="AED19" s="33"/>
      <c r="AEE19" s="33"/>
      <c r="AEF19" s="33"/>
      <c r="AEG19" s="33"/>
      <c r="AEH19" s="34"/>
      <c r="AEI19" s="33"/>
      <c r="AEJ19" s="33"/>
      <c r="AEK19" s="33"/>
      <c r="AEL19" s="33"/>
      <c r="AEM19" s="33"/>
      <c r="AEN19" s="33"/>
      <c r="AEO19" s="33"/>
      <c r="AEP19" s="33"/>
      <c r="AEQ19" s="34"/>
      <c r="AER19" s="34"/>
      <c r="AES19" s="57"/>
      <c r="AET19" s="33"/>
      <c r="AEU19" s="33"/>
      <c r="AEV19" s="33"/>
      <c r="AEW19" s="33"/>
      <c r="AEX19" s="33"/>
      <c r="AEY19" s="33"/>
      <c r="AEZ19" s="33"/>
      <c r="AFA19" s="33"/>
      <c r="AFB19" s="34"/>
      <c r="AFC19" s="33"/>
      <c r="AFD19" s="33"/>
      <c r="AFE19" s="33"/>
      <c r="AFF19" s="33"/>
      <c r="AFG19" s="33"/>
      <c r="AFH19" s="33"/>
      <c r="AFI19" s="33"/>
      <c r="AFJ19" s="33"/>
      <c r="AFK19" s="34"/>
      <c r="AFL19" s="34"/>
      <c r="AFM19" s="57"/>
      <c r="AFN19" s="33"/>
      <c r="AFO19" s="33"/>
      <c r="AFP19" s="33"/>
      <c r="AFQ19" s="33"/>
      <c r="AFR19" s="33"/>
      <c r="AFS19" s="33"/>
      <c r="AFT19" s="33"/>
      <c r="AFU19" s="33"/>
      <c r="AFV19" s="34"/>
      <c r="AFW19" s="33"/>
      <c r="AFX19" s="33"/>
      <c r="AFY19" s="33"/>
      <c r="AFZ19" s="33"/>
      <c r="AGA19" s="33"/>
      <c r="AGB19" s="33"/>
      <c r="AGC19" s="33"/>
      <c r="AGD19" s="33"/>
      <c r="AGE19" s="34"/>
      <c r="AGF19" s="34"/>
      <c r="AGG19" s="57"/>
      <c r="AGH19" s="33"/>
      <c r="AGI19" s="33"/>
      <c r="AGJ19" s="33"/>
      <c r="AGK19" s="33">
        <v>20219100</v>
      </c>
      <c r="AGL19" s="33">
        <v>19814700</v>
      </c>
      <c r="AGM19" s="33">
        <v>404400</v>
      </c>
      <c r="AGN19" s="33">
        <v>19814700</v>
      </c>
      <c r="AGO19" s="33"/>
      <c r="AGP19" s="34"/>
      <c r="AGQ19" s="33">
        <v>20219100</v>
      </c>
      <c r="AGR19" s="33">
        <v>19814700</v>
      </c>
      <c r="AGS19" s="33"/>
      <c r="AGT19" s="33">
        <v>404400</v>
      </c>
      <c r="AGU19" s="33">
        <v>2.0000900000000001</v>
      </c>
      <c r="AGV19" s="33"/>
      <c r="AGW19" s="33"/>
      <c r="AGX19" s="33">
        <v>19814700</v>
      </c>
      <c r="AGY19" s="34"/>
      <c r="AGZ19" s="34">
        <v>19814700</v>
      </c>
      <c r="AHA19" s="57">
        <v>19814700</v>
      </c>
      <c r="AHB19" s="33">
        <v>100</v>
      </c>
      <c r="AHC19" s="33">
        <v>100</v>
      </c>
    </row>
    <row r="20" spans="1:887" x14ac:dyDescent="0.25">
      <c r="A20" s="8" t="s">
        <v>17</v>
      </c>
      <c r="B20" s="91" t="s">
        <v>18</v>
      </c>
      <c r="C20" s="11" t="s">
        <v>19</v>
      </c>
      <c r="F20" s="34">
        <v>3504666577.0499997</v>
      </c>
      <c r="G20" s="33"/>
      <c r="H20" s="33"/>
      <c r="I20" s="33">
        <v>981410900</v>
      </c>
      <c r="J20" s="33">
        <v>844013300</v>
      </c>
      <c r="K20" s="33">
        <v>137397600</v>
      </c>
      <c r="L20" s="33">
        <v>570787541.84000003</v>
      </c>
      <c r="M20" s="33"/>
      <c r="N20" s="34"/>
      <c r="O20" s="33">
        <v>663706502.21000004</v>
      </c>
      <c r="P20" s="33">
        <v>570787541.84000003</v>
      </c>
      <c r="Q20" s="33"/>
      <c r="R20" s="33">
        <v>92918960.370000005</v>
      </c>
      <c r="S20" s="33">
        <v>14.00001</v>
      </c>
      <c r="T20" s="33"/>
      <c r="U20" s="33"/>
      <c r="V20" s="33">
        <v>570787541.84000003</v>
      </c>
      <c r="W20" s="34"/>
      <c r="X20" s="34">
        <v>844013300</v>
      </c>
      <c r="Y20" s="57">
        <v>844013300</v>
      </c>
      <c r="Z20" s="33">
        <v>67.627790000000005</v>
      </c>
      <c r="AA20" s="33">
        <v>67.627790000000005</v>
      </c>
      <c r="AB20" s="33"/>
      <c r="AC20" s="33">
        <v>2266608800</v>
      </c>
      <c r="AD20" s="33">
        <v>1949283500</v>
      </c>
      <c r="AE20" s="33">
        <v>317325300</v>
      </c>
      <c r="AF20" s="33">
        <v>1317583048</v>
      </c>
      <c r="AG20" s="33">
        <v>10239989.6</v>
      </c>
      <c r="AH20" s="34"/>
      <c r="AI20" s="33">
        <v>1532073365.0799999</v>
      </c>
      <c r="AJ20" s="33">
        <v>1317583048</v>
      </c>
      <c r="AK20" s="33"/>
      <c r="AL20" s="33">
        <v>214490317.08000001</v>
      </c>
      <c r="AM20" s="33">
        <v>14</v>
      </c>
      <c r="AN20" s="33"/>
      <c r="AO20" s="33">
        <v>10239989.6</v>
      </c>
      <c r="AP20" s="33">
        <v>1317583048</v>
      </c>
      <c r="AQ20" s="34"/>
      <c r="AR20" s="34">
        <v>1949283500</v>
      </c>
      <c r="AS20" s="57">
        <v>1949283500</v>
      </c>
      <c r="AT20" s="33">
        <v>67.593199999999996</v>
      </c>
      <c r="AU20" s="33">
        <v>67.593199999999996</v>
      </c>
      <c r="AV20" s="33"/>
      <c r="AW20" s="33">
        <v>1590865700</v>
      </c>
      <c r="AX20" s="33">
        <v>1100000000</v>
      </c>
      <c r="AY20" s="33">
        <v>490865700</v>
      </c>
      <c r="AZ20" s="33">
        <v>598763940.38999999</v>
      </c>
      <c r="BA20" s="33"/>
      <c r="BB20" s="34"/>
      <c r="BC20" s="33">
        <v>865957286.50999999</v>
      </c>
      <c r="BD20" s="33">
        <v>598763940.38999999</v>
      </c>
      <c r="BE20" s="33"/>
      <c r="BF20" s="33">
        <v>267193346.12</v>
      </c>
      <c r="BG20" s="33">
        <v>30.855260000000001</v>
      </c>
      <c r="BH20" s="33"/>
      <c r="BI20" s="33"/>
      <c r="BJ20" s="33">
        <v>598763940.38999999</v>
      </c>
      <c r="BK20" s="34"/>
      <c r="BL20" s="34">
        <v>1100000000</v>
      </c>
      <c r="BM20" s="57">
        <v>1100000000</v>
      </c>
      <c r="BN20" s="33">
        <v>54.43309</v>
      </c>
      <c r="BO20" s="33">
        <v>54.43309</v>
      </c>
      <c r="BP20" s="33"/>
      <c r="BQ20" s="33"/>
      <c r="BR20" s="33"/>
      <c r="BS20" s="33"/>
      <c r="BT20" s="33"/>
      <c r="BU20" s="33"/>
      <c r="BV20" s="34"/>
      <c r="BW20" s="33"/>
      <c r="BX20" s="33"/>
      <c r="BY20" s="33"/>
      <c r="BZ20" s="33"/>
      <c r="CA20" s="33"/>
      <c r="CB20" s="33"/>
      <c r="CC20" s="33"/>
      <c r="CD20" s="33"/>
      <c r="CE20" s="34"/>
      <c r="CF20" s="34"/>
      <c r="CG20" s="57"/>
      <c r="CH20" s="33"/>
      <c r="CI20" s="33"/>
      <c r="CJ20" s="33"/>
      <c r="CK20" s="33"/>
      <c r="CL20" s="33"/>
      <c r="CM20" s="33"/>
      <c r="CN20" s="33"/>
      <c r="CO20" s="33"/>
      <c r="CP20" s="34"/>
      <c r="CQ20" s="33"/>
      <c r="CR20" s="33"/>
      <c r="CS20" s="33"/>
      <c r="CT20" s="33"/>
      <c r="CU20" s="33"/>
      <c r="CV20" s="33"/>
      <c r="CW20" s="33"/>
      <c r="CX20" s="33"/>
      <c r="CY20" s="34"/>
      <c r="CZ20" s="34"/>
      <c r="DA20" s="57"/>
      <c r="DB20" s="33"/>
      <c r="DC20" s="33"/>
      <c r="DD20" s="33"/>
      <c r="DE20" s="33">
        <v>521235000</v>
      </c>
      <c r="DF20" s="33">
        <v>448262100</v>
      </c>
      <c r="DG20" s="33">
        <v>72972900</v>
      </c>
      <c r="DH20" s="33">
        <v>448262100</v>
      </c>
      <c r="DI20" s="33"/>
      <c r="DJ20" s="34"/>
      <c r="DK20" s="33">
        <v>521235000</v>
      </c>
      <c r="DL20" s="33">
        <v>448262100</v>
      </c>
      <c r="DM20" s="33"/>
      <c r="DN20" s="33">
        <v>72972900</v>
      </c>
      <c r="DO20" s="33">
        <v>14</v>
      </c>
      <c r="DP20" s="33"/>
      <c r="DQ20" s="33"/>
      <c r="DR20" s="33">
        <v>448262100</v>
      </c>
      <c r="DS20" s="34"/>
      <c r="DT20" s="34">
        <v>448262100</v>
      </c>
      <c r="DU20" s="57">
        <v>448262100</v>
      </c>
      <c r="DV20" s="33">
        <v>100</v>
      </c>
      <c r="DW20" s="33">
        <v>100</v>
      </c>
      <c r="DX20" s="33"/>
      <c r="DY20" s="33"/>
      <c r="DZ20" s="33"/>
      <c r="EA20" s="33"/>
      <c r="EB20" s="33"/>
      <c r="EC20" s="33"/>
      <c r="ED20" s="34"/>
      <c r="EE20" s="33"/>
      <c r="EF20" s="33"/>
      <c r="EG20" s="33"/>
      <c r="EH20" s="33"/>
      <c r="EI20" s="33"/>
      <c r="EJ20" s="33"/>
      <c r="EK20" s="33"/>
      <c r="EL20" s="33"/>
      <c r="EM20" s="34"/>
      <c r="EN20" s="34"/>
      <c r="EO20" s="57"/>
      <c r="EP20" s="33"/>
      <c r="EQ20" s="33"/>
      <c r="ER20" s="33"/>
      <c r="ES20" s="33"/>
      <c r="ET20" s="33"/>
      <c r="EU20" s="33"/>
      <c r="EV20" s="33"/>
      <c r="EW20" s="33"/>
      <c r="EX20" s="34"/>
      <c r="EY20" s="33"/>
      <c r="EZ20" s="33"/>
      <c r="FA20" s="33"/>
      <c r="FB20" s="33"/>
      <c r="FC20" s="33"/>
      <c r="FD20" s="33"/>
      <c r="FE20" s="33"/>
      <c r="FF20" s="33"/>
      <c r="FG20" s="34"/>
      <c r="FH20" s="34">
        <v>0</v>
      </c>
      <c r="FI20" s="57">
        <v>0</v>
      </c>
      <c r="FJ20" s="33"/>
      <c r="FK20" s="33"/>
      <c r="FL20" s="33"/>
      <c r="FM20" s="33"/>
      <c r="FN20" s="33"/>
      <c r="FO20" s="33"/>
      <c r="FP20" s="33"/>
      <c r="FQ20" s="33"/>
      <c r="FR20" s="34"/>
      <c r="FS20" s="33"/>
      <c r="FT20" s="33"/>
      <c r="FU20" s="33"/>
      <c r="FV20" s="33"/>
      <c r="FW20" s="33"/>
      <c r="FX20" s="33"/>
      <c r="FY20" s="33"/>
      <c r="FZ20" s="33"/>
      <c r="GA20" s="34"/>
      <c r="GB20" s="34"/>
      <c r="GC20" s="57"/>
      <c r="GD20" s="33"/>
      <c r="GE20" s="33"/>
      <c r="GF20" s="33"/>
      <c r="GG20" s="33">
        <v>46570500</v>
      </c>
      <c r="GH20" s="33">
        <v>45639000</v>
      </c>
      <c r="GI20" s="33">
        <v>931500</v>
      </c>
      <c r="GJ20" s="33">
        <v>23827608.329999998</v>
      </c>
      <c r="GK20" s="33"/>
      <c r="GL20" s="34"/>
      <c r="GM20" s="33">
        <v>24313934</v>
      </c>
      <c r="GN20" s="33">
        <v>23827608.329999998</v>
      </c>
      <c r="GO20" s="33"/>
      <c r="GP20" s="33">
        <v>486325.67</v>
      </c>
      <c r="GQ20" s="33">
        <v>2.0001899999999999</v>
      </c>
      <c r="GR20" s="33"/>
      <c r="GS20" s="33"/>
      <c r="GT20" s="33">
        <v>23827608.329999998</v>
      </c>
      <c r="GU20" s="34"/>
      <c r="GV20" s="34">
        <v>45639000</v>
      </c>
      <c r="GW20" s="57">
        <v>45639000</v>
      </c>
      <c r="GX20" s="33">
        <v>52.208869999999997</v>
      </c>
      <c r="GY20" s="33">
        <v>52.208869999999997</v>
      </c>
      <c r="GZ20" s="33"/>
      <c r="HA20" s="33"/>
      <c r="HB20" s="33"/>
      <c r="HC20" s="33"/>
      <c r="HD20" s="33"/>
      <c r="HE20" s="33"/>
      <c r="HF20" s="34"/>
      <c r="HG20" s="33"/>
      <c r="HH20" s="33"/>
      <c r="HI20" s="33"/>
      <c r="HJ20" s="33"/>
      <c r="HK20" s="33"/>
      <c r="HL20" s="33"/>
      <c r="HM20" s="33"/>
      <c r="HN20" s="33"/>
      <c r="HO20" s="34"/>
      <c r="HP20" s="34"/>
      <c r="HQ20" s="57"/>
      <c r="HR20" s="33"/>
      <c r="HS20" s="33"/>
      <c r="HT20" s="33"/>
      <c r="HU20" s="33">
        <v>46100697.689999998</v>
      </c>
      <c r="HV20" s="33">
        <v>39646600</v>
      </c>
      <c r="HW20" s="33">
        <v>6454097.6900000004</v>
      </c>
      <c r="HX20" s="33">
        <v>16393761.449999999</v>
      </c>
      <c r="HY20" s="33"/>
      <c r="HZ20" s="34"/>
      <c r="IA20" s="33">
        <v>19062513.309999999</v>
      </c>
      <c r="IB20" s="33">
        <v>16393761.449999999</v>
      </c>
      <c r="IC20" s="33"/>
      <c r="ID20" s="33">
        <v>2668751.86</v>
      </c>
      <c r="IE20" s="33">
        <v>14</v>
      </c>
      <c r="IF20" s="33"/>
      <c r="IG20" s="33"/>
      <c r="IH20" s="33">
        <v>16393761.449999999</v>
      </c>
      <c r="II20" s="34"/>
      <c r="IJ20" s="34">
        <v>39646600</v>
      </c>
      <c r="IK20" s="57">
        <v>39646600</v>
      </c>
      <c r="IL20" s="33">
        <v>41.349730000000001</v>
      </c>
      <c r="IM20" s="33">
        <v>41.349730000000001</v>
      </c>
      <c r="IN20" s="33"/>
      <c r="IO20" s="33"/>
      <c r="IP20" s="33"/>
      <c r="IQ20" s="33"/>
      <c r="IR20" s="33"/>
      <c r="IS20" s="33"/>
      <c r="IT20" s="34"/>
      <c r="IU20" s="33"/>
      <c r="IV20" s="33"/>
      <c r="IW20" s="33"/>
      <c r="IX20" s="33"/>
      <c r="IY20" s="33"/>
      <c r="IZ20" s="33"/>
      <c r="JA20" s="33"/>
      <c r="JB20" s="33"/>
      <c r="JC20" s="34"/>
      <c r="JD20" s="34"/>
      <c r="JE20" s="57"/>
      <c r="JF20" s="33"/>
      <c r="JG20" s="33"/>
      <c r="JH20" s="33"/>
      <c r="JI20" s="33">
        <v>42967346</v>
      </c>
      <c r="JJ20" s="33">
        <v>42108000</v>
      </c>
      <c r="JK20" s="33">
        <v>859346</v>
      </c>
      <c r="JL20" s="33">
        <v>31519876.760000002</v>
      </c>
      <c r="JM20" s="33"/>
      <c r="JN20" s="34"/>
      <c r="JO20" s="33">
        <v>32163138.850000001</v>
      </c>
      <c r="JP20" s="33">
        <v>31519876.760000002</v>
      </c>
      <c r="JQ20" s="33"/>
      <c r="JR20" s="33">
        <v>643262.09</v>
      </c>
      <c r="JS20" s="33">
        <v>2</v>
      </c>
      <c r="JT20" s="33"/>
      <c r="JU20" s="33"/>
      <c r="JV20" s="33">
        <v>31519876.760000002</v>
      </c>
      <c r="JW20" s="34"/>
      <c r="JX20" s="34">
        <v>42108000</v>
      </c>
      <c r="JY20" s="57">
        <v>42108000</v>
      </c>
      <c r="JZ20" s="33">
        <v>74.854839999999996</v>
      </c>
      <c r="KA20" s="33">
        <v>74.854839999999996</v>
      </c>
      <c r="KB20" s="33"/>
      <c r="KC20" s="33"/>
      <c r="KD20" s="33"/>
      <c r="KE20" s="33"/>
      <c r="KF20" s="33"/>
      <c r="KG20" s="33"/>
      <c r="KH20" s="34"/>
      <c r="KI20" s="33"/>
      <c r="KJ20" s="33"/>
      <c r="KK20" s="33"/>
      <c r="KL20" s="33"/>
      <c r="KM20" s="33"/>
      <c r="KN20" s="33"/>
      <c r="KO20" s="33"/>
      <c r="KP20" s="33"/>
      <c r="KQ20" s="34"/>
      <c r="KR20" s="34"/>
      <c r="KS20" s="57"/>
      <c r="KT20" s="33"/>
      <c r="KU20" s="33"/>
      <c r="KV20" s="33"/>
      <c r="KW20" s="33"/>
      <c r="KX20" s="33"/>
      <c r="KY20" s="33"/>
      <c r="KZ20" s="33"/>
      <c r="LA20" s="33"/>
      <c r="LB20" s="34"/>
      <c r="LC20" s="33"/>
      <c r="LD20" s="33"/>
      <c r="LE20" s="33"/>
      <c r="LF20" s="33"/>
      <c r="LG20" s="33"/>
      <c r="LH20" s="33"/>
      <c r="LI20" s="33"/>
      <c r="LJ20" s="33"/>
      <c r="LK20" s="34"/>
      <c r="LL20" s="34"/>
      <c r="LM20" s="57"/>
      <c r="LN20" s="33"/>
      <c r="LO20" s="33"/>
      <c r="LP20" s="33"/>
      <c r="LQ20" s="33"/>
      <c r="LR20" s="33"/>
      <c r="LS20" s="33"/>
      <c r="LT20" s="33"/>
      <c r="LU20" s="33"/>
      <c r="LV20" s="34"/>
      <c r="LW20" s="33"/>
      <c r="LX20" s="33"/>
      <c r="LY20" s="33"/>
      <c r="LZ20" s="33"/>
      <c r="MA20" s="33"/>
      <c r="MB20" s="33"/>
      <c r="MC20" s="33"/>
      <c r="MD20" s="33"/>
      <c r="ME20" s="34"/>
      <c r="MF20" s="34"/>
      <c r="MG20" s="57"/>
      <c r="MH20" s="33"/>
      <c r="MI20" s="33"/>
      <c r="MJ20" s="33"/>
      <c r="MK20" s="33">
        <v>9909050</v>
      </c>
      <c r="ML20" s="33">
        <v>7429800</v>
      </c>
      <c r="MM20" s="33">
        <v>2479250</v>
      </c>
      <c r="MN20" s="33">
        <v>7429800</v>
      </c>
      <c r="MO20" s="33"/>
      <c r="MP20" s="34"/>
      <c r="MQ20" s="33">
        <v>9909050</v>
      </c>
      <c r="MR20" s="33">
        <v>7429800</v>
      </c>
      <c r="MS20" s="33"/>
      <c r="MT20" s="33">
        <v>2479250</v>
      </c>
      <c r="MU20" s="33">
        <v>25.020060000000001</v>
      </c>
      <c r="MV20" s="33"/>
      <c r="MW20" s="33"/>
      <c r="MX20" s="33">
        <v>7429800</v>
      </c>
      <c r="MY20" s="34"/>
      <c r="MZ20" s="34">
        <v>7429800</v>
      </c>
      <c r="NA20" s="57">
        <v>7429800</v>
      </c>
      <c r="NB20" s="33">
        <v>100</v>
      </c>
      <c r="NC20" s="33">
        <v>100</v>
      </c>
      <c r="ND20" s="33"/>
      <c r="NE20" s="33">
        <v>212934694</v>
      </c>
      <c r="NF20" s="33">
        <v>208676000</v>
      </c>
      <c r="NG20" s="33">
        <v>4258694</v>
      </c>
      <c r="NH20" s="33">
        <v>77571182.329999998</v>
      </c>
      <c r="NI20" s="33"/>
      <c r="NJ20" s="34"/>
      <c r="NK20" s="33">
        <v>79154267.75</v>
      </c>
      <c r="NL20" s="33">
        <v>77571182.329999998</v>
      </c>
      <c r="NM20" s="33"/>
      <c r="NN20" s="33">
        <v>1583085.42</v>
      </c>
      <c r="NO20" s="33">
        <v>2</v>
      </c>
      <c r="NP20" s="33"/>
      <c r="NQ20" s="33"/>
      <c r="NR20" s="33">
        <v>77571182.329999998</v>
      </c>
      <c r="NS20" s="34"/>
      <c r="NT20" s="34">
        <v>208676000</v>
      </c>
      <c r="NU20" s="57">
        <v>208676000</v>
      </c>
      <c r="NV20" s="33">
        <v>37.173029999999997</v>
      </c>
      <c r="NW20" s="33">
        <v>37.173029999999997</v>
      </c>
      <c r="NX20" s="33"/>
      <c r="NY20" s="33">
        <v>106813900</v>
      </c>
      <c r="NZ20" s="33">
        <v>73397600</v>
      </c>
      <c r="OA20" s="33">
        <v>33416300</v>
      </c>
      <c r="OB20" s="33">
        <v>8810380.1099999994</v>
      </c>
      <c r="OC20" s="33"/>
      <c r="OD20" s="34"/>
      <c r="OE20" s="33">
        <v>12821550.84</v>
      </c>
      <c r="OF20" s="33">
        <v>8810380.1099999994</v>
      </c>
      <c r="OG20" s="33"/>
      <c r="OH20" s="33">
        <v>4011170.73</v>
      </c>
      <c r="OI20" s="33">
        <v>31.284600000000001</v>
      </c>
      <c r="OJ20" s="33"/>
      <c r="OK20" s="33"/>
      <c r="OL20" s="33">
        <v>8810380.1099999994</v>
      </c>
      <c r="OM20" s="34"/>
      <c r="ON20" s="34">
        <v>73397600</v>
      </c>
      <c r="OO20" s="57">
        <v>73397600</v>
      </c>
      <c r="OP20" s="33">
        <v>12.003640000000001</v>
      </c>
      <c r="OQ20" s="33">
        <v>12.003640000000001</v>
      </c>
      <c r="OR20" s="33"/>
      <c r="OS20" s="33">
        <v>472200</v>
      </c>
      <c r="OT20" s="33">
        <v>462700</v>
      </c>
      <c r="OU20" s="33">
        <v>9500</v>
      </c>
      <c r="OV20" s="33">
        <v>54677.38</v>
      </c>
      <c r="OW20" s="33"/>
      <c r="OX20" s="34"/>
      <c r="OY20" s="33">
        <v>55800</v>
      </c>
      <c r="OZ20" s="33">
        <v>54677.38</v>
      </c>
      <c r="PA20" s="33"/>
      <c r="PB20" s="33">
        <v>1122.6199999999999</v>
      </c>
      <c r="PC20" s="33">
        <v>2.01186</v>
      </c>
      <c r="PD20" s="33"/>
      <c r="PE20" s="33"/>
      <c r="PF20" s="33">
        <v>54677.38</v>
      </c>
      <c r="PG20" s="34"/>
      <c r="PH20" s="34">
        <v>462700</v>
      </c>
      <c r="PI20" s="57">
        <v>462700</v>
      </c>
      <c r="PJ20" s="33">
        <v>11.817030000000001</v>
      </c>
      <c r="PK20" s="33">
        <v>11.81705</v>
      </c>
      <c r="PL20" s="33"/>
      <c r="PM20" s="33">
        <v>21070000</v>
      </c>
      <c r="PN20" s="33">
        <v>20649600</v>
      </c>
      <c r="PO20" s="33">
        <v>420400</v>
      </c>
      <c r="PP20" s="33">
        <v>1694572.5</v>
      </c>
      <c r="PQ20" s="33"/>
      <c r="PR20" s="34"/>
      <c r="PS20" s="33">
        <v>1729071.87</v>
      </c>
      <c r="PT20" s="33">
        <v>1694572.5</v>
      </c>
      <c r="PU20" s="33"/>
      <c r="PV20" s="33">
        <v>34499.370000000003</v>
      </c>
      <c r="PW20" s="33">
        <v>1.99525</v>
      </c>
      <c r="PX20" s="33"/>
      <c r="PY20" s="33"/>
      <c r="PZ20" s="33">
        <v>1694572.5</v>
      </c>
      <c r="QA20" s="34"/>
      <c r="QB20" s="34">
        <v>20649600</v>
      </c>
      <c r="QC20" s="57">
        <v>20649600</v>
      </c>
      <c r="QD20" s="33">
        <v>8.2063199999999998</v>
      </c>
      <c r="QE20" s="33">
        <v>8.2063199999999998</v>
      </c>
      <c r="QF20" s="33"/>
      <c r="QG20" s="33">
        <v>17985700</v>
      </c>
      <c r="QH20" s="33">
        <v>17625900</v>
      </c>
      <c r="QI20" s="33">
        <v>359800</v>
      </c>
      <c r="QJ20" s="33">
        <v>6979943.04</v>
      </c>
      <c r="QK20" s="33"/>
      <c r="QL20" s="34"/>
      <c r="QM20" s="33">
        <v>7122425.6100000003</v>
      </c>
      <c r="QN20" s="33">
        <v>6979943.04</v>
      </c>
      <c r="QO20" s="33"/>
      <c r="QP20" s="33">
        <v>142482.57</v>
      </c>
      <c r="QQ20" s="33">
        <v>2.00048</v>
      </c>
      <c r="QR20" s="33"/>
      <c r="QS20" s="33"/>
      <c r="QT20" s="33">
        <v>6979943.04</v>
      </c>
      <c r="QU20" s="34"/>
      <c r="QV20" s="34">
        <v>17625900</v>
      </c>
      <c r="QW20" s="57">
        <v>17625900</v>
      </c>
      <c r="QX20" s="33">
        <v>39.600490000000001</v>
      </c>
      <c r="QY20" s="33">
        <v>39.600490000000001</v>
      </c>
      <c r="QZ20" s="33"/>
      <c r="RA20" s="33">
        <v>253240300</v>
      </c>
      <c r="RB20" s="33">
        <v>248175400</v>
      </c>
      <c r="RC20" s="33">
        <v>5064900</v>
      </c>
      <c r="RD20" s="33">
        <v>80749155.349999994</v>
      </c>
      <c r="RE20" s="33"/>
      <c r="RF20" s="34"/>
      <c r="RG20" s="33">
        <v>82397129.390000001</v>
      </c>
      <c r="RH20" s="33">
        <v>80749155.349999994</v>
      </c>
      <c r="RI20" s="33"/>
      <c r="RJ20" s="33">
        <v>1647974.04</v>
      </c>
      <c r="RK20" s="33">
        <v>2.0000399999999998</v>
      </c>
      <c r="RL20" s="33"/>
      <c r="RM20" s="33"/>
      <c r="RN20" s="33">
        <v>80749155.349999994</v>
      </c>
      <c r="RO20" s="34"/>
      <c r="RP20" s="34">
        <v>248175400</v>
      </c>
      <c r="RQ20" s="57">
        <v>248175400</v>
      </c>
      <c r="RR20" s="33">
        <v>32.537129999999998</v>
      </c>
      <c r="RS20" s="33">
        <v>32.537149999999997</v>
      </c>
      <c r="RT20" s="33"/>
      <c r="RU20" s="33"/>
      <c r="RV20" s="33"/>
      <c r="RW20" s="33"/>
      <c r="RX20" s="33"/>
      <c r="RY20" s="33"/>
      <c r="RZ20" s="34"/>
      <c r="SA20" s="33"/>
      <c r="SB20" s="33"/>
      <c r="SC20" s="33"/>
      <c r="SD20" s="33"/>
      <c r="SE20" s="33"/>
      <c r="SF20" s="33"/>
      <c r="SG20" s="33"/>
      <c r="SH20" s="33"/>
      <c r="SI20" s="34"/>
      <c r="SJ20" s="34"/>
      <c r="SK20" s="57"/>
      <c r="SL20" s="33"/>
      <c r="SM20" s="33"/>
      <c r="SN20" s="33"/>
      <c r="SO20" s="33"/>
      <c r="SP20" s="33"/>
      <c r="SQ20" s="33"/>
      <c r="SR20" s="33"/>
      <c r="SS20" s="33"/>
      <c r="ST20" s="34"/>
      <c r="SU20" s="33"/>
      <c r="SV20" s="33"/>
      <c r="SW20" s="33"/>
      <c r="SX20" s="33"/>
      <c r="SY20" s="33"/>
      <c r="SZ20" s="33"/>
      <c r="TA20" s="33"/>
      <c r="TB20" s="33"/>
      <c r="TC20" s="34"/>
      <c r="TD20" s="34"/>
      <c r="TE20" s="57"/>
      <c r="TF20" s="33"/>
      <c r="TG20" s="33"/>
      <c r="TH20" s="33"/>
      <c r="TI20" s="33"/>
      <c r="TJ20" s="33"/>
      <c r="TK20" s="33"/>
      <c r="TL20" s="33"/>
      <c r="TM20" s="33"/>
      <c r="TN20" s="34"/>
      <c r="TO20" s="33"/>
      <c r="TP20" s="33"/>
      <c r="TQ20" s="33"/>
      <c r="TR20" s="33"/>
      <c r="TS20" s="33"/>
      <c r="TT20" s="33"/>
      <c r="TU20" s="33"/>
      <c r="TV20" s="33"/>
      <c r="TW20" s="34"/>
      <c r="TX20" s="34"/>
      <c r="TY20" s="57"/>
      <c r="TZ20" s="33"/>
      <c r="UA20" s="33"/>
      <c r="UB20" s="33"/>
      <c r="UC20" s="33"/>
      <c r="UD20" s="33"/>
      <c r="UE20" s="33"/>
      <c r="UF20" s="33"/>
      <c r="UG20" s="33"/>
      <c r="UH20" s="34"/>
      <c r="UI20" s="33"/>
      <c r="UJ20" s="33"/>
      <c r="UK20" s="33"/>
      <c r="UL20" s="33"/>
      <c r="UM20" s="33"/>
      <c r="UN20" s="33"/>
      <c r="UO20" s="33"/>
      <c r="UP20" s="33"/>
      <c r="UQ20" s="34"/>
      <c r="UR20" s="34"/>
      <c r="US20" s="57"/>
      <c r="UT20" s="33"/>
      <c r="UU20" s="33"/>
      <c r="UV20" s="33"/>
      <c r="UW20" s="33"/>
      <c r="UX20" s="33"/>
      <c r="UY20" s="33"/>
      <c r="UZ20" s="33"/>
      <c r="VA20" s="33"/>
      <c r="VB20" s="34"/>
      <c r="VC20" s="33"/>
      <c r="VD20" s="33"/>
      <c r="VE20" s="33"/>
      <c r="VF20" s="33"/>
      <c r="VG20" s="33"/>
      <c r="VH20" s="33"/>
      <c r="VI20" s="33"/>
      <c r="VJ20" s="33"/>
      <c r="VK20" s="34"/>
      <c r="VL20" s="34"/>
      <c r="VM20" s="57"/>
      <c r="VN20" s="33"/>
      <c r="VO20" s="33"/>
      <c r="VP20" s="33"/>
      <c r="VQ20" s="33"/>
      <c r="VR20" s="33"/>
      <c r="VS20" s="33"/>
      <c r="VT20" s="33"/>
      <c r="VU20" s="33"/>
      <c r="VV20" s="34"/>
      <c r="VW20" s="33"/>
      <c r="VX20" s="33"/>
      <c r="VY20" s="33"/>
      <c r="VZ20" s="33"/>
      <c r="WA20" s="33"/>
      <c r="WB20" s="33"/>
      <c r="WC20" s="33"/>
      <c r="WD20" s="33"/>
      <c r="WE20" s="34"/>
      <c r="WF20" s="34"/>
      <c r="WG20" s="57"/>
      <c r="WH20" s="33"/>
      <c r="WI20" s="33"/>
      <c r="WJ20" s="33"/>
      <c r="WK20" s="33"/>
      <c r="WL20" s="33"/>
      <c r="WM20" s="33"/>
      <c r="WN20" s="33"/>
      <c r="WO20" s="33"/>
      <c r="WP20" s="34"/>
      <c r="WQ20" s="33"/>
      <c r="WR20" s="33"/>
      <c r="WS20" s="33"/>
      <c r="WT20" s="33"/>
      <c r="WU20" s="33"/>
      <c r="WV20" s="33"/>
      <c r="WW20" s="33"/>
      <c r="WX20" s="33"/>
      <c r="WY20" s="34"/>
      <c r="WZ20" s="34"/>
      <c r="XA20" s="57"/>
      <c r="XB20" s="33"/>
      <c r="XC20" s="33"/>
      <c r="XD20" s="33"/>
      <c r="XE20" s="33"/>
      <c r="XF20" s="33"/>
      <c r="XG20" s="33"/>
      <c r="XH20" s="33"/>
      <c r="XI20" s="33"/>
      <c r="XJ20" s="34"/>
      <c r="XK20" s="33"/>
      <c r="XL20" s="33"/>
      <c r="XM20" s="33"/>
      <c r="XN20" s="33"/>
      <c r="XO20" s="33"/>
      <c r="XP20" s="33"/>
      <c r="XQ20" s="33"/>
      <c r="XR20" s="33"/>
      <c r="XS20" s="34"/>
      <c r="XT20" s="34"/>
      <c r="XU20" s="57"/>
      <c r="XV20" s="33"/>
      <c r="XW20" s="33"/>
      <c r="XX20" s="33"/>
      <c r="XY20" s="33"/>
      <c r="XZ20" s="33"/>
      <c r="YA20" s="33"/>
      <c r="YB20" s="33"/>
      <c r="YC20" s="33"/>
      <c r="YD20" s="34"/>
      <c r="YE20" s="33"/>
      <c r="YF20" s="33"/>
      <c r="YG20" s="33"/>
      <c r="YH20" s="33"/>
      <c r="YI20" s="33"/>
      <c r="YJ20" s="33"/>
      <c r="YK20" s="33"/>
      <c r="YL20" s="33"/>
      <c r="YM20" s="34"/>
      <c r="YN20" s="34"/>
      <c r="YO20" s="57"/>
      <c r="YP20" s="33"/>
      <c r="YQ20" s="33"/>
      <c r="YR20" s="33"/>
      <c r="YS20" s="33"/>
      <c r="YT20" s="33"/>
      <c r="YU20" s="33"/>
      <c r="YV20" s="33"/>
      <c r="YW20" s="33"/>
      <c r="YX20" s="34"/>
      <c r="YY20" s="33"/>
      <c r="YZ20" s="33"/>
      <c r="ZA20" s="33"/>
      <c r="ZB20" s="33"/>
      <c r="ZC20" s="33"/>
      <c r="ZD20" s="33"/>
      <c r="ZE20" s="33"/>
      <c r="ZF20" s="33"/>
      <c r="ZG20" s="34"/>
      <c r="ZH20" s="34"/>
      <c r="ZI20" s="57"/>
      <c r="ZJ20" s="33"/>
      <c r="ZK20" s="33"/>
      <c r="ZL20" s="33"/>
      <c r="ZM20" s="33"/>
      <c r="ZN20" s="33"/>
      <c r="ZO20" s="33"/>
      <c r="ZP20" s="33"/>
      <c r="ZQ20" s="33"/>
      <c r="ZR20" s="34"/>
      <c r="ZS20" s="33"/>
      <c r="ZT20" s="33"/>
      <c r="ZU20" s="33"/>
      <c r="ZV20" s="33"/>
      <c r="ZW20" s="33"/>
      <c r="ZX20" s="33"/>
      <c r="ZY20" s="33"/>
      <c r="ZZ20" s="33"/>
      <c r="AAA20" s="34"/>
      <c r="AAB20" s="34"/>
      <c r="AAC20" s="57"/>
      <c r="AAD20" s="33"/>
      <c r="AAE20" s="33"/>
      <c r="AAF20" s="33"/>
      <c r="AAG20" s="33"/>
      <c r="AAH20" s="33"/>
      <c r="AAI20" s="33"/>
      <c r="AAJ20" s="33"/>
      <c r="AAK20" s="33"/>
      <c r="AAL20" s="34"/>
      <c r="AAM20" s="33"/>
      <c r="AAN20" s="33"/>
      <c r="AAO20" s="33"/>
      <c r="AAP20" s="33"/>
      <c r="AAQ20" s="33"/>
      <c r="AAR20" s="33"/>
      <c r="AAS20" s="33"/>
      <c r="AAT20" s="33"/>
      <c r="AAU20" s="34"/>
      <c r="AAV20" s="34"/>
      <c r="AAW20" s="57"/>
      <c r="AAX20" s="33"/>
      <c r="AAY20" s="33"/>
      <c r="AAZ20" s="33"/>
      <c r="ABA20" s="33"/>
      <c r="ABB20" s="33"/>
      <c r="ABC20" s="33"/>
      <c r="ABD20" s="33"/>
      <c r="ABE20" s="33"/>
      <c r="ABF20" s="34"/>
      <c r="ABG20" s="33"/>
      <c r="ABH20" s="33"/>
      <c r="ABI20" s="33"/>
      <c r="ABJ20" s="33"/>
      <c r="ABK20" s="33"/>
      <c r="ABL20" s="33"/>
      <c r="ABM20" s="33"/>
      <c r="ABN20" s="33"/>
      <c r="ABO20" s="34"/>
      <c r="ABP20" s="34"/>
      <c r="ABQ20" s="57"/>
      <c r="ABR20" s="33"/>
      <c r="ABS20" s="33"/>
      <c r="ABT20" s="33"/>
      <c r="ABU20" s="33"/>
      <c r="ABV20" s="33"/>
      <c r="ABW20" s="33"/>
      <c r="ABX20" s="33"/>
      <c r="ABY20" s="33"/>
      <c r="ABZ20" s="34"/>
      <c r="ACA20" s="33"/>
      <c r="ACB20" s="33"/>
      <c r="ACC20" s="33"/>
      <c r="ACD20" s="33"/>
      <c r="ACE20" s="33"/>
      <c r="ACF20" s="33"/>
      <c r="ACG20" s="33"/>
      <c r="ACH20" s="33"/>
      <c r="ACI20" s="34"/>
      <c r="ACJ20" s="34"/>
      <c r="ACK20" s="57"/>
      <c r="ACL20" s="33"/>
      <c r="ACM20" s="33"/>
      <c r="ACN20" s="33"/>
      <c r="ACO20" s="33">
        <v>103927600</v>
      </c>
      <c r="ACP20" s="33">
        <v>51963800</v>
      </c>
      <c r="ACQ20" s="33">
        <v>51963800</v>
      </c>
      <c r="ACR20" s="33">
        <v>19911083.75</v>
      </c>
      <c r="ACS20" s="33"/>
      <c r="ACT20" s="34"/>
      <c r="ACU20" s="33">
        <v>39822167.5</v>
      </c>
      <c r="ACV20" s="33">
        <v>19911083.75</v>
      </c>
      <c r="ACW20" s="33"/>
      <c r="ACX20" s="33">
        <v>19911083.75</v>
      </c>
      <c r="ACY20" s="33">
        <v>50</v>
      </c>
      <c r="ACZ20" s="33"/>
      <c r="ADA20" s="33"/>
      <c r="ADB20" s="33">
        <v>19911083.75</v>
      </c>
      <c r="ADC20" s="34"/>
      <c r="ADD20" s="34">
        <v>51963800</v>
      </c>
      <c r="ADE20" s="57">
        <v>51963800</v>
      </c>
      <c r="ADF20" s="33">
        <v>38.317219999999999</v>
      </c>
      <c r="ADG20" s="33">
        <v>38.317219999999999</v>
      </c>
      <c r="ADH20" s="33"/>
      <c r="ADI20" s="33"/>
      <c r="ADJ20" s="33"/>
      <c r="ADK20" s="33"/>
      <c r="ADL20" s="33"/>
      <c r="ADM20" s="33"/>
      <c r="ADN20" s="34"/>
      <c r="ADO20" s="33"/>
      <c r="ADP20" s="33"/>
      <c r="ADQ20" s="33"/>
      <c r="ADR20" s="33"/>
      <c r="ADS20" s="33"/>
      <c r="ADT20" s="33"/>
      <c r="ADU20" s="33"/>
      <c r="ADV20" s="33"/>
      <c r="ADW20" s="34"/>
      <c r="ADX20" s="34"/>
      <c r="ADY20" s="57"/>
      <c r="ADZ20" s="33"/>
      <c r="AEA20" s="33"/>
      <c r="AEB20" s="33"/>
      <c r="AEC20" s="33"/>
      <c r="AED20" s="33"/>
      <c r="AEE20" s="33"/>
      <c r="AEF20" s="33"/>
      <c r="AEG20" s="33"/>
      <c r="AEH20" s="34"/>
      <c r="AEI20" s="33"/>
      <c r="AEJ20" s="33"/>
      <c r="AEK20" s="33"/>
      <c r="AEL20" s="33"/>
      <c r="AEM20" s="33"/>
      <c r="AEN20" s="33"/>
      <c r="AEO20" s="33"/>
      <c r="AEP20" s="33"/>
      <c r="AEQ20" s="34"/>
      <c r="AER20" s="34"/>
      <c r="AES20" s="57"/>
      <c r="AET20" s="33"/>
      <c r="AEU20" s="33"/>
      <c r="AEV20" s="33"/>
      <c r="AEW20" s="33"/>
      <c r="AEX20" s="33"/>
      <c r="AEY20" s="33"/>
      <c r="AEZ20" s="33"/>
      <c r="AFA20" s="33"/>
      <c r="AFB20" s="34"/>
      <c r="AFC20" s="33"/>
      <c r="AFD20" s="33"/>
      <c r="AFE20" s="33"/>
      <c r="AFF20" s="33"/>
      <c r="AFG20" s="33"/>
      <c r="AFH20" s="33"/>
      <c r="AFI20" s="33"/>
      <c r="AFJ20" s="33"/>
      <c r="AFK20" s="34"/>
      <c r="AFL20" s="34"/>
      <c r="AFM20" s="57"/>
      <c r="AFN20" s="33"/>
      <c r="AFO20" s="33"/>
      <c r="AFP20" s="33"/>
      <c r="AFQ20" s="33"/>
      <c r="AFR20" s="33"/>
      <c r="AFS20" s="33"/>
      <c r="AFT20" s="33"/>
      <c r="AFU20" s="33"/>
      <c r="AFV20" s="34"/>
      <c r="AFW20" s="33"/>
      <c r="AFX20" s="33"/>
      <c r="AFY20" s="33"/>
      <c r="AFZ20" s="33"/>
      <c r="AGA20" s="33"/>
      <c r="AGB20" s="33"/>
      <c r="AGC20" s="33"/>
      <c r="AGD20" s="33"/>
      <c r="AGE20" s="34"/>
      <c r="AGF20" s="34"/>
      <c r="AGG20" s="57"/>
      <c r="AGH20" s="33"/>
      <c r="AGI20" s="33"/>
      <c r="AGJ20" s="33"/>
      <c r="AGK20" s="33"/>
      <c r="AGL20" s="33"/>
      <c r="AGM20" s="33"/>
      <c r="AGN20" s="33"/>
      <c r="AGO20" s="33"/>
      <c r="AGP20" s="34"/>
      <c r="AGQ20" s="33"/>
      <c r="AGR20" s="33"/>
      <c r="AGS20" s="33"/>
      <c r="AGT20" s="33"/>
      <c r="AGU20" s="33"/>
      <c r="AGV20" s="33"/>
      <c r="AGW20" s="33"/>
      <c r="AGX20" s="33"/>
      <c r="AGY20" s="34"/>
      <c r="AGZ20" s="34"/>
      <c r="AHA20" s="57"/>
      <c r="AHB20" s="33"/>
      <c r="AHC20" s="33"/>
    </row>
    <row r="21" spans="1:887" x14ac:dyDescent="0.25">
      <c r="A21" s="8" t="s">
        <v>20</v>
      </c>
      <c r="B21" s="90" t="s">
        <v>21</v>
      </c>
      <c r="C21" s="11" t="s">
        <v>22</v>
      </c>
      <c r="F21" s="34">
        <v>344258099.74000001</v>
      </c>
      <c r="G21" s="33"/>
      <c r="H21" s="33"/>
      <c r="I21" s="33">
        <v>143935161.28999999</v>
      </c>
      <c r="J21" s="33">
        <v>133859700</v>
      </c>
      <c r="K21" s="33">
        <v>10075461.289999999</v>
      </c>
      <c r="L21" s="33">
        <v>121686000</v>
      </c>
      <c r="M21" s="33">
        <v>1395014.97</v>
      </c>
      <c r="N21" s="34"/>
      <c r="O21" s="33">
        <v>130845161.29000001</v>
      </c>
      <c r="P21" s="33">
        <v>121686000</v>
      </c>
      <c r="Q21" s="33"/>
      <c r="R21" s="33">
        <v>9159161.2899999991</v>
      </c>
      <c r="S21" s="33">
        <v>7</v>
      </c>
      <c r="T21" s="33"/>
      <c r="U21" s="33">
        <v>1395014.97</v>
      </c>
      <c r="V21" s="33">
        <v>121686000</v>
      </c>
      <c r="W21" s="34"/>
      <c r="X21" s="34">
        <v>133859700</v>
      </c>
      <c r="Y21" s="57">
        <v>133859700</v>
      </c>
      <c r="Z21" s="33">
        <v>90.905630000000002</v>
      </c>
      <c r="AA21" s="33">
        <v>90.905630000000002</v>
      </c>
      <c r="AB21" s="33"/>
      <c r="AC21" s="33">
        <v>158620537.63</v>
      </c>
      <c r="AD21" s="33">
        <v>147517100</v>
      </c>
      <c r="AE21" s="33">
        <v>11103437.630000001</v>
      </c>
      <c r="AF21" s="33">
        <v>110012757.72</v>
      </c>
      <c r="AG21" s="33">
        <v>124247.75</v>
      </c>
      <c r="AH21" s="34"/>
      <c r="AI21" s="33">
        <v>118293287.84999999</v>
      </c>
      <c r="AJ21" s="33">
        <v>110012757.72</v>
      </c>
      <c r="AK21" s="33"/>
      <c r="AL21" s="33">
        <v>8280530.1299999999</v>
      </c>
      <c r="AM21" s="33">
        <v>7</v>
      </c>
      <c r="AN21" s="33">
        <v>8576.84</v>
      </c>
      <c r="AO21" s="33">
        <v>115670.91</v>
      </c>
      <c r="AP21" s="33">
        <v>110012757.72</v>
      </c>
      <c r="AQ21" s="34"/>
      <c r="AR21" s="34">
        <v>147517100</v>
      </c>
      <c r="AS21" s="57">
        <v>147517100</v>
      </c>
      <c r="AT21" s="33">
        <v>74.576269999999994</v>
      </c>
      <c r="AU21" s="33">
        <v>74.576269999999994</v>
      </c>
      <c r="AV21" s="33"/>
      <c r="AW21" s="33">
        <v>7849462.3700000001</v>
      </c>
      <c r="AX21" s="33">
        <v>7300000</v>
      </c>
      <c r="AY21" s="33">
        <v>549462.37</v>
      </c>
      <c r="AZ21" s="33">
        <v>4209721.01</v>
      </c>
      <c r="BA21" s="33"/>
      <c r="BB21" s="34"/>
      <c r="BC21" s="33">
        <v>4526581.7300000004</v>
      </c>
      <c r="BD21" s="33">
        <v>4209721.01</v>
      </c>
      <c r="BE21" s="33"/>
      <c r="BF21" s="33">
        <v>316860.71999999997</v>
      </c>
      <c r="BG21" s="33">
        <v>7</v>
      </c>
      <c r="BH21" s="33"/>
      <c r="BI21" s="33"/>
      <c r="BJ21" s="33">
        <v>4209721.01</v>
      </c>
      <c r="BK21" s="34"/>
      <c r="BL21" s="34">
        <v>7300000</v>
      </c>
      <c r="BM21" s="57">
        <v>7300000</v>
      </c>
      <c r="BN21" s="33">
        <v>57.667409999999997</v>
      </c>
      <c r="BO21" s="33">
        <v>57.667409999999997</v>
      </c>
      <c r="BP21" s="33"/>
      <c r="BQ21" s="33"/>
      <c r="BR21" s="33"/>
      <c r="BS21" s="33"/>
      <c r="BT21" s="33"/>
      <c r="BU21" s="33"/>
      <c r="BV21" s="34"/>
      <c r="BW21" s="33"/>
      <c r="BX21" s="33"/>
      <c r="BY21" s="33"/>
      <c r="BZ21" s="33"/>
      <c r="CA21" s="33"/>
      <c r="CB21" s="33"/>
      <c r="CC21" s="33"/>
      <c r="CD21" s="33"/>
      <c r="CE21" s="34"/>
      <c r="CF21" s="34"/>
      <c r="CG21" s="57"/>
      <c r="CH21" s="33"/>
      <c r="CI21" s="33"/>
      <c r="CJ21" s="33"/>
      <c r="CK21" s="33"/>
      <c r="CL21" s="33"/>
      <c r="CM21" s="33"/>
      <c r="CN21" s="33"/>
      <c r="CO21" s="33"/>
      <c r="CP21" s="34"/>
      <c r="CQ21" s="33"/>
      <c r="CR21" s="33"/>
      <c r="CS21" s="33"/>
      <c r="CT21" s="33"/>
      <c r="CU21" s="33"/>
      <c r="CV21" s="33"/>
      <c r="CW21" s="33"/>
      <c r="CX21" s="33"/>
      <c r="CY21" s="34"/>
      <c r="CZ21" s="34"/>
      <c r="DA21" s="57"/>
      <c r="DB21" s="33"/>
      <c r="DC21" s="33"/>
      <c r="DD21" s="33"/>
      <c r="DE21" s="33"/>
      <c r="DF21" s="33"/>
      <c r="DG21" s="33"/>
      <c r="DH21" s="33"/>
      <c r="DI21" s="33"/>
      <c r="DJ21" s="34"/>
      <c r="DK21" s="33"/>
      <c r="DL21" s="33"/>
      <c r="DM21" s="33"/>
      <c r="DN21" s="33"/>
      <c r="DO21" s="33"/>
      <c r="DP21" s="33"/>
      <c r="DQ21" s="33"/>
      <c r="DR21" s="33"/>
      <c r="DS21" s="34"/>
      <c r="DT21" s="34">
        <v>15784200</v>
      </c>
      <c r="DU21" s="57">
        <v>0</v>
      </c>
      <c r="DV21" s="33"/>
      <c r="DW21" s="33"/>
      <c r="DX21" s="33"/>
      <c r="DY21" s="33"/>
      <c r="DZ21" s="33"/>
      <c r="EA21" s="33"/>
      <c r="EB21" s="33"/>
      <c r="EC21" s="33"/>
      <c r="ED21" s="34"/>
      <c r="EE21" s="33"/>
      <c r="EF21" s="33"/>
      <c r="EG21" s="33"/>
      <c r="EH21" s="33"/>
      <c r="EI21" s="33"/>
      <c r="EJ21" s="33"/>
      <c r="EK21" s="33"/>
      <c r="EL21" s="33"/>
      <c r="EM21" s="34"/>
      <c r="EN21" s="34"/>
      <c r="EO21" s="57"/>
      <c r="EP21" s="33"/>
      <c r="EQ21" s="33"/>
      <c r="ER21" s="33"/>
      <c r="ES21" s="33"/>
      <c r="ET21" s="33"/>
      <c r="EU21" s="33"/>
      <c r="EV21" s="33"/>
      <c r="EW21" s="33"/>
      <c r="EX21" s="34"/>
      <c r="EY21" s="33"/>
      <c r="EZ21" s="33"/>
      <c r="FA21" s="33"/>
      <c r="FB21" s="33"/>
      <c r="FC21" s="33"/>
      <c r="FD21" s="33"/>
      <c r="FE21" s="33"/>
      <c r="FF21" s="33"/>
      <c r="FG21" s="34"/>
      <c r="FH21" s="34"/>
      <c r="FI21" s="57"/>
      <c r="FJ21" s="33"/>
      <c r="FK21" s="33"/>
      <c r="FL21" s="33"/>
      <c r="FM21" s="33"/>
      <c r="FN21" s="33"/>
      <c r="FO21" s="33"/>
      <c r="FP21" s="33"/>
      <c r="FQ21" s="33"/>
      <c r="FR21" s="34"/>
      <c r="FS21" s="33"/>
      <c r="FT21" s="33"/>
      <c r="FU21" s="33"/>
      <c r="FV21" s="33"/>
      <c r="FW21" s="33"/>
      <c r="FX21" s="33"/>
      <c r="FY21" s="33"/>
      <c r="FZ21" s="33"/>
      <c r="GA21" s="34"/>
      <c r="GB21" s="34"/>
      <c r="GC21" s="57"/>
      <c r="GD21" s="33"/>
      <c r="GE21" s="33"/>
      <c r="GF21" s="33"/>
      <c r="GG21" s="33">
        <v>65244444.439999998</v>
      </c>
      <c r="GH21" s="33">
        <v>64592000</v>
      </c>
      <c r="GI21" s="33">
        <v>652444.43999999994</v>
      </c>
      <c r="GJ21" s="33">
        <v>47046966.390000001</v>
      </c>
      <c r="GK21" s="33">
        <v>1782824.67</v>
      </c>
      <c r="GL21" s="34"/>
      <c r="GM21" s="33">
        <v>47522188.270000003</v>
      </c>
      <c r="GN21" s="33">
        <v>47046966.390000001</v>
      </c>
      <c r="GO21" s="33"/>
      <c r="GP21" s="33">
        <v>475221.88</v>
      </c>
      <c r="GQ21" s="33">
        <v>1</v>
      </c>
      <c r="GR21" s="33">
        <v>1782824.67</v>
      </c>
      <c r="GS21" s="33"/>
      <c r="GT21" s="33">
        <v>47046966.390000001</v>
      </c>
      <c r="GU21" s="34"/>
      <c r="GV21" s="34">
        <v>64592000</v>
      </c>
      <c r="GW21" s="57">
        <v>64592000</v>
      </c>
      <c r="GX21" s="33">
        <v>72.837140000000005</v>
      </c>
      <c r="GY21" s="33">
        <v>72.837140000000005</v>
      </c>
      <c r="GZ21" s="33"/>
      <c r="HA21" s="33"/>
      <c r="HB21" s="33"/>
      <c r="HC21" s="33"/>
      <c r="HD21" s="33"/>
      <c r="HE21" s="33"/>
      <c r="HF21" s="34"/>
      <c r="HG21" s="33"/>
      <c r="HH21" s="33"/>
      <c r="HI21" s="33"/>
      <c r="HJ21" s="33"/>
      <c r="HK21" s="33"/>
      <c r="HL21" s="33"/>
      <c r="HM21" s="33"/>
      <c r="HN21" s="33"/>
      <c r="HO21" s="34"/>
      <c r="HP21" s="34"/>
      <c r="HQ21" s="57"/>
      <c r="HR21" s="33"/>
      <c r="HS21" s="33"/>
      <c r="HT21" s="33"/>
      <c r="HU21" s="33">
        <v>22201397.850000001</v>
      </c>
      <c r="HV21" s="33">
        <v>20647300</v>
      </c>
      <c r="HW21" s="33">
        <v>1554097.85</v>
      </c>
      <c r="HX21" s="33">
        <v>11201671.02</v>
      </c>
      <c r="HY21" s="33"/>
      <c r="HZ21" s="34"/>
      <c r="IA21" s="33">
        <v>12044807.539999999</v>
      </c>
      <c r="IB21" s="33">
        <v>11201671.02</v>
      </c>
      <c r="IC21" s="33"/>
      <c r="ID21" s="33">
        <v>843136.52</v>
      </c>
      <c r="IE21" s="33">
        <v>7</v>
      </c>
      <c r="IF21" s="33"/>
      <c r="IG21" s="33"/>
      <c r="IH21" s="33">
        <v>11201671.02</v>
      </c>
      <c r="II21" s="34"/>
      <c r="IJ21" s="34">
        <v>20647300</v>
      </c>
      <c r="IK21" s="57">
        <v>20647300</v>
      </c>
      <c r="IL21" s="33">
        <v>54.252470000000002</v>
      </c>
      <c r="IM21" s="33">
        <v>54.252470000000002</v>
      </c>
      <c r="IN21" s="33"/>
      <c r="IO21" s="33"/>
      <c r="IP21" s="33"/>
      <c r="IQ21" s="33"/>
      <c r="IR21" s="33"/>
      <c r="IS21" s="33"/>
      <c r="IT21" s="34"/>
      <c r="IU21" s="33"/>
      <c r="IV21" s="33"/>
      <c r="IW21" s="33"/>
      <c r="IX21" s="33"/>
      <c r="IY21" s="33"/>
      <c r="IZ21" s="33"/>
      <c r="JA21" s="33"/>
      <c r="JB21" s="33"/>
      <c r="JC21" s="34"/>
      <c r="JD21" s="34"/>
      <c r="JE21" s="57"/>
      <c r="JF21" s="33"/>
      <c r="JG21" s="33"/>
      <c r="JH21" s="33"/>
      <c r="JI21" s="33">
        <v>1986262.63</v>
      </c>
      <c r="JJ21" s="33">
        <v>1966400</v>
      </c>
      <c r="JK21" s="33">
        <v>19862.63</v>
      </c>
      <c r="JL21" s="33"/>
      <c r="JM21" s="33"/>
      <c r="JN21" s="34"/>
      <c r="JO21" s="33"/>
      <c r="JP21" s="33"/>
      <c r="JQ21" s="33"/>
      <c r="JR21" s="33"/>
      <c r="JS21" s="33"/>
      <c r="JT21" s="33"/>
      <c r="JU21" s="33"/>
      <c r="JV21" s="33"/>
      <c r="JW21" s="34"/>
      <c r="JX21" s="34">
        <v>1966400</v>
      </c>
      <c r="JY21" s="57">
        <v>1966400</v>
      </c>
      <c r="JZ21" s="33"/>
      <c r="KA21" s="33"/>
      <c r="KB21" s="33"/>
      <c r="KC21" s="33">
        <v>3000000</v>
      </c>
      <c r="KD21" s="33">
        <v>2790000</v>
      </c>
      <c r="KE21" s="33">
        <v>210000</v>
      </c>
      <c r="KF21" s="33">
        <v>2790000</v>
      </c>
      <c r="KG21" s="33"/>
      <c r="KH21" s="34"/>
      <c r="KI21" s="33">
        <v>3000000</v>
      </c>
      <c r="KJ21" s="33">
        <v>2790000</v>
      </c>
      <c r="KK21" s="33"/>
      <c r="KL21" s="33">
        <v>210000</v>
      </c>
      <c r="KM21" s="33">
        <v>7</v>
      </c>
      <c r="KN21" s="33"/>
      <c r="KO21" s="33"/>
      <c r="KP21" s="33">
        <v>2790000</v>
      </c>
      <c r="KQ21" s="34"/>
      <c r="KR21" s="34">
        <v>2790000</v>
      </c>
      <c r="KS21" s="57">
        <v>2790000</v>
      </c>
      <c r="KT21" s="33">
        <v>100</v>
      </c>
      <c r="KU21" s="33">
        <v>100</v>
      </c>
      <c r="KV21" s="33"/>
      <c r="KW21" s="33"/>
      <c r="KX21" s="33"/>
      <c r="KY21" s="33"/>
      <c r="KZ21" s="33"/>
      <c r="LA21" s="33"/>
      <c r="LB21" s="34"/>
      <c r="LC21" s="33"/>
      <c r="LD21" s="33"/>
      <c r="LE21" s="33"/>
      <c r="LF21" s="33"/>
      <c r="LG21" s="33"/>
      <c r="LH21" s="33"/>
      <c r="LI21" s="33"/>
      <c r="LJ21" s="33"/>
      <c r="LK21" s="34"/>
      <c r="LL21" s="34"/>
      <c r="LM21" s="57"/>
      <c r="LN21" s="33"/>
      <c r="LO21" s="33"/>
      <c r="LP21" s="33"/>
      <c r="LQ21" s="33"/>
      <c r="LR21" s="33"/>
      <c r="LS21" s="33"/>
      <c r="LT21" s="33"/>
      <c r="LU21" s="33"/>
      <c r="LV21" s="34"/>
      <c r="LW21" s="33"/>
      <c r="LX21" s="33"/>
      <c r="LY21" s="33"/>
      <c r="LZ21" s="33"/>
      <c r="MA21" s="33"/>
      <c r="MB21" s="33"/>
      <c r="MC21" s="33"/>
      <c r="MD21" s="33"/>
      <c r="ME21" s="34"/>
      <c r="MF21" s="34"/>
      <c r="MG21" s="57"/>
      <c r="MH21" s="33"/>
      <c r="MI21" s="33"/>
      <c r="MJ21" s="33"/>
      <c r="MK21" s="33">
        <v>1622828.28</v>
      </c>
      <c r="ML21" s="33">
        <v>1606600</v>
      </c>
      <c r="MM21" s="33">
        <v>16228.28</v>
      </c>
      <c r="MN21" s="33">
        <v>1606600</v>
      </c>
      <c r="MO21" s="33"/>
      <c r="MP21" s="34"/>
      <c r="MQ21" s="33">
        <v>1622828.28</v>
      </c>
      <c r="MR21" s="33">
        <v>1606600</v>
      </c>
      <c r="MS21" s="33"/>
      <c r="MT21" s="33">
        <v>16228.28</v>
      </c>
      <c r="MU21" s="33">
        <v>1</v>
      </c>
      <c r="MV21" s="33"/>
      <c r="MW21" s="33"/>
      <c r="MX21" s="33">
        <v>1606600</v>
      </c>
      <c r="MY21" s="34"/>
      <c r="MZ21" s="34">
        <v>1606600</v>
      </c>
      <c r="NA21" s="57">
        <v>1606600</v>
      </c>
      <c r="NB21" s="33">
        <v>100</v>
      </c>
      <c r="NC21" s="33">
        <v>100</v>
      </c>
      <c r="ND21" s="33"/>
      <c r="NE21" s="33"/>
      <c r="NF21" s="33"/>
      <c r="NG21" s="33"/>
      <c r="NH21" s="33"/>
      <c r="NI21" s="33"/>
      <c r="NJ21" s="34"/>
      <c r="NK21" s="33"/>
      <c r="NL21" s="33"/>
      <c r="NM21" s="33"/>
      <c r="NN21" s="33"/>
      <c r="NO21" s="33"/>
      <c r="NP21" s="33"/>
      <c r="NQ21" s="33"/>
      <c r="NR21" s="33"/>
      <c r="NS21" s="34"/>
      <c r="NT21" s="34"/>
      <c r="NU21" s="57"/>
      <c r="NV21" s="33"/>
      <c r="NW21" s="33"/>
      <c r="NX21" s="33"/>
      <c r="NY21" s="33"/>
      <c r="NZ21" s="33"/>
      <c r="OA21" s="33"/>
      <c r="OB21" s="33"/>
      <c r="OC21" s="33"/>
      <c r="OD21" s="34"/>
      <c r="OE21" s="33"/>
      <c r="OF21" s="33"/>
      <c r="OG21" s="33"/>
      <c r="OH21" s="33"/>
      <c r="OI21" s="33"/>
      <c r="OJ21" s="33"/>
      <c r="OK21" s="33"/>
      <c r="OL21" s="33"/>
      <c r="OM21" s="34"/>
      <c r="ON21" s="34"/>
      <c r="OO21" s="57"/>
      <c r="OP21" s="33"/>
      <c r="OQ21" s="33"/>
      <c r="OR21" s="33"/>
      <c r="OS21" s="33"/>
      <c r="OT21" s="33"/>
      <c r="OU21" s="33"/>
      <c r="OV21" s="33"/>
      <c r="OW21" s="33"/>
      <c r="OX21" s="34"/>
      <c r="OY21" s="33"/>
      <c r="OZ21" s="33"/>
      <c r="PA21" s="33"/>
      <c r="PB21" s="33"/>
      <c r="PC21" s="33"/>
      <c r="PD21" s="33"/>
      <c r="PE21" s="33"/>
      <c r="PF21" s="33"/>
      <c r="PG21" s="34"/>
      <c r="PH21" s="34"/>
      <c r="PI21" s="57"/>
      <c r="PJ21" s="33"/>
      <c r="PK21" s="33"/>
      <c r="PL21" s="33"/>
      <c r="PM21" s="33"/>
      <c r="PN21" s="33"/>
      <c r="PO21" s="33"/>
      <c r="PP21" s="33"/>
      <c r="PQ21" s="33"/>
      <c r="PR21" s="34"/>
      <c r="PS21" s="33"/>
      <c r="PT21" s="33"/>
      <c r="PU21" s="33"/>
      <c r="PV21" s="33"/>
      <c r="PW21" s="33"/>
      <c r="PX21" s="33"/>
      <c r="PY21" s="33"/>
      <c r="PZ21" s="33"/>
      <c r="QA21" s="34"/>
      <c r="QB21" s="34"/>
      <c r="QC21" s="57"/>
      <c r="QD21" s="33"/>
      <c r="QE21" s="33"/>
      <c r="QF21" s="33"/>
      <c r="QG21" s="33">
        <v>2437979.7999999998</v>
      </c>
      <c r="QH21" s="33">
        <v>2413600</v>
      </c>
      <c r="QI21" s="33">
        <v>24379.8</v>
      </c>
      <c r="QJ21" s="33">
        <v>278264.33</v>
      </c>
      <c r="QK21" s="33"/>
      <c r="QL21" s="34"/>
      <c r="QM21" s="33">
        <v>281074.65999999997</v>
      </c>
      <c r="QN21" s="33">
        <v>278264.33</v>
      </c>
      <c r="QO21" s="33"/>
      <c r="QP21" s="33">
        <v>2810.33</v>
      </c>
      <c r="QQ21" s="33">
        <v>0.99985000000000002</v>
      </c>
      <c r="QR21" s="33"/>
      <c r="QS21" s="33"/>
      <c r="QT21" s="33">
        <v>278264.33</v>
      </c>
      <c r="QU21" s="34"/>
      <c r="QV21" s="34">
        <v>2413600</v>
      </c>
      <c r="QW21" s="57">
        <v>2413600</v>
      </c>
      <c r="QX21" s="33">
        <v>11.529019999999999</v>
      </c>
      <c r="QY21" s="33">
        <v>11.527290000000001</v>
      </c>
      <c r="QZ21" s="33"/>
      <c r="RA21" s="33">
        <v>207130505.05000001</v>
      </c>
      <c r="RB21" s="33">
        <v>205059200</v>
      </c>
      <c r="RC21" s="33">
        <v>2071305.05</v>
      </c>
      <c r="RD21" s="33">
        <v>13311472.58</v>
      </c>
      <c r="RE21" s="33"/>
      <c r="RF21" s="34"/>
      <c r="RG21" s="33">
        <v>13445931.9</v>
      </c>
      <c r="RH21" s="33">
        <v>13311472.58</v>
      </c>
      <c r="RI21" s="33"/>
      <c r="RJ21" s="33">
        <v>134459.32</v>
      </c>
      <c r="RK21" s="33">
        <v>1</v>
      </c>
      <c r="RL21" s="33"/>
      <c r="RM21" s="33"/>
      <c r="RN21" s="33">
        <v>13311472.58</v>
      </c>
      <c r="RO21" s="34"/>
      <c r="RP21" s="34">
        <v>205059200</v>
      </c>
      <c r="RQ21" s="57">
        <v>205059200</v>
      </c>
      <c r="RR21" s="33">
        <v>6.49153</v>
      </c>
      <c r="RS21" s="33">
        <v>6.49153</v>
      </c>
      <c r="RT21" s="33"/>
      <c r="RU21" s="33"/>
      <c r="RV21" s="33"/>
      <c r="RW21" s="33"/>
      <c r="RX21" s="33"/>
      <c r="RY21" s="33"/>
      <c r="RZ21" s="34"/>
      <c r="SA21" s="33"/>
      <c r="SB21" s="33"/>
      <c r="SC21" s="33"/>
      <c r="SD21" s="33"/>
      <c r="SE21" s="33"/>
      <c r="SF21" s="33"/>
      <c r="SG21" s="33"/>
      <c r="SH21" s="33"/>
      <c r="SI21" s="34"/>
      <c r="SJ21" s="34"/>
      <c r="SK21" s="57"/>
      <c r="SL21" s="33"/>
      <c r="SM21" s="33"/>
      <c r="SN21" s="33"/>
      <c r="SO21" s="33"/>
      <c r="SP21" s="33"/>
      <c r="SQ21" s="33"/>
      <c r="SR21" s="33"/>
      <c r="SS21" s="33"/>
      <c r="ST21" s="34"/>
      <c r="SU21" s="33"/>
      <c r="SV21" s="33"/>
      <c r="SW21" s="33"/>
      <c r="SX21" s="33"/>
      <c r="SY21" s="33"/>
      <c r="SZ21" s="33"/>
      <c r="TA21" s="33"/>
      <c r="TB21" s="33"/>
      <c r="TC21" s="34"/>
      <c r="TD21" s="34"/>
      <c r="TE21" s="57"/>
      <c r="TF21" s="33"/>
      <c r="TG21" s="33"/>
      <c r="TH21" s="33"/>
      <c r="TI21" s="33"/>
      <c r="TJ21" s="33"/>
      <c r="TK21" s="33"/>
      <c r="TL21" s="33"/>
      <c r="TM21" s="33"/>
      <c r="TN21" s="34"/>
      <c r="TO21" s="33"/>
      <c r="TP21" s="33"/>
      <c r="TQ21" s="33"/>
      <c r="TR21" s="33"/>
      <c r="TS21" s="33"/>
      <c r="TT21" s="33"/>
      <c r="TU21" s="33"/>
      <c r="TV21" s="33"/>
      <c r="TW21" s="34"/>
      <c r="TX21" s="34"/>
      <c r="TY21" s="57"/>
      <c r="TZ21" s="33"/>
      <c r="UA21" s="33"/>
      <c r="UB21" s="33"/>
      <c r="UC21" s="33"/>
      <c r="UD21" s="33"/>
      <c r="UE21" s="33"/>
      <c r="UF21" s="33"/>
      <c r="UG21" s="33"/>
      <c r="UH21" s="34"/>
      <c r="UI21" s="33"/>
      <c r="UJ21" s="33"/>
      <c r="UK21" s="33"/>
      <c r="UL21" s="33"/>
      <c r="UM21" s="33"/>
      <c r="UN21" s="33"/>
      <c r="UO21" s="33"/>
      <c r="UP21" s="33"/>
      <c r="UQ21" s="34"/>
      <c r="UR21" s="34"/>
      <c r="US21" s="57"/>
      <c r="UT21" s="33"/>
      <c r="UU21" s="33"/>
      <c r="UV21" s="33"/>
      <c r="UW21" s="33"/>
      <c r="UX21" s="33"/>
      <c r="UY21" s="33"/>
      <c r="UZ21" s="33"/>
      <c r="VA21" s="33"/>
      <c r="VB21" s="34"/>
      <c r="VC21" s="33"/>
      <c r="VD21" s="33"/>
      <c r="VE21" s="33"/>
      <c r="VF21" s="33"/>
      <c r="VG21" s="33"/>
      <c r="VH21" s="33"/>
      <c r="VI21" s="33"/>
      <c r="VJ21" s="33"/>
      <c r="VK21" s="34"/>
      <c r="VL21" s="34"/>
      <c r="VM21" s="57"/>
      <c r="VN21" s="33"/>
      <c r="VO21" s="33"/>
      <c r="VP21" s="33"/>
      <c r="VQ21" s="33"/>
      <c r="VR21" s="33"/>
      <c r="VS21" s="33"/>
      <c r="VT21" s="33"/>
      <c r="VU21" s="33"/>
      <c r="VV21" s="34"/>
      <c r="VW21" s="33"/>
      <c r="VX21" s="33"/>
      <c r="VY21" s="33"/>
      <c r="VZ21" s="33"/>
      <c r="WA21" s="33"/>
      <c r="WB21" s="33"/>
      <c r="WC21" s="33"/>
      <c r="WD21" s="33"/>
      <c r="WE21" s="34"/>
      <c r="WF21" s="34"/>
      <c r="WG21" s="57"/>
      <c r="WH21" s="33"/>
      <c r="WI21" s="33"/>
      <c r="WJ21" s="33"/>
      <c r="WK21" s="33"/>
      <c r="WL21" s="33"/>
      <c r="WM21" s="33"/>
      <c r="WN21" s="33"/>
      <c r="WO21" s="33"/>
      <c r="WP21" s="34"/>
      <c r="WQ21" s="33"/>
      <c r="WR21" s="33"/>
      <c r="WS21" s="33"/>
      <c r="WT21" s="33"/>
      <c r="WU21" s="33"/>
      <c r="WV21" s="33"/>
      <c r="WW21" s="33"/>
      <c r="WX21" s="33"/>
      <c r="WY21" s="34"/>
      <c r="WZ21" s="34"/>
      <c r="XA21" s="57"/>
      <c r="XB21" s="33"/>
      <c r="XC21" s="33"/>
      <c r="XD21" s="33"/>
      <c r="XE21" s="33"/>
      <c r="XF21" s="33"/>
      <c r="XG21" s="33"/>
      <c r="XH21" s="33"/>
      <c r="XI21" s="33"/>
      <c r="XJ21" s="34"/>
      <c r="XK21" s="33"/>
      <c r="XL21" s="33"/>
      <c r="XM21" s="33"/>
      <c r="XN21" s="33"/>
      <c r="XO21" s="33"/>
      <c r="XP21" s="33"/>
      <c r="XQ21" s="33"/>
      <c r="XR21" s="33"/>
      <c r="XS21" s="34"/>
      <c r="XT21" s="34"/>
      <c r="XU21" s="57"/>
      <c r="XV21" s="33"/>
      <c r="XW21" s="33"/>
      <c r="XX21" s="33"/>
      <c r="XY21" s="33"/>
      <c r="XZ21" s="33"/>
      <c r="YA21" s="33"/>
      <c r="YB21" s="33"/>
      <c r="YC21" s="33"/>
      <c r="YD21" s="34"/>
      <c r="YE21" s="33"/>
      <c r="YF21" s="33"/>
      <c r="YG21" s="33"/>
      <c r="YH21" s="33"/>
      <c r="YI21" s="33"/>
      <c r="YJ21" s="33"/>
      <c r="YK21" s="33"/>
      <c r="YL21" s="33"/>
      <c r="YM21" s="34"/>
      <c r="YN21" s="34"/>
      <c r="YO21" s="57"/>
      <c r="YP21" s="33"/>
      <c r="YQ21" s="33"/>
      <c r="YR21" s="33"/>
      <c r="YS21" s="33"/>
      <c r="YT21" s="33"/>
      <c r="YU21" s="33"/>
      <c r="YV21" s="33"/>
      <c r="YW21" s="33"/>
      <c r="YX21" s="34"/>
      <c r="YY21" s="33"/>
      <c r="YZ21" s="33"/>
      <c r="ZA21" s="33"/>
      <c r="ZB21" s="33"/>
      <c r="ZC21" s="33"/>
      <c r="ZD21" s="33"/>
      <c r="ZE21" s="33"/>
      <c r="ZF21" s="33"/>
      <c r="ZG21" s="34"/>
      <c r="ZH21" s="34"/>
      <c r="ZI21" s="57"/>
      <c r="ZJ21" s="33"/>
      <c r="ZK21" s="33"/>
      <c r="ZL21" s="33"/>
      <c r="ZM21" s="33"/>
      <c r="ZN21" s="33"/>
      <c r="ZO21" s="33"/>
      <c r="ZP21" s="33"/>
      <c r="ZQ21" s="33"/>
      <c r="ZR21" s="34"/>
      <c r="ZS21" s="33"/>
      <c r="ZT21" s="33"/>
      <c r="ZU21" s="33"/>
      <c r="ZV21" s="33"/>
      <c r="ZW21" s="33"/>
      <c r="ZX21" s="33"/>
      <c r="ZY21" s="33"/>
      <c r="ZZ21" s="33"/>
      <c r="AAA21" s="34"/>
      <c r="AAB21" s="34"/>
      <c r="AAC21" s="57"/>
      <c r="AAD21" s="33"/>
      <c r="AAE21" s="33"/>
      <c r="AAF21" s="33"/>
      <c r="AAG21" s="33"/>
      <c r="AAH21" s="33"/>
      <c r="AAI21" s="33"/>
      <c r="AAJ21" s="33"/>
      <c r="AAK21" s="33">
        <v>20247.439999999999</v>
      </c>
      <c r="AAL21" s="34"/>
      <c r="AAM21" s="33"/>
      <c r="AAN21" s="33"/>
      <c r="AAO21" s="33"/>
      <c r="AAP21" s="33"/>
      <c r="AAQ21" s="33"/>
      <c r="AAR21" s="33">
        <v>20247.439999999999</v>
      </c>
      <c r="AAS21" s="33"/>
      <c r="AAT21" s="33"/>
      <c r="AAU21" s="34"/>
      <c r="AAV21" s="34"/>
      <c r="AAW21" s="57"/>
      <c r="AAX21" s="33"/>
      <c r="AAY21" s="33"/>
      <c r="AAZ21" s="33"/>
      <c r="ABA21" s="33"/>
      <c r="ABB21" s="33"/>
      <c r="ABC21" s="33"/>
      <c r="ABD21" s="33"/>
      <c r="ABE21" s="33"/>
      <c r="ABF21" s="34"/>
      <c r="ABG21" s="33"/>
      <c r="ABH21" s="33"/>
      <c r="ABI21" s="33"/>
      <c r="ABJ21" s="33"/>
      <c r="ABK21" s="33"/>
      <c r="ABL21" s="33"/>
      <c r="ABM21" s="33"/>
      <c r="ABN21" s="33"/>
      <c r="ABO21" s="34"/>
      <c r="ABP21" s="34"/>
      <c r="ABQ21" s="57"/>
      <c r="ABR21" s="33"/>
      <c r="ABS21" s="33"/>
      <c r="ABT21" s="33"/>
      <c r="ABU21" s="33"/>
      <c r="ABV21" s="33"/>
      <c r="ABW21" s="33"/>
      <c r="ABX21" s="33"/>
      <c r="ABY21" s="33">
        <v>29020.42</v>
      </c>
      <c r="ABZ21" s="34"/>
      <c r="ACA21" s="33"/>
      <c r="ACB21" s="33"/>
      <c r="ACC21" s="33"/>
      <c r="ACD21" s="33"/>
      <c r="ACE21" s="33"/>
      <c r="ACF21" s="33">
        <v>681.61</v>
      </c>
      <c r="ACG21" s="33">
        <v>28338.81</v>
      </c>
      <c r="ACH21" s="33"/>
      <c r="ACI21" s="34"/>
      <c r="ACJ21" s="34"/>
      <c r="ACK21" s="57"/>
      <c r="ACL21" s="33"/>
      <c r="ACM21" s="33"/>
      <c r="ACN21" s="33"/>
      <c r="ACO21" s="33">
        <v>31088989.899999999</v>
      </c>
      <c r="ACP21" s="33">
        <v>30778100</v>
      </c>
      <c r="ACQ21" s="33">
        <v>310889.90000000002</v>
      </c>
      <c r="ACR21" s="33">
        <v>15388667.52</v>
      </c>
      <c r="ACS21" s="33"/>
      <c r="ACT21" s="34"/>
      <c r="ACU21" s="33">
        <v>15544108.619999999</v>
      </c>
      <c r="ACV21" s="33">
        <v>15388667.52</v>
      </c>
      <c r="ACW21" s="33"/>
      <c r="ACX21" s="33">
        <v>155441.1</v>
      </c>
      <c r="ACY21" s="33">
        <v>1</v>
      </c>
      <c r="ACZ21" s="33"/>
      <c r="ADA21" s="33"/>
      <c r="ADB21" s="33">
        <v>15388667.52</v>
      </c>
      <c r="ADC21" s="34"/>
      <c r="ADD21" s="34">
        <v>30778100</v>
      </c>
      <c r="ADE21" s="57">
        <v>30778100</v>
      </c>
      <c r="ADF21" s="33">
        <v>49.998759999999997</v>
      </c>
      <c r="ADG21" s="33">
        <v>49.998759999999997</v>
      </c>
      <c r="ADH21" s="33"/>
      <c r="ADI21" s="33"/>
      <c r="ADJ21" s="33"/>
      <c r="ADK21" s="33"/>
      <c r="ADL21" s="33"/>
      <c r="ADM21" s="33"/>
      <c r="ADN21" s="34"/>
      <c r="ADO21" s="33"/>
      <c r="ADP21" s="33"/>
      <c r="ADQ21" s="33"/>
      <c r="ADR21" s="33"/>
      <c r="ADS21" s="33"/>
      <c r="ADT21" s="33"/>
      <c r="ADU21" s="33"/>
      <c r="ADV21" s="33"/>
      <c r="ADW21" s="34"/>
      <c r="ADX21" s="34"/>
      <c r="ADY21" s="57"/>
      <c r="ADZ21" s="33"/>
      <c r="AEA21" s="33"/>
      <c r="AEB21" s="33"/>
      <c r="AEC21" s="33"/>
      <c r="AED21" s="33"/>
      <c r="AEE21" s="33"/>
      <c r="AEF21" s="33"/>
      <c r="AEG21" s="33"/>
      <c r="AEH21" s="34"/>
      <c r="AEI21" s="33"/>
      <c r="AEJ21" s="33"/>
      <c r="AEK21" s="33"/>
      <c r="AEL21" s="33"/>
      <c r="AEM21" s="33"/>
      <c r="AEN21" s="33"/>
      <c r="AEO21" s="33"/>
      <c r="AEP21" s="33"/>
      <c r="AEQ21" s="34"/>
      <c r="AER21" s="34"/>
      <c r="AES21" s="57"/>
      <c r="AET21" s="33"/>
      <c r="AEU21" s="33"/>
      <c r="AEV21" s="33"/>
      <c r="AEW21" s="33"/>
      <c r="AEX21" s="33"/>
      <c r="AEY21" s="33"/>
      <c r="AEZ21" s="33"/>
      <c r="AFA21" s="33"/>
      <c r="AFB21" s="34"/>
      <c r="AFC21" s="33"/>
      <c r="AFD21" s="33"/>
      <c r="AFE21" s="33"/>
      <c r="AFF21" s="33"/>
      <c r="AFG21" s="33"/>
      <c r="AFH21" s="33"/>
      <c r="AFI21" s="33"/>
      <c r="AFJ21" s="33"/>
      <c r="AFK21" s="34"/>
      <c r="AFL21" s="34"/>
      <c r="AFM21" s="57"/>
      <c r="AFN21" s="33"/>
      <c r="AFO21" s="33"/>
      <c r="AFP21" s="33"/>
      <c r="AFQ21" s="33"/>
      <c r="AFR21" s="33"/>
      <c r="AFS21" s="33"/>
      <c r="AFT21" s="33"/>
      <c r="AFU21" s="33"/>
      <c r="AFV21" s="34"/>
      <c r="AFW21" s="33"/>
      <c r="AFX21" s="33"/>
      <c r="AFY21" s="33"/>
      <c r="AFZ21" s="33"/>
      <c r="AGA21" s="33"/>
      <c r="AGB21" s="33"/>
      <c r="AGC21" s="33"/>
      <c r="AGD21" s="33"/>
      <c r="AGE21" s="34"/>
      <c r="AGF21" s="34"/>
      <c r="AGG21" s="57"/>
      <c r="AGH21" s="33"/>
      <c r="AGI21" s="33"/>
      <c r="AGJ21" s="33"/>
      <c r="AGK21" s="33"/>
      <c r="AGL21" s="33"/>
      <c r="AGM21" s="33"/>
      <c r="AGN21" s="33"/>
      <c r="AGO21" s="33"/>
      <c r="AGP21" s="34"/>
      <c r="AGQ21" s="33"/>
      <c r="AGR21" s="33"/>
      <c r="AGS21" s="33"/>
      <c r="AGT21" s="33"/>
      <c r="AGU21" s="33"/>
      <c r="AGV21" s="33"/>
      <c r="AGW21" s="33"/>
      <c r="AGX21" s="33"/>
      <c r="AGY21" s="34"/>
      <c r="AGZ21" s="34"/>
      <c r="AHA21" s="57"/>
      <c r="AHB21" s="33"/>
      <c r="AHC21" s="33"/>
    </row>
    <row r="22" spans="1:887" x14ac:dyDescent="0.25">
      <c r="A22" s="8" t="s">
        <v>23</v>
      </c>
      <c r="B22" s="91" t="s">
        <v>24</v>
      </c>
      <c r="C22" s="11" t="s">
        <v>25</v>
      </c>
      <c r="F22" s="34">
        <v>718094151.15999997</v>
      </c>
      <c r="G22" s="33"/>
      <c r="H22" s="33"/>
      <c r="I22" s="33">
        <v>269458089</v>
      </c>
      <c r="J22" s="33">
        <v>183231500</v>
      </c>
      <c r="K22" s="33">
        <v>86226589</v>
      </c>
      <c r="L22" s="33">
        <v>128455904.09</v>
      </c>
      <c r="M22" s="33">
        <v>1037112.09</v>
      </c>
      <c r="N22" s="34"/>
      <c r="O22" s="33">
        <v>188905741</v>
      </c>
      <c r="P22" s="33">
        <v>128455904.09</v>
      </c>
      <c r="Q22" s="33"/>
      <c r="R22" s="33">
        <v>60449836.909999996</v>
      </c>
      <c r="S22" s="33">
        <v>32</v>
      </c>
      <c r="T22" s="33">
        <v>1037112.09</v>
      </c>
      <c r="U22" s="33"/>
      <c r="V22" s="33">
        <v>128455904.09</v>
      </c>
      <c r="W22" s="34"/>
      <c r="X22" s="34">
        <v>183231500</v>
      </c>
      <c r="Y22" s="57">
        <v>183231500</v>
      </c>
      <c r="Z22" s="33">
        <v>70.105800000000002</v>
      </c>
      <c r="AA22" s="33">
        <v>70.105800000000002</v>
      </c>
      <c r="AB22" s="33"/>
      <c r="AC22" s="33">
        <v>275867206</v>
      </c>
      <c r="AD22" s="33">
        <v>187589700</v>
      </c>
      <c r="AE22" s="33">
        <v>88277506</v>
      </c>
      <c r="AF22" s="33">
        <v>179092787.93000001</v>
      </c>
      <c r="AG22" s="33">
        <v>687133.19</v>
      </c>
      <c r="AH22" s="34"/>
      <c r="AI22" s="33">
        <v>263371747</v>
      </c>
      <c r="AJ22" s="33">
        <v>179092787.93000001</v>
      </c>
      <c r="AK22" s="33"/>
      <c r="AL22" s="33">
        <v>84278959.069999993</v>
      </c>
      <c r="AM22" s="33">
        <v>32</v>
      </c>
      <c r="AN22" s="33">
        <v>615700.80000000005</v>
      </c>
      <c r="AO22" s="33">
        <v>71432.39</v>
      </c>
      <c r="AP22" s="33">
        <v>179092787.93000001</v>
      </c>
      <c r="AQ22" s="34"/>
      <c r="AR22" s="34">
        <v>187589700</v>
      </c>
      <c r="AS22" s="57">
        <v>187589700</v>
      </c>
      <c r="AT22" s="33">
        <v>95.470479999999995</v>
      </c>
      <c r="AU22" s="33">
        <v>95.470479999999995</v>
      </c>
      <c r="AV22" s="33"/>
      <c r="AW22" s="33">
        <v>230001579</v>
      </c>
      <c r="AX22" s="33">
        <v>218501500</v>
      </c>
      <c r="AY22" s="33">
        <v>11500079</v>
      </c>
      <c r="AZ22" s="33">
        <v>103546517.3</v>
      </c>
      <c r="BA22" s="33"/>
      <c r="BB22" s="34"/>
      <c r="BC22" s="33">
        <v>108996334</v>
      </c>
      <c r="BD22" s="33">
        <v>103546517.3</v>
      </c>
      <c r="BE22" s="33"/>
      <c r="BF22" s="33">
        <v>5449816.7000000002</v>
      </c>
      <c r="BG22" s="33">
        <v>5</v>
      </c>
      <c r="BH22" s="33"/>
      <c r="BI22" s="33"/>
      <c r="BJ22" s="33">
        <v>103546517.3</v>
      </c>
      <c r="BK22" s="34"/>
      <c r="BL22" s="34">
        <v>218501500</v>
      </c>
      <c r="BM22" s="57">
        <v>218501500</v>
      </c>
      <c r="BN22" s="33">
        <v>47.389389999999999</v>
      </c>
      <c r="BO22" s="33">
        <v>47.389380000000003</v>
      </c>
      <c r="BP22" s="33"/>
      <c r="BQ22" s="33"/>
      <c r="BR22" s="33"/>
      <c r="BS22" s="33"/>
      <c r="BT22" s="33"/>
      <c r="BU22" s="33"/>
      <c r="BV22" s="34"/>
      <c r="BW22" s="33"/>
      <c r="BX22" s="33"/>
      <c r="BY22" s="33"/>
      <c r="BZ22" s="33"/>
      <c r="CA22" s="33"/>
      <c r="CB22" s="33"/>
      <c r="CC22" s="33"/>
      <c r="CD22" s="33"/>
      <c r="CE22" s="34"/>
      <c r="CF22" s="34"/>
      <c r="CG22" s="57"/>
      <c r="CH22" s="33"/>
      <c r="CI22" s="33"/>
      <c r="CJ22" s="33"/>
      <c r="CK22" s="33"/>
      <c r="CL22" s="33"/>
      <c r="CM22" s="33"/>
      <c r="CN22" s="33"/>
      <c r="CO22" s="33"/>
      <c r="CP22" s="34"/>
      <c r="CQ22" s="33"/>
      <c r="CR22" s="33"/>
      <c r="CS22" s="33"/>
      <c r="CT22" s="33"/>
      <c r="CU22" s="33"/>
      <c r="CV22" s="33"/>
      <c r="CW22" s="33"/>
      <c r="CX22" s="33"/>
      <c r="CY22" s="34"/>
      <c r="CZ22" s="34"/>
      <c r="DA22" s="57"/>
      <c r="DB22" s="33"/>
      <c r="DC22" s="33"/>
      <c r="DD22" s="33"/>
      <c r="DE22" s="33"/>
      <c r="DF22" s="33"/>
      <c r="DG22" s="33"/>
      <c r="DH22" s="33"/>
      <c r="DI22" s="33"/>
      <c r="DJ22" s="34"/>
      <c r="DK22" s="33"/>
      <c r="DL22" s="33"/>
      <c r="DM22" s="33"/>
      <c r="DN22" s="33"/>
      <c r="DO22" s="33"/>
      <c r="DP22" s="33"/>
      <c r="DQ22" s="33"/>
      <c r="DR22" s="33"/>
      <c r="DS22" s="34"/>
      <c r="DT22" s="34">
        <v>15248900</v>
      </c>
      <c r="DU22" s="57">
        <v>0</v>
      </c>
      <c r="DV22" s="33"/>
      <c r="DW22" s="33"/>
      <c r="DX22" s="33"/>
      <c r="DY22" s="33"/>
      <c r="DZ22" s="33"/>
      <c r="EA22" s="33"/>
      <c r="EB22" s="33"/>
      <c r="EC22" s="33"/>
      <c r="ED22" s="34"/>
      <c r="EE22" s="33"/>
      <c r="EF22" s="33"/>
      <c r="EG22" s="33"/>
      <c r="EH22" s="33"/>
      <c r="EI22" s="33"/>
      <c r="EJ22" s="33"/>
      <c r="EK22" s="33"/>
      <c r="EL22" s="33"/>
      <c r="EM22" s="34"/>
      <c r="EN22" s="34"/>
      <c r="EO22" s="57"/>
      <c r="EP22" s="33"/>
      <c r="EQ22" s="33"/>
      <c r="ER22" s="33"/>
      <c r="ES22" s="33"/>
      <c r="ET22" s="33"/>
      <c r="EU22" s="33"/>
      <c r="EV22" s="33"/>
      <c r="EW22" s="33"/>
      <c r="EX22" s="34"/>
      <c r="EY22" s="33"/>
      <c r="EZ22" s="33"/>
      <c r="FA22" s="33"/>
      <c r="FB22" s="33"/>
      <c r="FC22" s="33"/>
      <c r="FD22" s="33"/>
      <c r="FE22" s="33"/>
      <c r="FF22" s="33"/>
      <c r="FG22" s="34"/>
      <c r="FH22" s="34">
        <v>0</v>
      </c>
      <c r="FI22" s="57">
        <v>0</v>
      </c>
      <c r="FJ22" s="33"/>
      <c r="FK22" s="33"/>
      <c r="FL22" s="33"/>
      <c r="FM22" s="33"/>
      <c r="FN22" s="33"/>
      <c r="FO22" s="33"/>
      <c r="FP22" s="33"/>
      <c r="FQ22" s="33"/>
      <c r="FR22" s="34"/>
      <c r="FS22" s="33"/>
      <c r="FT22" s="33"/>
      <c r="FU22" s="33"/>
      <c r="FV22" s="33"/>
      <c r="FW22" s="33"/>
      <c r="FX22" s="33"/>
      <c r="FY22" s="33"/>
      <c r="FZ22" s="33"/>
      <c r="GA22" s="34"/>
      <c r="GB22" s="34"/>
      <c r="GC22" s="57"/>
      <c r="GD22" s="33"/>
      <c r="GE22" s="33"/>
      <c r="GF22" s="33"/>
      <c r="GG22" s="33">
        <v>36161459</v>
      </c>
      <c r="GH22" s="33">
        <v>34715000</v>
      </c>
      <c r="GI22" s="33">
        <v>1446459</v>
      </c>
      <c r="GJ22" s="33">
        <v>22212999.899999999</v>
      </c>
      <c r="GK22" s="33">
        <v>972931.88</v>
      </c>
      <c r="GL22" s="34"/>
      <c r="GM22" s="33">
        <v>23138542</v>
      </c>
      <c r="GN22" s="33">
        <v>22212999.899999999</v>
      </c>
      <c r="GO22" s="33"/>
      <c r="GP22" s="33">
        <v>925542.1</v>
      </c>
      <c r="GQ22" s="33">
        <v>4</v>
      </c>
      <c r="GR22" s="33">
        <v>972931.88</v>
      </c>
      <c r="GS22" s="33"/>
      <c r="GT22" s="33">
        <v>22212999.899999999</v>
      </c>
      <c r="GU22" s="34"/>
      <c r="GV22" s="34">
        <v>34715000</v>
      </c>
      <c r="GW22" s="57">
        <v>34715000</v>
      </c>
      <c r="GX22" s="33">
        <v>63.986750000000001</v>
      </c>
      <c r="GY22" s="33">
        <v>63.986750000000001</v>
      </c>
      <c r="GZ22" s="33"/>
      <c r="HA22" s="33"/>
      <c r="HB22" s="33"/>
      <c r="HC22" s="33"/>
      <c r="HD22" s="33"/>
      <c r="HE22" s="33"/>
      <c r="HF22" s="34"/>
      <c r="HG22" s="33"/>
      <c r="HH22" s="33"/>
      <c r="HI22" s="33"/>
      <c r="HJ22" s="33"/>
      <c r="HK22" s="33"/>
      <c r="HL22" s="33"/>
      <c r="HM22" s="33"/>
      <c r="HN22" s="33"/>
      <c r="HO22" s="34"/>
      <c r="HP22" s="34"/>
      <c r="HQ22" s="57"/>
      <c r="HR22" s="33"/>
      <c r="HS22" s="33"/>
      <c r="HT22" s="33"/>
      <c r="HU22" s="33">
        <v>22739824</v>
      </c>
      <c r="HV22" s="33">
        <v>15462400</v>
      </c>
      <c r="HW22" s="33">
        <v>7277424</v>
      </c>
      <c r="HX22" s="33"/>
      <c r="HY22" s="33"/>
      <c r="HZ22" s="34"/>
      <c r="IA22" s="33"/>
      <c r="IB22" s="33"/>
      <c r="IC22" s="33"/>
      <c r="ID22" s="33"/>
      <c r="IE22" s="33"/>
      <c r="IF22" s="33"/>
      <c r="IG22" s="33"/>
      <c r="IH22" s="33"/>
      <c r="II22" s="34"/>
      <c r="IJ22" s="34">
        <v>15462400</v>
      </c>
      <c r="IK22" s="57">
        <v>15462400</v>
      </c>
      <c r="IL22" s="33"/>
      <c r="IM22" s="33"/>
      <c r="IN22" s="33"/>
      <c r="IO22" s="33"/>
      <c r="IP22" s="33"/>
      <c r="IQ22" s="33"/>
      <c r="IR22" s="33"/>
      <c r="IS22" s="33"/>
      <c r="IT22" s="34"/>
      <c r="IU22" s="33"/>
      <c r="IV22" s="33"/>
      <c r="IW22" s="33"/>
      <c r="IX22" s="33"/>
      <c r="IY22" s="33"/>
      <c r="IZ22" s="33"/>
      <c r="JA22" s="33"/>
      <c r="JB22" s="33"/>
      <c r="JC22" s="34"/>
      <c r="JD22" s="34"/>
      <c r="JE22" s="57"/>
      <c r="JF22" s="33"/>
      <c r="JG22" s="33"/>
      <c r="JH22" s="33"/>
      <c r="JI22" s="33">
        <v>1799479.17</v>
      </c>
      <c r="JJ22" s="33">
        <v>1727500</v>
      </c>
      <c r="JK22" s="33">
        <v>71979.17</v>
      </c>
      <c r="JL22" s="33"/>
      <c r="JM22" s="33"/>
      <c r="JN22" s="34"/>
      <c r="JO22" s="33"/>
      <c r="JP22" s="33"/>
      <c r="JQ22" s="33"/>
      <c r="JR22" s="33"/>
      <c r="JS22" s="33"/>
      <c r="JT22" s="33"/>
      <c r="JU22" s="33"/>
      <c r="JV22" s="33"/>
      <c r="JW22" s="34"/>
      <c r="JX22" s="34">
        <v>1727500</v>
      </c>
      <c r="JY22" s="57">
        <v>1727500</v>
      </c>
      <c r="JZ22" s="33"/>
      <c r="KA22" s="33"/>
      <c r="KB22" s="33"/>
      <c r="KC22" s="33">
        <v>10000000</v>
      </c>
      <c r="KD22" s="33">
        <v>6800000</v>
      </c>
      <c r="KE22" s="33">
        <v>3200000</v>
      </c>
      <c r="KF22" s="33"/>
      <c r="KG22" s="33"/>
      <c r="KH22" s="34"/>
      <c r="KI22" s="33"/>
      <c r="KJ22" s="33"/>
      <c r="KK22" s="33"/>
      <c r="KL22" s="33"/>
      <c r="KM22" s="33"/>
      <c r="KN22" s="33"/>
      <c r="KO22" s="33"/>
      <c r="KP22" s="33"/>
      <c r="KQ22" s="34"/>
      <c r="KR22" s="34">
        <v>6800000</v>
      </c>
      <c r="KS22" s="57">
        <v>6800000</v>
      </c>
      <c r="KT22" s="33"/>
      <c r="KU22" s="33"/>
      <c r="KV22" s="33"/>
      <c r="KW22" s="33"/>
      <c r="KX22" s="33"/>
      <c r="KY22" s="33"/>
      <c r="KZ22" s="33"/>
      <c r="LA22" s="33"/>
      <c r="LB22" s="34"/>
      <c r="LC22" s="33"/>
      <c r="LD22" s="33"/>
      <c r="LE22" s="33"/>
      <c r="LF22" s="33"/>
      <c r="LG22" s="33"/>
      <c r="LH22" s="33"/>
      <c r="LI22" s="33"/>
      <c r="LJ22" s="33"/>
      <c r="LK22" s="34"/>
      <c r="LL22" s="34"/>
      <c r="LM22" s="57"/>
      <c r="LN22" s="33"/>
      <c r="LO22" s="33"/>
      <c r="LP22" s="33"/>
      <c r="LQ22" s="33"/>
      <c r="LR22" s="33"/>
      <c r="LS22" s="33"/>
      <c r="LT22" s="33"/>
      <c r="LU22" s="33"/>
      <c r="LV22" s="34"/>
      <c r="LW22" s="33"/>
      <c r="LX22" s="33"/>
      <c r="LY22" s="33"/>
      <c r="LZ22" s="33"/>
      <c r="MA22" s="33"/>
      <c r="MB22" s="33"/>
      <c r="MC22" s="33"/>
      <c r="MD22" s="33"/>
      <c r="ME22" s="34"/>
      <c r="MF22" s="34"/>
      <c r="MG22" s="57"/>
      <c r="MH22" s="33"/>
      <c r="MI22" s="33"/>
      <c r="MJ22" s="33"/>
      <c r="MK22" s="33">
        <v>5534792</v>
      </c>
      <c r="ML22" s="33">
        <v>5313400</v>
      </c>
      <c r="MM22" s="33">
        <v>221392</v>
      </c>
      <c r="MN22" s="33">
        <v>5313400</v>
      </c>
      <c r="MO22" s="33"/>
      <c r="MP22" s="34"/>
      <c r="MQ22" s="33">
        <v>5534792</v>
      </c>
      <c r="MR22" s="33">
        <v>5313400</v>
      </c>
      <c r="MS22" s="33"/>
      <c r="MT22" s="33">
        <v>221392</v>
      </c>
      <c r="MU22" s="33">
        <v>4.0000099999999996</v>
      </c>
      <c r="MV22" s="33"/>
      <c r="MW22" s="33"/>
      <c r="MX22" s="33">
        <v>5313400</v>
      </c>
      <c r="MY22" s="34"/>
      <c r="MZ22" s="34">
        <v>5313400</v>
      </c>
      <c r="NA22" s="57">
        <v>5313400</v>
      </c>
      <c r="NB22" s="33">
        <v>100</v>
      </c>
      <c r="NC22" s="33">
        <v>100</v>
      </c>
      <c r="ND22" s="33"/>
      <c r="NE22" s="33">
        <v>2193334</v>
      </c>
      <c r="NF22" s="33">
        <v>2105600</v>
      </c>
      <c r="NG22" s="33">
        <v>87734</v>
      </c>
      <c r="NH22" s="33">
        <v>631680</v>
      </c>
      <c r="NI22" s="33"/>
      <c r="NJ22" s="34"/>
      <c r="NK22" s="33">
        <v>658000.19999999995</v>
      </c>
      <c r="NL22" s="33">
        <v>631680</v>
      </c>
      <c r="NM22" s="33"/>
      <c r="NN22" s="33">
        <v>26320.2</v>
      </c>
      <c r="NO22" s="33">
        <v>4.0000299999999998</v>
      </c>
      <c r="NP22" s="33"/>
      <c r="NQ22" s="33"/>
      <c r="NR22" s="33">
        <v>631680</v>
      </c>
      <c r="NS22" s="34"/>
      <c r="NT22" s="34">
        <v>2105600</v>
      </c>
      <c r="NU22" s="57">
        <v>2105600</v>
      </c>
      <c r="NV22" s="33">
        <v>30</v>
      </c>
      <c r="NW22" s="33">
        <v>30</v>
      </c>
      <c r="NX22" s="33"/>
      <c r="NY22" s="33">
        <v>70172083</v>
      </c>
      <c r="NZ22" s="33">
        <v>67365200</v>
      </c>
      <c r="OA22" s="33">
        <v>2806883</v>
      </c>
      <c r="OB22" s="33">
        <v>5978553.9199999999</v>
      </c>
      <c r="OC22" s="33"/>
      <c r="OD22" s="34"/>
      <c r="OE22" s="33">
        <v>6227660.2999999998</v>
      </c>
      <c r="OF22" s="33">
        <v>5978553.9199999999</v>
      </c>
      <c r="OG22" s="33"/>
      <c r="OH22" s="33">
        <v>249106.38</v>
      </c>
      <c r="OI22" s="33">
        <v>4</v>
      </c>
      <c r="OJ22" s="33"/>
      <c r="OK22" s="33"/>
      <c r="OL22" s="33">
        <v>5978553.9199999999</v>
      </c>
      <c r="OM22" s="34"/>
      <c r="ON22" s="34">
        <v>67365200</v>
      </c>
      <c r="OO22" s="57">
        <v>67365200</v>
      </c>
      <c r="OP22" s="33">
        <v>8.8748400000000007</v>
      </c>
      <c r="OQ22" s="33">
        <v>8.8748400000000007</v>
      </c>
      <c r="OR22" s="33"/>
      <c r="OS22" s="33">
        <v>508021</v>
      </c>
      <c r="OT22" s="33">
        <v>487700</v>
      </c>
      <c r="OU22" s="33">
        <v>20321</v>
      </c>
      <c r="OV22" s="33"/>
      <c r="OW22" s="33"/>
      <c r="OX22" s="34"/>
      <c r="OY22" s="33"/>
      <c r="OZ22" s="33"/>
      <c r="PA22" s="33"/>
      <c r="PB22" s="33"/>
      <c r="PC22" s="33"/>
      <c r="PD22" s="33"/>
      <c r="PE22" s="33"/>
      <c r="PF22" s="33"/>
      <c r="PG22" s="34"/>
      <c r="PH22" s="34">
        <v>487700</v>
      </c>
      <c r="PI22" s="57">
        <v>487700</v>
      </c>
      <c r="PJ22" s="33"/>
      <c r="PK22" s="33"/>
      <c r="PL22" s="33"/>
      <c r="PM22" s="33">
        <v>10655833</v>
      </c>
      <c r="PN22" s="33">
        <v>10229600</v>
      </c>
      <c r="PO22" s="33">
        <v>426233</v>
      </c>
      <c r="PP22" s="33"/>
      <c r="PQ22" s="33"/>
      <c r="PR22" s="34"/>
      <c r="PS22" s="33"/>
      <c r="PT22" s="33"/>
      <c r="PU22" s="33"/>
      <c r="PV22" s="33"/>
      <c r="PW22" s="33"/>
      <c r="PX22" s="33"/>
      <c r="PY22" s="33"/>
      <c r="PZ22" s="33"/>
      <c r="QA22" s="34"/>
      <c r="QB22" s="34">
        <v>10229600</v>
      </c>
      <c r="QC22" s="57">
        <v>10229600</v>
      </c>
      <c r="QD22" s="33"/>
      <c r="QE22" s="33"/>
      <c r="QF22" s="33"/>
      <c r="QG22" s="33">
        <v>7523542</v>
      </c>
      <c r="QH22" s="33">
        <v>7222600</v>
      </c>
      <c r="QI22" s="33">
        <v>300942</v>
      </c>
      <c r="QJ22" s="33">
        <v>843503.96</v>
      </c>
      <c r="QK22" s="33"/>
      <c r="QL22" s="34"/>
      <c r="QM22" s="33">
        <v>878650</v>
      </c>
      <c r="QN22" s="33">
        <v>843503.96</v>
      </c>
      <c r="QO22" s="33"/>
      <c r="QP22" s="33">
        <v>35146.04</v>
      </c>
      <c r="QQ22" s="33">
        <v>4</v>
      </c>
      <c r="QR22" s="33"/>
      <c r="QS22" s="33"/>
      <c r="QT22" s="33">
        <v>843503.96</v>
      </c>
      <c r="QU22" s="34"/>
      <c r="QV22" s="34">
        <v>7222600</v>
      </c>
      <c r="QW22" s="57">
        <v>7222600</v>
      </c>
      <c r="QX22" s="33">
        <v>11.67867</v>
      </c>
      <c r="QY22" s="33">
        <v>11.67868</v>
      </c>
      <c r="QZ22" s="33"/>
      <c r="RA22" s="33">
        <v>422007708</v>
      </c>
      <c r="RB22" s="33">
        <v>405127400</v>
      </c>
      <c r="RC22" s="33">
        <v>16880308</v>
      </c>
      <c r="RD22" s="33">
        <v>141227317.81</v>
      </c>
      <c r="RE22" s="33"/>
      <c r="RF22" s="34"/>
      <c r="RG22" s="33">
        <v>147111789.28999999</v>
      </c>
      <c r="RH22" s="33">
        <v>141227317.81</v>
      </c>
      <c r="RI22" s="33"/>
      <c r="RJ22" s="33">
        <v>5884471.4800000004</v>
      </c>
      <c r="RK22" s="33">
        <v>4</v>
      </c>
      <c r="RL22" s="33"/>
      <c r="RM22" s="33"/>
      <c r="RN22" s="33">
        <v>141227317.81</v>
      </c>
      <c r="RO22" s="34"/>
      <c r="RP22" s="34">
        <v>405127400</v>
      </c>
      <c r="RQ22" s="57">
        <v>405127400</v>
      </c>
      <c r="RR22" s="33">
        <v>34.85998</v>
      </c>
      <c r="RS22" s="33">
        <v>34.85998</v>
      </c>
      <c r="RT22" s="33"/>
      <c r="RU22" s="33"/>
      <c r="RV22" s="33"/>
      <c r="RW22" s="33"/>
      <c r="RX22" s="33"/>
      <c r="RY22" s="33"/>
      <c r="RZ22" s="34"/>
      <c r="SA22" s="33"/>
      <c r="SB22" s="33"/>
      <c r="SC22" s="33"/>
      <c r="SD22" s="33"/>
      <c r="SE22" s="33"/>
      <c r="SF22" s="33"/>
      <c r="SG22" s="33"/>
      <c r="SH22" s="33"/>
      <c r="SI22" s="34"/>
      <c r="SJ22" s="34"/>
      <c r="SK22" s="57"/>
      <c r="SL22" s="33"/>
      <c r="SM22" s="33"/>
      <c r="SN22" s="33"/>
      <c r="SO22" s="33"/>
      <c r="SP22" s="33"/>
      <c r="SQ22" s="33"/>
      <c r="SR22" s="33"/>
      <c r="SS22" s="33"/>
      <c r="ST22" s="34"/>
      <c r="SU22" s="33"/>
      <c r="SV22" s="33"/>
      <c r="SW22" s="33"/>
      <c r="SX22" s="33"/>
      <c r="SY22" s="33"/>
      <c r="SZ22" s="33"/>
      <c r="TA22" s="33"/>
      <c r="TB22" s="33"/>
      <c r="TC22" s="34"/>
      <c r="TD22" s="34"/>
      <c r="TE22" s="57"/>
      <c r="TF22" s="33"/>
      <c r="TG22" s="33"/>
      <c r="TH22" s="33"/>
      <c r="TI22" s="33"/>
      <c r="TJ22" s="33"/>
      <c r="TK22" s="33"/>
      <c r="TL22" s="33"/>
      <c r="TM22" s="33"/>
      <c r="TN22" s="34"/>
      <c r="TO22" s="33"/>
      <c r="TP22" s="33"/>
      <c r="TQ22" s="33"/>
      <c r="TR22" s="33"/>
      <c r="TS22" s="33"/>
      <c r="TT22" s="33"/>
      <c r="TU22" s="33"/>
      <c r="TV22" s="33"/>
      <c r="TW22" s="34"/>
      <c r="TX22" s="34"/>
      <c r="TY22" s="57"/>
      <c r="TZ22" s="33"/>
      <c r="UA22" s="33"/>
      <c r="UB22" s="33"/>
      <c r="UC22" s="33"/>
      <c r="UD22" s="33"/>
      <c r="UE22" s="33"/>
      <c r="UF22" s="33"/>
      <c r="UG22" s="33"/>
      <c r="UH22" s="34"/>
      <c r="UI22" s="33"/>
      <c r="UJ22" s="33"/>
      <c r="UK22" s="33"/>
      <c r="UL22" s="33"/>
      <c r="UM22" s="33"/>
      <c r="UN22" s="33"/>
      <c r="UO22" s="33"/>
      <c r="UP22" s="33"/>
      <c r="UQ22" s="34"/>
      <c r="UR22" s="34"/>
      <c r="US22" s="57"/>
      <c r="UT22" s="33"/>
      <c r="UU22" s="33"/>
      <c r="UV22" s="33"/>
      <c r="UW22" s="33"/>
      <c r="UX22" s="33"/>
      <c r="UY22" s="33"/>
      <c r="UZ22" s="33"/>
      <c r="VA22" s="33"/>
      <c r="VB22" s="34"/>
      <c r="VC22" s="33"/>
      <c r="VD22" s="33"/>
      <c r="VE22" s="33"/>
      <c r="VF22" s="33"/>
      <c r="VG22" s="33"/>
      <c r="VH22" s="33"/>
      <c r="VI22" s="33"/>
      <c r="VJ22" s="33"/>
      <c r="VK22" s="34"/>
      <c r="VL22" s="34"/>
      <c r="VM22" s="57"/>
      <c r="VN22" s="33"/>
      <c r="VO22" s="33"/>
      <c r="VP22" s="33"/>
      <c r="VQ22" s="33"/>
      <c r="VR22" s="33"/>
      <c r="VS22" s="33"/>
      <c r="VT22" s="33"/>
      <c r="VU22" s="33"/>
      <c r="VV22" s="34"/>
      <c r="VW22" s="33"/>
      <c r="VX22" s="33"/>
      <c r="VY22" s="33"/>
      <c r="VZ22" s="33"/>
      <c r="WA22" s="33"/>
      <c r="WB22" s="33"/>
      <c r="WC22" s="33"/>
      <c r="WD22" s="33"/>
      <c r="WE22" s="34"/>
      <c r="WF22" s="34"/>
      <c r="WG22" s="57"/>
      <c r="WH22" s="33"/>
      <c r="WI22" s="33"/>
      <c r="WJ22" s="33"/>
      <c r="WK22" s="33"/>
      <c r="WL22" s="33"/>
      <c r="WM22" s="33"/>
      <c r="WN22" s="33"/>
      <c r="WO22" s="33"/>
      <c r="WP22" s="34"/>
      <c r="WQ22" s="33"/>
      <c r="WR22" s="33"/>
      <c r="WS22" s="33"/>
      <c r="WT22" s="33"/>
      <c r="WU22" s="33"/>
      <c r="WV22" s="33"/>
      <c r="WW22" s="33"/>
      <c r="WX22" s="33"/>
      <c r="WY22" s="34"/>
      <c r="WZ22" s="34"/>
      <c r="XA22" s="57"/>
      <c r="XB22" s="33"/>
      <c r="XC22" s="33"/>
      <c r="XD22" s="33"/>
      <c r="XE22" s="33"/>
      <c r="XF22" s="33"/>
      <c r="XG22" s="33"/>
      <c r="XH22" s="33"/>
      <c r="XI22" s="33"/>
      <c r="XJ22" s="34"/>
      <c r="XK22" s="33"/>
      <c r="XL22" s="33"/>
      <c r="XM22" s="33"/>
      <c r="XN22" s="33"/>
      <c r="XO22" s="33"/>
      <c r="XP22" s="33"/>
      <c r="XQ22" s="33"/>
      <c r="XR22" s="33"/>
      <c r="XS22" s="34"/>
      <c r="XT22" s="34"/>
      <c r="XU22" s="57"/>
      <c r="XV22" s="33"/>
      <c r="XW22" s="33"/>
      <c r="XX22" s="33"/>
      <c r="XY22" s="33"/>
      <c r="XZ22" s="33"/>
      <c r="YA22" s="33"/>
      <c r="YB22" s="33"/>
      <c r="YC22" s="33"/>
      <c r="YD22" s="34"/>
      <c r="YE22" s="33"/>
      <c r="YF22" s="33"/>
      <c r="YG22" s="33"/>
      <c r="YH22" s="33"/>
      <c r="YI22" s="33"/>
      <c r="YJ22" s="33"/>
      <c r="YK22" s="33"/>
      <c r="YL22" s="33"/>
      <c r="YM22" s="34"/>
      <c r="YN22" s="34"/>
      <c r="YO22" s="57"/>
      <c r="YP22" s="33"/>
      <c r="YQ22" s="33"/>
      <c r="YR22" s="33"/>
      <c r="YS22" s="33"/>
      <c r="YT22" s="33"/>
      <c r="YU22" s="33"/>
      <c r="YV22" s="33"/>
      <c r="YW22" s="33"/>
      <c r="YX22" s="34"/>
      <c r="YY22" s="33"/>
      <c r="YZ22" s="33"/>
      <c r="ZA22" s="33"/>
      <c r="ZB22" s="33"/>
      <c r="ZC22" s="33"/>
      <c r="ZD22" s="33"/>
      <c r="ZE22" s="33"/>
      <c r="ZF22" s="33"/>
      <c r="ZG22" s="34"/>
      <c r="ZH22" s="34"/>
      <c r="ZI22" s="57"/>
      <c r="ZJ22" s="33"/>
      <c r="ZK22" s="33"/>
      <c r="ZL22" s="33"/>
      <c r="ZM22" s="33"/>
      <c r="ZN22" s="33"/>
      <c r="ZO22" s="33"/>
      <c r="ZP22" s="33"/>
      <c r="ZQ22" s="33"/>
      <c r="ZR22" s="34"/>
      <c r="ZS22" s="33"/>
      <c r="ZT22" s="33"/>
      <c r="ZU22" s="33"/>
      <c r="ZV22" s="33"/>
      <c r="ZW22" s="33"/>
      <c r="ZX22" s="33"/>
      <c r="ZY22" s="33"/>
      <c r="ZZ22" s="33"/>
      <c r="AAA22" s="34"/>
      <c r="AAB22" s="34"/>
      <c r="AAC22" s="57"/>
      <c r="AAD22" s="33"/>
      <c r="AAE22" s="33"/>
      <c r="AAF22" s="33"/>
      <c r="AAG22" s="33"/>
      <c r="AAH22" s="33"/>
      <c r="AAI22" s="33"/>
      <c r="AAJ22" s="33"/>
      <c r="AAK22" s="33">
        <v>5158601.72</v>
      </c>
      <c r="AAL22" s="34"/>
      <c r="AAM22" s="33"/>
      <c r="AAN22" s="33"/>
      <c r="AAO22" s="33"/>
      <c r="AAP22" s="33"/>
      <c r="AAQ22" s="33"/>
      <c r="AAR22" s="33">
        <v>5158601.72</v>
      </c>
      <c r="AAS22" s="33"/>
      <c r="AAT22" s="33"/>
      <c r="AAU22" s="34"/>
      <c r="AAV22" s="34"/>
      <c r="AAW22" s="57"/>
      <c r="AAX22" s="33"/>
      <c r="AAY22" s="33"/>
      <c r="AAZ22" s="33"/>
      <c r="ABA22" s="33"/>
      <c r="ABB22" s="33"/>
      <c r="ABC22" s="33"/>
      <c r="ABD22" s="33"/>
      <c r="ABE22" s="33">
        <v>5558309.8600000003</v>
      </c>
      <c r="ABF22" s="34"/>
      <c r="ABG22" s="33"/>
      <c r="ABH22" s="33"/>
      <c r="ABI22" s="33"/>
      <c r="ABJ22" s="33"/>
      <c r="ABK22" s="33"/>
      <c r="ABL22" s="33">
        <v>5558309.8600000003</v>
      </c>
      <c r="ABM22" s="33"/>
      <c r="ABN22" s="33"/>
      <c r="ABO22" s="34"/>
      <c r="ABP22" s="34"/>
      <c r="ABQ22" s="57"/>
      <c r="ABR22" s="33"/>
      <c r="ABS22" s="33"/>
      <c r="ABT22" s="33"/>
      <c r="ABU22" s="33"/>
      <c r="ABV22" s="33"/>
      <c r="ABW22" s="33"/>
      <c r="ABX22" s="33"/>
      <c r="ABY22" s="33">
        <v>102285.72</v>
      </c>
      <c r="ABZ22" s="34"/>
      <c r="ACA22" s="33"/>
      <c r="ACB22" s="33"/>
      <c r="ACC22" s="33"/>
      <c r="ACD22" s="33"/>
      <c r="ACE22" s="33"/>
      <c r="ACF22" s="33">
        <v>102285.72</v>
      </c>
      <c r="ACG22" s="33"/>
      <c r="ACH22" s="33"/>
      <c r="ACI22" s="34"/>
      <c r="ACJ22" s="34"/>
      <c r="ACK22" s="57"/>
      <c r="ACL22" s="33"/>
      <c r="ACM22" s="33"/>
      <c r="ACN22" s="33"/>
      <c r="ACO22" s="33">
        <v>26141600</v>
      </c>
      <c r="ACP22" s="33">
        <v>21141600</v>
      </c>
      <c r="ACQ22" s="33">
        <v>5000000</v>
      </c>
      <c r="ACR22" s="33">
        <v>2868728.21</v>
      </c>
      <c r="ACS22" s="33"/>
      <c r="ACT22" s="34"/>
      <c r="ACU22" s="33">
        <v>3547184</v>
      </c>
      <c r="ACV22" s="33">
        <v>2868728.21</v>
      </c>
      <c r="ACW22" s="33"/>
      <c r="ACX22" s="33">
        <v>678455.79</v>
      </c>
      <c r="ACY22" s="33">
        <v>19.1266</v>
      </c>
      <c r="ACZ22" s="33"/>
      <c r="ADA22" s="33"/>
      <c r="ADB22" s="33">
        <v>2868728.21</v>
      </c>
      <c r="ADC22" s="34"/>
      <c r="ADD22" s="34">
        <v>21141600</v>
      </c>
      <c r="ADE22" s="57">
        <v>21141600</v>
      </c>
      <c r="ADF22" s="33">
        <v>13.56912</v>
      </c>
      <c r="ADG22" s="33">
        <v>13.56912</v>
      </c>
      <c r="ADH22" s="33"/>
      <c r="ADI22" s="33"/>
      <c r="ADJ22" s="33"/>
      <c r="ADK22" s="33"/>
      <c r="ADL22" s="33"/>
      <c r="ADM22" s="33"/>
      <c r="ADN22" s="34"/>
      <c r="ADO22" s="33"/>
      <c r="ADP22" s="33"/>
      <c r="ADQ22" s="33"/>
      <c r="ADR22" s="33"/>
      <c r="ADS22" s="33"/>
      <c r="ADT22" s="33"/>
      <c r="ADU22" s="33"/>
      <c r="ADV22" s="33"/>
      <c r="ADW22" s="34"/>
      <c r="ADX22" s="34"/>
      <c r="ADY22" s="57"/>
      <c r="ADZ22" s="33"/>
      <c r="AEA22" s="33"/>
      <c r="AEB22" s="33"/>
      <c r="AEC22" s="33"/>
      <c r="AED22" s="33"/>
      <c r="AEE22" s="33"/>
      <c r="AEF22" s="33"/>
      <c r="AEG22" s="33"/>
      <c r="AEH22" s="34"/>
      <c r="AEI22" s="33"/>
      <c r="AEJ22" s="33"/>
      <c r="AEK22" s="33"/>
      <c r="AEL22" s="33"/>
      <c r="AEM22" s="33"/>
      <c r="AEN22" s="33"/>
      <c r="AEO22" s="33"/>
      <c r="AEP22" s="33"/>
      <c r="AEQ22" s="34"/>
      <c r="AER22" s="34"/>
      <c r="AES22" s="57"/>
      <c r="AET22" s="33"/>
      <c r="AEU22" s="33"/>
      <c r="AEV22" s="33"/>
      <c r="AEW22" s="33"/>
      <c r="AEX22" s="33"/>
      <c r="AEY22" s="33"/>
      <c r="AEZ22" s="33"/>
      <c r="AFA22" s="33"/>
      <c r="AFB22" s="34"/>
      <c r="AFC22" s="33"/>
      <c r="AFD22" s="33"/>
      <c r="AFE22" s="33"/>
      <c r="AFF22" s="33"/>
      <c r="AFG22" s="33"/>
      <c r="AFH22" s="33"/>
      <c r="AFI22" s="33"/>
      <c r="AFJ22" s="33"/>
      <c r="AFK22" s="34"/>
      <c r="AFL22" s="34"/>
      <c r="AFM22" s="57"/>
      <c r="AFN22" s="33"/>
      <c r="AFO22" s="33"/>
      <c r="AFP22" s="33"/>
      <c r="AFQ22" s="33"/>
      <c r="AFR22" s="33"/>
      <c r="AFS22" s="33"/>
      <c r="AFT22" s="33"/>
      <c r="AFU22" s="33"/>
      <c r="AFV22" s="34"/>
      <c r="AFW22" s="33"/>
      <c r="AFX22" s="33"/>
      <c r="AFY22" s="33"/>
      <c r="AFZ22" s="33"/>
      <c r="AGA22" s="33"/>
      <c r="AGB22" s="33"/>
      <c r="AGC22" s="33"/>
      <c r="AGD22" s="33"/>
      <c r="AGE22" s="34"/>
      <c r="AGF22" s="34"/>
      <c r="AGG22" s="57"/>
      <c r="AGH22" s="33"/>
      <c r="AGI22" s="33"/>
      <c r="AGJ22" s="33"/>
      <c r="AGK22" s="33"/>
      <c r="AGL22" s="33"/>
      <c r="AGM22" s="33"/>
      <c r="AGN22" s="33"/>
      <c r="AGO22" s="33"/>
      <c r="AGP22" s="34"/>
      <c r="AGQ22" s="33"/>
      <c r="AGR22" s="33"/>
      <c r="AGS22" s="33"/>
      <c r="AGT22" s="33"/>
      <c r="AGU22" s="33"/>
      <c r="AGV22" s="33"/>
      <c r="AGW22" s="33"/>
      <c r="AGX22" s="33"/>
      <c r="AGY22" s="34"/>
      <c r="AGZ22" s="34"/>
      <c r="AHA22" s="57"/>
      <c r="AHB22" s="33"/>
      <c r="AHC22" s="33"/>
    </row>
    <row r="23" spans="1:887" x14ac:dyDescent="0.25">
      <c r="A23" s="8" t="s">
        <v>26</v>
      </c>
      <c r="B23" s="90" t="s">
        <v>27</v>
      </c>
      <c r="C23" s="11" t="s">
        <v>28</v>
      </c>
      <c r="F23" s="34">
        <v>210464201.30000001</v>
      </c>
      <c r="G23" s="33"/>
      <c r="H23" s="33"/>
      <c r="I23" s="33">
        <v>97239600</v>
      </c>
      <c r="J23" s="33">
        <v>77257800</v>
      </c>
      <c r="K23" s="33">
        <v>19981800</v>
      </c>
      <c r="L23" s="33">
        <v>66172425.630000003</v>
      </c>
      <c r="M23" s="33">
        <v>518152.6</v>
      </c>
      <c r="N23" s="34"/>
      <c r="O23" s="33">
        <v>83287126.989999995</v>
      </c>
      <c r="P23" s="33">
        <v>66172425.630000003</v>
      </c>
      <c r="Q23" s="33"/>
      <c r="R23" s="33">
        <v>17114701.359999999</v>
      </c>
      <c r="S23" s="33">
        <v>20.549040000000002</v>
      </c>
      <c r="T23" s="33">
        <v>397469.1</v>
      </c>
      <c r="U23" s="33">
        <v>120683.5</v>
      </c>
      <c r="V23" s="33">
        <v>66172425.630000003</v>
      </c>
      <c r="W23" s="34"/>
      <c r="X23" s="34">
        <v>77257800</v>
      </c>
      <c r="Y23" s="57">
        <v>77257800</v>
      </c>
      <c r="Z23" s="33">
        <v>85.651449999999997</v>
      </c>
      <c r="AA23" s="33">
        <v>85.651449999999997</v>
      </c>
      <c r="AB23" s="33"/>
      <c r="AC23" s="33">
        <v>117901400</v>
      </c>
      <c r="AD23" s="33">
        <v>106110800</v>
      </c>
      <c r="AE23" s="33">
        <v>11790600</v>
      </c>
      <c r="AF23" s="33">
        <v>87694224.180000007</v>
      </c>
      <c r="AG23" s="33">
        <v>6380387.3099999996</v>
      </c>
      <c r="AH23" s="34"/>
      <c r="AI23" s="33">
        <v>97438120.739999995</v>
      </c>
      <c r="AJ23" s="33">
        <v>87694224.180000007</v>
      </c>
      <c r="AK23" s="33"/>
      <c r="AL23" s="33">
        <v>9743896.5600000005</v>
      </c>
      <c r="AM23" s="33">
        <v>10.00009</v>
      </c>
      <c r="AN23" s="33">
        <v>5107117.6100000003</v>
      </c>
      <c r="AO23" s="33">
        <v>1273269.7</v>
      </c>
      <c r="AP23" s="33">
        <v>87694224.180000007</v>
      </c>
      <c r="AQ23" s="34"/>
      <c r="AR23" s="34">
        <v>106110800</v>
      </c>
      <c r="AS23" s="57">
        <v>106110800</v>
      </c>
      <c r="AT23" s="33">
        <v>82.644009999999994</v>
      </c>
      <c r="AU23" s="33">
        <v>82.641229999999993</v>
      </c>
      <c r="AV23" s="33"/>
      <c r="AW23" s="33">
        <v>20600</v>
      </c>
      <c r="AX23" s="33">
        <v>19600</v>
      </c>
      <c r="AY23" s="33">
        <v>1000</v>
      </c>
      <c r="AZ23" s="33">
        <v>19600</v>
      </c>
      <c r="BA23" s="33"/>
      <c r="BB23" s="34"/>
      <c r="BC23" s="33">
        <v>20600</v>
      </c>
      <c r="BD23" s="33">
        <v>19600</v>
      </c>
      <c r="BE23" s="33"/>
      <c r="BF23" s="33">
        <v>1000</v>
      </c>
      <c r="BG23" s="33">
        <v>4.8543700000000003</v>
      </c>
      <c r="BH23" s="33"/>
      <c r="BI23" s="33"/>
      <c r="BJ23" s="33">
        <v>19600</v>
      </c>
      <c r="BK23" s="34"/>
      <c r="BL23" s="34">
        <v>19600</v>
      </c>
      <c r="BM23" s="57">
        <v>19600</v>
      </c>
      <c r="BN23" s="33">
        <v>100</v>
      </c>
      <c r="BO23" s="33">
        <v>100</v>
      </c>
      <c r="BP23" s="33"/>
      <c r="BQ23" s="33"/>
      <c r="BR23" s="33"/>
      <c r="BS23" s="33"/>
      <c r="BT23" s="33"/>
      <c r="BU23" s="33"/>
      <c r="BV23" s="34"/>
      <c r="BW23" s="33"/>
      <c r="BX23" s="33"/>
      <c r="BY23" s="33"/>
      <c r="BZ23" s="33"/>
      <c r="CA23" s="33"/>
      <c r="CB23" s="33"/>
      <c r="CC23" s="33"/>
      <c r="CD23" s="33"/>
      <c r="CE23" s="34"/>
      <c r="CF23" s="34"/>
      <c r="CG23" s="57"/>
      <c r="CH23" s="33"/>
      <c r="CI23" s="33"/>
      <c r="CJ23" s="33"/>
      <c r="CK23" s="33"/>
      <c r="CL23" s="33"/>
      <c r="CM23" s="33"/>
      <c r="CN23" s="33"/>
      <c r="CO23" s="33"/>
      <c r="CP23" s="34"/>
      <c r="CQ23" s="33"/>
      <c r="CR23" s="33"/>
      <c r="CS23" s="33"/>
      <c r="CT23" s="33"/>
      <c r="CU23" s="33"/>
      <c r="CV23" s="33"/>
      <c r="CW23" s="33"/>
      <c r="CX23" s="33"/>
      <c r="CY23" s="34"/>
      <c r="CZ23" s="34"/>
      <c r="DA23" s="57"/>
      <c r="DB23" s="33"/>
      <c r="DC23" s="33"/>
      <c r="DD23" s="33"/>
      <c r="DE23" s="33"/>
      <c r="DF23" s="33"/>
      <c r="DG23" s="33"/>
      <c r="DH23" s="33"/>
      <c r="DI23" s="33"/>
      <c r="DJ23" s="34"/>
      <c r="DK23" s="33"/>
      <c r="DL23" s="33"/>
      <c r="DM23" s="33"/>
      <c r="DN23" s="33"/>
      <c r="DO23" s="33"/>
      <c r="DP23" s="33"/>
      <c r="DQ23" s="33"/>
      <c r="DR23" s="33"/>
      <c r="DS23" s="34"/>
      <c r="DT23" s="34">
        <v>3954400</v>
      </c>
      <c r="DU23" s="57">
        <v>0</v>
      </c>
      <c r="DV23" s="33"/>
      <c r="DW23" s="33"/>
      <c r="DX23" s="33"/>
      <c r="DY23" s="33"/>
      <c r="DZ23" s="33"/>
      <c r="EA23" s="33"/>
      <c r="EB23" s="33"/>
      <c r="EC23" s="33"/>
      <c r="ED23" s="34"/>
      <c r="EE23" s="33"/>
      <c r="EF23" s="33"/>
      <c r="EG23" s="33"/>
      <c r="EH23" s="33"/>
      <c r="EI23" s="33"/>
      <c r="EJ23" s="33"/>
      <c r="EK23" s="33"/>
      <c r="EL23" s="33"/>
      <c r="EM23" s="34"/>
      <c r="EN23" s="34"/>
      <c r="EO23" s="57"/>
      <c r="EP23" s="33"/>
      <c r="EQ23" s="33"/>
      <c r="ER23" s="33"/>
      <c r="ES23" s="33"/>
      <c r="ET23" s="33"/>
      <c r="EU23" s="33"/>
      <c r="EV23" s="33"/>
      <c r="EW23" s="33"/>
      <c r="EX23" s="34"/>
      <c r="EY23" s="33"/>
      <c r="EZ23" s="33"/>
      <c r="FA23" s="33"/>
      <c r="FB23" s="33"/>
      <c r="FC23" s="33"/>
      <c r="FD23" s="33"/>
      <c r="FE23" s="33"/>
      <c r="FF23" s="33"/>
      <c r="FG23" s="34"/>
      <c r="FH23" s="34"/>
      <c r="FI23" s="57"/>
      <c r="FJ23" s="33"/>
      <c r="FK23" s="33"/>
      <c r="FL23" s="33"/>
      <c r="FM23" s="33"/>
      <c r="FN23" s="33"/>
      <c r="FO23" s="33"/>
      <c r="FP23" s="33"/>
      <c r="FQ23" s="33"/>
      <c r="FR23" s="34"/>
      <c r="FS23" s="33"/>
      <c r="FT23" s="33"/>
      <c r="FU23" s="33"/>
      <c r="FV23" s="33"/>
      <c r="FW23" s="33"/>
      <c r="FX23" s="33"/>
      <c r="FY23" s="33"/>
      <c r="FZ23" s="33"/>
      <c r="GA23" s="34"/>
      <c r="GB23" s="34"/>
      <c r="GC23" s="57"/>
      <c r="GD23" s="33"/>
      <c r="GE23" s="33"/>
      <c r="GF23" s="33"/>
      <c r="GG23" s="33">
        <v>33989000</v>
      </c>
      <c r="GH23" s="33">
        <v>33649000</v>
      </c>
      <c r="GI23" s="33">
        <v>340000</v>
      </c>
      <c r="GJ23" s="33">
        <v>30732627.489999998</v>
      </c>
      <c r="GK23" s="33"/>
      <c r="GL23" s="34"/>
      <c r="GM23" s="33">
        <v>31043159.550000001</v>
      </c>
      <c r="GN23" s="33">
        <v>30732627.489999998</v>
      </c>
      <c r="GO23" s="33"/>
      <c r="GP23" s="33">
        <v>310532.06</v>
      </c>
      <c r="GQ23" s="33">
        <v>1.0003200000000001</v>
      </c>
      <c r="GR23" s="33"/>
      <c r="GS23" s="33"/>
      <c r="GT23" s="33">
        <v>30732627.489999998</v>
      </c>
      <c r="GU23" s="34"/>
      <c r="GV23" s="34">
        <v>33649000</v>
      </c>
      <c r="GW23" s="57">
        <v>33649000</v>
      </c>
      <c r="GX23" s="33">
        <v>91.33296</v>
      </c>
      <c r="GY23" s="33">
        <v>91.33296</v>
      </c>
      <c r="GZ23" s="33"/>
      <c r="HA23" s="33"/>
      <c r="HB23" s="33"/>
      <c r="HC23" s="33"/>
      <c r="HD23" s="33"/>
      <c r="HE23" s="33"/>
      <c r="HF23" s="34"/>
      <c r="HG23" s="33"/>
      <c r="HH23" s="33"/>
      <c r="HI23" s="33"/>
      <c r="HJ23" s="33"/>
      <c r="HK23" s="33"/>
      <c r="HL23" s="33"/>
      <c r="HM23" s="33"/>
      <c r="HN23" s="33"/>
      <c r="HO23" s="34"/>
      <c r="HP23" s="34"/>
      <c r="HQ23" s="57"/>
      <c r="HR23" s="33"/>
      <c r="HS23" s="33"/>
      <c r="HT23" s="33"/>
      <c r="HU23" s="33"/>
      <c r="HV23" s="33"/>
      <c r="HW23" s="33"/>
      <c r="HX23" s="33"/>
      <c r="HY23" s="33"/>
      <c r="HZ23" s="34"/>
      <c r="IA23" s="33"/>
      <c r="IB23" s="33"/>
      <c r="IC23" s="33"/>
      <c r="ID23" s="33"/>
      <c r="IE23" s="33"/>
      <c r="IF23" s="33"/>
      <c r="IG23" s="33"/>
      <c r="IH23" s="33"/>
      <c r="II23" s="34"/>
      <c r="IJ23" s="34"/>
      <c r="IK23" s="57"/>
      <c r="IL23" s="33"/>
      <c r="IM23" s="33"/>
      <c r="IN23" s="33"/>
      <c r="IO23" s="33">
        <v>11844777.800000001</v>
      </c>
      <c r="IP23" s="33">
        <v>10660300</v>
      </c>
      <c r="IQ23" s="33">
        <v>1184477.8</v>
      </c>
      <c r="IR23" s="33"/>
      <c r="IS23" s="33"/>
      <c r="IT23" s="34"/>
      <c r="IU23" s="33"/>
      <c r="IV23" s="33"/>
      <c r="IW23" s="33"/>
      <c r="IX23" s="33"/>
      <c r="IY23" s="33"/>
      <c r="IZ23" s="33"/>
      <c r="JA23" s="33"/>
      <c r="JB23" s="33"/>
      <c r="JC23" s="34"/>
      <c r="JD23" s="34">
        <v>10660300</v>
      </c>
      <c r="JE23" s="57">
        <v>10660300</v>
      </c>
      <c r="JF23" s="33"/>
      <c r="JG23" s="33"/>
      <c r="JH23" s="33"/>
      <c r="JI23" s="33">
        <v>1080707.07</v>
      </c>
      <c r="JJ23" s="33">
        <v>1069900</v>
      </c>
      <c r="JK23" s="33">
        <v>10807.07</v>
      </c>
      <c r="JL23" s="33"/>
      <c r="JM23" s="33"/>
      <c r="JN23" s="34"/>
      <c r="JO23" s="33"/>
      <c r="JP23" s="33"/>
      <c r="JQ23" s="33"/>
      <c r="JR23" s="33"/>
      <c r="JS23" s="33"/>
      <c r="JT23" s="33"/>
      <c r="JU23" s="33"/>
      <c r="JV23" s="33"/>
      <c r="JW23" s="34"/>
      <c r="JX23" s="34">
        <v>1069900</v>
      </c>
      <c r="JY23" s="57">
        <v>1069900</v>
      </c>
      <c r="JZ23" s="33"/>
      <c r="KA23" s="33"/>
      <c r="KB23" s="33"/>
      <c r="KC23" s="33">
        <v>10000000</v>
      </c>
      <c r="KD23" s="33">
        <v>9000000</v>
      </c>
      <c r="KE23" s="33">
        <v>1000000</v>
      </c>
      <c r="KF23" s="33"/>
      <c r="KG23" s="33"/>
      <c r="KH23" s="34"/>
      <c r="KI23" s="33"/>
      <c r="KJ23" s="33"/>
      <c r="KK23" s="33"/>
      <c r="KL23" s="33"/>
      <c r="KM23" s="33"/>
      <c r="KN23" s="33"/>
      <c r="KO23" s="33"/>
      <c r="KP23" s="33"/>
      <c r="KQ23" s="34"/>
      <c r="KR23" s="34">
        <v>9000000</v>
      </c>
      <c r="KS23" s="57">
        <v>9000000</v>
      </c>
      <c r="KT23" s="33"/>
      <c r="KU23" s="33"/>
      <c r="KV23" s="33"/>
      <c r="KW23" s="33"/>
      <c r="KX23" s="33"/>
      <c r="KY23" s="33"/>
      <c r="KZ23" s="33"/>
      <c r="LA23" s="33"/>
      <c r="LB23" s="34"/>
      <c r="LC23" s="33"/>
      <c r="LD23" s="33"/>
      <c r="LE23" s="33"/>
      <c r="LF23" s="33"/>
      <c r="LG23" s="33"/>
      <c r="LH23" s="33"/>
      <c r="LI23" s="33"/>
      <c r="LJ23" s="33"/>
      <c r="LK23" s="34"/>
      <c r="LL23" s="34"/>
      <c r="LM23" s="57"/>
      <c r="LN23" s="33"/>
      <c r="LO23" s="33"/>
      <c r="LP23" s="33"/>
      <c r="LQ23" s="33"/>
      <c r="LR23" s="33"/>
      <c r="LS23" s="33"/>
      <c r="LT23" s="33"/>
      <c r="LU23" s="33"/>
      <c r="LV23" s="34"/>
      <c r="LW23" s="33"/>
      <c r="LX23" s="33"/>
      <c r="LY23" s="33"/>
      <c r="LZ23" s="33"/>
      <c r="MA23" s="33"/>
      <c r="MB23" s="33"/>
      <c r="MC23" s="33"/>
      <c r="MD23" s="33"/>
      <c r="ME23" s="34"/>
      <c r="MF23" s="34"/>
      <c r="MG23" s="57"/>
      <c r="MH23" s="33"/>
      <c r="MI23" s="33"/>
      <c r="MJ23" s="33"/>
      <c r="MK23" s="33">
        <v>1469600</v>
      </c>
      <c r="ML23" s="33">
        <v>1454900</v>
      </c>
      <c r="MM23" s="33">
        <v>14700</v>
      </c>
      <c r="MN23" s="33">
        <v>1454900</v>
      </c>
      <c r="MO23" s="33"/>
      <c r="MP23" s="34"/>
      <c r="MQ23" s="33">
        <v>1469600</v>
      </c>
      <c r="MR23" s="33">
        <v>1454900</v>
      </c>
      <c r="MS23" s="33"/>
      <c r="MT23" s="33">
        <v>14700</v>
      </c>
      <c r="MU23" s="33">
        <v>1.00027</v>
      </c>
      <c r="MV23" s="33"/>
      <c r="MW23" s="33"/>
      <c r="MX23" s="33">
        <v>1454900</v>
      </c>
      <c r="MY23" s="34"/>
      <c r="MZ23" s="34">
        <v>1454900</v>
      </c>
      <c r="NA23" s="57">
        <v>1454900</v>
      </c>
      <c r="NB23" s="33">
        <v>100</v>
      </c>
      <c r="NC23" s="33">
        <v>100</v>
      </c>
      <c r="ND23" s="33"/>
      <c r="NE23" s="33"/>
      <c r="NF23" s="33"/>
      <c r="NG23" s="33"/>
      <c r="NH23" s="33"/>
      <c r="NI23" s="33"/>
      <c r="NJ23" s="34"/>
      <c r="NK23" s="33"/>
      <c r="NL23" s="33"/>
      <c r="NM23" s="33"/>
      <c r="NN23" s="33"/>
      <c r="NO23" s="33"/>
      <c r="NP23" s="33"/>
      <c r="NQ23" s="33"/>
      <c r="NR23" s="33"/>
      <c r="NS23" s="34"/>
      <c r="NT23" s="34"/>
      <c r="NU23" s="57"/>
      <c r="NV23" s="33"/>
      <c r="NW23" s="33"/>
      <c r="NX23" s="33"/>
      <c r="NY23" s="33"/>
      <c r="NZ23" s="33"/>
      <c r="OA23" s="33"/>
      <c r="OB23" s="33"/>
      <c r="OC23" s="33"/>
      <c r="OD23" s="34"/>
      <c r="OE23" s="33"/>
      <c r="OF23" s="33"/>
      <c r="OG23" s="33"/>
      <c r="OH23" s="33"/>
      <c r="OI23" s="33"/>
      <c r="OJ23" s="33"/>
      <c r="OK23" s="33"/>
      <c r="OL23" s="33"/>
      <c r="OM23" s="34"/>
      <c r="ON23" s="34"/>
      <c r="OO23" s="57"/>
      <c r="OP23" s="33"/>
      <c r="OQ23" s="33"/>
      <c r="OR23" s="33"/>
      <c r="OS23" s="33"/>
      <c r="OT23" s="33"/>
      <c r="OU23" s="33"/>
      <c r="OV23" s="33"/>
      <c r="OW23" s="33"/>
      <c r="OX23" s="34"/>
      <c r="OY23" s="33"/>
      <c r="OZ23" s="33"/>
      <c r="PA23" s="33"/>
      <c r="PB23" s="33"/>
      <c r="PC23" s="33"/>
      <c r="PD23" s="33"/>
      <c r="PE23" s="33"/>
      <c r="PF23" s="33"/>
      <c r="PG23" s="34"/>
      <c r="PH23" s="34"/>
      <c r="PI23" s="57"/>
      <c r="PJ23" s="33"/>
      <c r="PK23" s="33"/>
      <c r="PL23" s="33"/>
      <c r="PM23" s="33">
        <v>362020</v>
      </c>
      <c r="PN23" s="33">
        <v>358400</v>
      </c>
      <c r="PO23" s="33">
        <v>3620</v>
      </c>
      <c r="PP23" s="33"/>
      <c r="PQ23" s="33"/>
      <c r="PR23" s="34"/>
      <c r="PS23" s="33"/>
      <c r="PT23" s="33"/>
      <c r="PU23" s="33"/>
      <c r="PV23" s="33"/>
      <c r="PW23" s="33"/>
      <c r="PX23" s="33"/>
      <c r="PY23" s="33"/>
      <c r="PZ23" s="33"/>
      <c r="QA23" s="34"/>
      <c r="QB23" s="34">
        <v>358400</v>
      </c>
      <c r="QC23" s="57">
        <v>358400</v>
      </c>
      <c r="QD23" s="33"/>
      <c r="QE23" s="33"/>
      <c r="QF23" s="33"/>
      <c r="QG23" s="33">
        <v>2215600</v>
      </c>
      <c r="QH23" s="33">
        <v>2193400</v>
      </c>
      <c r="QI23" s="33">
        <v>22200</v>
      </c>
      <c r="QJ23" s="33">
        <v>594846.06999999995</v>
      </c>
      <c r="QK23" s="33"/>
      <c r="QL23" s="34"/>
      <c r="QM23" s="33">
        <v>600866.67000000004</v>
      </c>
      <c r="QN23" s="33">
        <v>594846.06999999995</v>
      </c>
      <c r="QO23" s="33"/>
      <c r="QP23" s="33">
        <v>6020.6</v>
      </c>
      <c r="QQ23" s="33">
        <v>1.0019899999999999</v>
      </c>
      <c r="QR23" s="33"/>
      <c r="QS23" s="33"/>
      <c r="QT23" s="33">
        <v>594846.06999999995</v>
      </c>
      <c r="QU23" s="34"/>
      <c r="QV23" s="34">
        <v>2193400</v>
      </c>
      <c r="QW23" s="57">
        <v>2193400</v>
      </c>
      <c r="QX23" s="33">
        <v>27.119820000000001</v>
      </c>
      <c r="QY23" s="33">
        <v>27.119820000000001</v>
      </c>
      <c r="QZ23" s="33"/>
      <c r="RA23" s="33"/>
      <c r="RB23" s="33"/>
      <c r="RC23" s="33"/>
      <c r="RD23" s="33"/>
      <c r="RE23" s="33"/>
      <c r="RF23" s="34"/>
      <c r="RG23" s="33"/>
      <c r="RH23" s="33"/>
      <c r="RI23" s="33"/>
      <c r="RJ23" s="33"/>
      <c r="RK23" s="33"/>
      <c r="RL23" s="33"/>
      <c r="RM23" s="33"/>
      <c r="RN23" s="33"/>
      <c r="RO23" s="34"/>
      <c r="RP23" s="34"/>
      <c r="RQ23" s="57"/>
      <c r="RR23" s="33"/>
      <c r="RS23" s="33"/>
      <c r="RT23" s="33"/>
      <c r="RU23" s="33"/>
      <c r="RV23" s="33"/>
      <c r="RW23" s="33"/>
      <c r="RX23" s="33"/>
      <c r="RY23" s="33"/>
      <c r="RZ23" s="34"/>
      <c r="SA23" s="33"/>
      <c r="SB23" s="33"/>
      <c r="SC23" s="33"/>
      <c r="SD23" s="33"/>
      <c r="SE23" s="33"/>
      <c r="SF23" s="33"/>
      <c r="SG23" s="33"/>
      <c r="SH23" s="33"/>
      <c r="SI23" s="34"/>
      <c r="SJ23" s="34"/>
      <c r="SK23" s="57"/>
      <c r="SL23" s="33"/>
      <c r="SM23" s="33"/>
      <c r="SN23" s="33"/>
      <c r="SO23" s="33"/>
      <c r="SP23" s="33"/>
      <c r="SQ23" s="33"/>
      <c r="SR23" s="33"/>
      <c r="SS23" s="33"/>
      <c r="ST23" s="34"/>
      <c r="SU23" s="33"/>
      <c r="SV23" s="33"/>
      <c r="SW23" s="33"/>
      <c r="SX23" s="33"/>
      <c r="SY23" s="33"/>
      <c r="SZ23" s="33"/>
      <c r="TA23" s="33"/>
      <c r="TB23" s="33"/>
      <c r="TC23" s="34"/>
      <c r="TD23" s="34"/>
      <c r="TE23" s="57"/>
      <c r="TF23" s="33"/>
      <c r="TG23" s="33"/>
      <c r="TH23" s="33"/>
      <c r="TI23" s="33"/>
      <c r="TJ23" s="33"/>
      <c r="TK23" s="33"/>
      <c r="TL23" s="33"/>
      <c r="TM23" s="33"/>
      <c r="TN23" s="34"/>
      <c r="TO23" s="33"/>
      <c r="TP23" s="33"/>
      <c r="TQ23" s="33"/>
      <c r="TR23" s="33"/>
      <c r="TS23" s="33"/>
      <c r="TT23" s="33"/>
      <c r="TU23" s="33"/>
      <c r="TV23" s="33"/>
      <c r="TW23" s="34"/>
      <c r="TX23" s="34"/>
      <c r="TY23" s="57"/>
      <c r="TZ23" s="33"/>
      <c r="UA23" s="33"/>
      <c r="UB23" s="33"/>
      <c r="UC23" s="33"/>
      <c r="UD23" s="33"/>
      <c r="UE23" s="33"/>
      <c r="UF23" s="33"/>
      <c r="UG23" s="33"/>
      <c r="UH23" s="34"/>
      <c r="UI23" s="33"/>
      <c r="UJ23" s="33"/>
      <c r="UK23" s="33"/>
      <c r="UL23" s="33"/>
      <c r="UM23" s="33"/>
      <c r="UN23" s="33"/>
      <c r="UO23" s="33"/>
      <c r="UP23" s="33"/>
      <c r="UQ23" s="34"/>
      <c r="UR23" s="34"/>
      <c r="US23" s="57"/>
      <c r="UT23" s="33"/>
      <c r="UU23" s="33"/>
      <c r="UV23" s="33"/>
      <c r="UW23" s="33"/>
      <c r="UX23" s="33"/>
      <c r="UY23" s="33"/>
      <c r="UZ23" s="33"/>
      <c r="VA23" s="33"/>
      <c r="VB23" s="34"/>
      <c r="VC23" s="33"/>
      <c r="VD23" s="33"/>
      <c r="VE23" s="33"/>
      <c r="VF23" s="33"/>
      <c r="VG23" s="33"/>
      <c r="VH23" s="33"/>
      <c r="VI23" s="33"/>
      <c r="VJ23" s="33"/>
      <c r="VK23" s="34"/>
      <c r="VL23" s="34"/>
      <c r="VM23" s="57"/>
      <c r="VN23" s="33"/>
      <c r="VO23" s="33"/>
      <c r="VP23" s="33"/>
      <c r="VQ23" s="33"/>
      <c r="VR23" s="33"/>
      <c r="VS23" s="33"/>
      <c r="VT23" s="33"/>
      <c r="VU23" s="33"/>
      <c r="VV23" s="34"/>
      <c r="VW23" s="33"/>
      <c r="VX23" s="33"/>
      <c r="VY23" s="33"/>
      <c r="VZ23" s="33"/>
      <c r="WA23" s="33"/>
      <c r="WB23" s="33"/>
      <c r="WC23" s="33"/>
      <c r="WD23" s="33"/>
      <c r="WE23" s="34"/>
      <c r="WF23" s="34"/>
      <c r="WG23" s="57"/>
      <c r="WH23" s="33"/>
      <c r="WI23" s="33"/>
      <c r="WJ23" s="33"/>
      <c r="WK23" s="33"/>
      <c r="WL23" s="33"/>
      <c r="WM23" s="33"/>
      <c r="WN23" s="33"/>
      <c r="WO23" s="33"/>
      <c r="WP23" s="34"/>
      <c r="WQ23" s="33"/>
      <c r="WR23" s="33"/>
      <c r="WS23" s="33"/>
      <c r="WT23" s="33"/>
      <c r="WU23" s="33"/>
      <c r="WV23" s="33"/>
      <c r="WW23" s="33"/>
      <c r="WX23" s="33"/>
      <c r="WY23" s="34"/>
      <c r="WZ23" s="34"/>
      <c r="XA23" s="57"/>
      <c r="XB23" s="33"/>
      <c r="XC23" s="33"/>
      <c r="XD23" s="33"/>
      <c r="XE23" s="33"/>
      <c r="XF23" s="33"/>
      <c r="XG23" s="33"/>
      <c r="XH23" s="33"/>
      <c r="XI23" s="33"/>
      <c r="XJ23" s="34"/>
      <c r="XK23" s="33"/>
      <c r="XL23" s="33"/>
      <c r="XM23" s="33"/>
      <c r="XN23" s="33"/>
      <c r="XO23" s="33"/>
      <c r="XP23" s="33"/>
      <c r="XQ23" s="33"/>
      <c r="XR23" s="33"/>
      <c r="XS23" s="34"/>
      <c r="XT23" s="34"/>
      <c r="XU23" s="57"/>
      <c r="XV23" s="33"/>
      <c r="XW23" s="33"/>
      <c r="XX23" s="33"/>
      <c r="XY23" s="33"/>
      <c r="XZ23" s="33"/>
      <c r="YA23" s="33"/>
      <c r="YB23" s="33"/>
      <c r="YC23" s="33"/>
      <c r="YD23" s="34"/>
      <c r="YE23" s="33"/>
      <c r="YF23" s="33"/>
      <c r="YG23" s="33"/>
      <c r="YH23" s="33"/>
      <c r="YI23" s="33"/>
      <c r="YJ23" s="33"/>
      <c r="YK23" s="33"/>
      <c r="YL23" s="33"/>
      <c r="YM23" s="34"/>
      <c r="YN23" s="34"/>
      <c r="YO23" s="57"/>
      <c r="YP23" s="33"/>
      <c r="YQ23" s="33"/>
      <c r="YR23" s="33"/>
      <c r="YS23" s="33"/>
      <c r="YT23" s="33"/>
      <c r="YU23" s="33"/>
      <c r="YV23" s="33"/>
      <c r="YW23" s="33"/>
      <c r="YX23" s="34"/>
      <c r="YY23" s="33"/>
      <c r="YZ23" s="33"/>
      <c r="ZA23" s="33"/>
      <c r="ZB23" s="33"/>
      <c r="ZC23" s="33"/>
      <c r="ZD23" s="33"/>
      <c r="ZE23" s="33"/>
      <c r="ZF23" s="33"/>
      <c r="ZG23" s="34"/>
      <c r="ZH23" s="34"/>
      <c r="ZI23" s="57"/>
      <c r="ZJ23" s="33"/>
      <c r="ZK23" s="33"/>
      <c r="ZL23" s="33"/>
      <c r="ZM23" s="33"/>
      <c r="ZN23" s="33"/>
      <c r="ZO23" s="33"/>
      <c r="ZP23" s="33"/>
      <c r="ZQ23" s="33"/>
      <c r="ZR23" s="34"/>
      <c r="ZS23" s="33"/>
      <c r="ZT23" s="33"/>
      <c r="ZU23" s="33"/>
      <c r="ZV23" s="33"/>
      <c r="ZW23" s="33"/>
      <c r="ZX23" s="33"/>
      <c r="ZY23" s="33"/>
      <c r="ZZ23" s="33"/>
      <c r="AAA23" s="34"/>
      <c r="AAB23" s="34"/>
      <c r="AAC23" s="57"/>
      <c r="AAD23" s="33"/>
      <c r="AAE23" s="33"/>
      <c r="AAF23" s="33"/>
      <c r="AAG23" s="33"/>
      <c r="AAH23" s="33"/>
      <c r="AAI23" s="33"/>
      <c r="AAJ23" s="33"/>
      <c r="AAK23" s="33">
        <v>36926.339999999997</v>
      </c>
      <c r="AAL23" s="34"/>
      <c r="AAM23" s="33"/>
      <c r="AAN23" s="33"/>
      <c r="AAO23" s="33"/>
      <c r="AAP23" s="33"/>
      <c r="AAQ23" s="33"/>
      <c r="AAR23" s="33">
        <v>36926.339999999997</v>
      </c>
      <c r="AAS23" s="33"/>
      <c r="AAT23" s="33"/>
      <c r="AAU23" s="34"/>
      <c r="AAV23" s="34"/>
      <c r="AAW23" s="57"/>
      <c r="AAX23" s="33"/>
      <c r="AAY23" s="33"/>
      <c r="AAZ23" s="33"/>
      <c r="ABA23" s="33"/>
      <c r="ABB23" s="33"/>
      <c r="ABC23" s="33"/>
      <c r="ABD23" s="33"/>
      <c r="ABE23" s="33"/>
      <c r="ABF23" s="34"/>
      <c r="ABG23" s="33"/>
      <c r="ABH23" s="33"/>
      <c r="ABI23" s="33"/>
      <c r="ABJ23" s="33"/>
      <c r="ABK23" s="33"/>
      <c r="ABL23" s="33"/>
      <c r="ABM23" s="33"/>
      <c r="ABN23" s="33"/>
      <c r="ABO23" s="34"/>
      <c r="ABP23" s="34"/>
      <c r="ABQ23" s="57"/>
      <c r="ABR23" s="33"/>
      <c r="ABS23" s="33"/>
      <c r="ABT23" s="33"/>
      <c r="ABU23" s="33"/>
      <c r="ABV23" s="33"/>
      <c r="ABW23" s="33"/>
      <c r="ABX23" s="33"/>
      <c r="ABY23" s="33">
        <v>1272</v>
      </c>
      <c r="ABZ23" s="34"/>
      <c r="ACA23" s="33"/>
      <c r="ACB23" s="33"/>
      <c r="ACC23" s="33"/>
      <c r="ACD23" s="33"/>
      <c r="ACE23" s="33"/>
      <c r="ACF23" s="33">
        <v>1272</v>
      </c>
      <c r="ACG23" s="33"/>
      <c r="ACH23" s="33"/>
      <c r="ACI23" s="34"/>
      <c r="ACJ23" s="34"/>
      <c r="ACK23" s="57"/>
      <c r="ACL23" s="33"/>
      <c r="ACM23" s="33"/>
      <c r="ACN23" s="33"/>
      <c r="ACO23" s="33">
        <v>15992000</v>
      </c>
      <c r="ACP23" s="33">
        <v>15192400</v>
      </c>
      <c r="ACQ23" s="33">
        <v>799600</v>
      </c>
      <c r="ACR23" s="33">
        <v>9644703.8900000006</v>
      </c>
      <c r="ACS23" s="33"/>
      <c r="ACT23" s="34"/>
      <c r="ACU23" s="33">
        <v>10152319.880000001</v>
      </c>
      <c r="ACV23" s="33">
        <v>9644703.8900000006</v>
      </c>
      <c r="ACW23" s="33"/>
      <c r="ACX23" s="33">
        <v>507615.99</v>
      </c>
      <c r="ACY23" s="33">
        <v>5</v>
      </c>
      <c r="ACZ23" s="33"/>
      <c r="ADA23" s="33"/>
      <c r="ADB23" s="33">
        <v>9644703.8900000006</v>
      </c>
      <c r="ADC23" s="34"/>
      <c r="ADD23" s="34">
        <v>15192400</v>
      </c>
      <c r="ADE23" s="57">
        <v>15192400</v>
      </c>
      <c r="ADF23" s="33">
        <v>63.483739999999997</v>
      </c>
      <c r="ADG23" s="33">
        <v>63.483739999999997</v>
      </c>
      <c r="ADH23" s="33"/>
      <c r="ADI23" s="33"/>
      <c r="ADJ23" s="33"/>
      <c r="ADK23" s="33"/>
      <c r="ADL23" s="33"/>
      <c r="ADM23" s="33"/>
      <c r="ADN23" s="34"/>
      <c r="ADO23" s="33"/>
      <c r="ADP23" s="33"/>
      <c r="ADQ23" s="33"/>
      <c r="ADR23" s="33"/>
      <c r="ADS23" s="33"/>
      <c r="ADT23" s="33"/>
      <c r="ADU23" s="33"/>
      <c r="ADV23" s="33"/>
      <c r="ADW23" s="34"/>
      <c r="ADX23" s="34">
        <v>0</v>
      </c>
      <c r="ADY23" s="57"/>
      <c r="ADZ23" s="33"/>
      <c r="AEA23" s="33"/>
      <c r="AEB23" s="33"/>
      <c r="AEC23" s="33"/>
      <c r="AED23" s="33"/>
      <c r="AEE23" s="33"/>
      <c r="AEF23" s="33"/>
      <c r="AEG23" s="33"/>
      <c r="AEH23" s="34"/>
      <c r="AEI23" s="33"/>
      <c r="AEJ23" s="33"/>
      <c r="AEK23" s="33"/>
      <c r="AEL23" s="33"/>
      <c r="AEM23" s="33"/>
      <c r="AEN23" s="33"/>
      <c r="AEO23" s="33"/>
      <c r="AEP23" s="33"/>
      <c r="AEQ23" s="34"/>
      <c r="AER23" s="34"/>
      <c r="AES23" s="57"/>
      <c r="AET23" s="33"/>
      <c r="AEU23" s="33"/>
      <c r="AEV23" s="33"/>
      <c r="AEW23" s="33">
        <v>678600</v>
      </c>
      <c r="AEX23" s="33">
        <v>671800</v>
      </c>
      <c r="AEY23" s="33">
        <v>6800</v>
      </c>
      <c r="AEZ23" s="33"/>
      <c r="AFA23" s="33"/>
      <c r="AFB23" s="34"/>
      <c r="AFC23" s="33"/>
      <c r="AFD23" s="33"/>
      <c r="AFE23" s="33"/>
      <c r="AFF23" s="33"/>
      <c r="AFG23" s="33"/>
      <c r="AFH23" s="33"/>
      <c r="AFI23" s="33"/>
      <c r="AFJ23" s="33"/>
      <c r="AFK23" s="34"/>
      <c r="AFL23" s="34">
        <v>671800</v>
      </c>
      <c r="AFM23" s="57">
        <v>671800</v>
      </c>
      <c r="AFN23" s="33"/>
      <c r="AFO23" s="33"/>
      <c r="AFP23" s="33"/>
      <c r="AFQ23" s="33"/>
      <c r="AFR23" s="33"/>
      <c r="AFS23" s="33"/>
      <c r="AFT23" s="33"/>
      <c r="AFU23" s="33"/>
      <c r="AFV23" s="34"/>
      <c r="AFW23" s="33"/>
      <c r="AFX23" s="33"/>
      <c r="AFY23" s="33"/>
      <c r="AFZ23" s="33"/>
      <c r="AGA23" s="33"/>
      <c r="AGB23" s="33"/>
      <c r="AGC23" s="33"/>
      <c r="AGD23" s="33"/>
      <c r="AGE23" s="34"/>
      <c r="AGF23" s="34"/>
      <c r="AGG23" s="57"/>
      <c r="AGH23" s="33"/>
      <c r="AGI23" s="33"/>
      <c r="AGJ23" s="33"/>
      <c r="AGK23" s="33"/>
      <c r="AGL23" s="33"/>
      <c r="AGM23" s="33"/>
      <c r="AGN23" s="33"/>
      <c r="AGO23" s="33"/>
      <c r="AGP23" s="34"/>
      <c r="AGQ23" s="33"/>
      <c r="AGR23" s="33"/>
      <c r="AGS23" s="33"/>
      <c r="AGT23" s="33"/>
      <c r="AGU23" s="33"/>
      <c r="AGV23" s="33"/>
      <c r="AGW23" s="33"/>
      <c r="AGX23" s="33"/>
      <c r="AGY23" s="34"/>
      <c r="AGZ23" s="34"/>
      <c r="AHA23" s="57"/>
      <c r="AHB23" s="33"/>
      <c r="AHC23" s="33"/>
    </row>
    <row r="24" spans="1:887" x14ac:dyDescent="0.25">
      <c r="A24" s="8" t="s">
        <v>29</v>
      </c>
      <c r="B24" s="91" t="s">
        <v>30</v>
      </c>
      <c r="C24" s="11" t="s">
        <v>31</v>
      </c>
      <c r="F24" s="34">
        <v>1423341954.4899998</v>
      </c>
      <c r="G24" s="33"/>
      <c r="H24" s="33"/>
      <c r="I24" s="33">
        <v>379156437</v>
      </c>
      <c r="J24" s="33">
        <v>329866100</v>
      </c>
      <c r="K24" s="33">
        <v>49290337</v>
      </c>
      <c r="L24" s="33">
        <v>266816541</v>
      </c>
      <c r="M24" s="33">
        <v>71328.69</v>
      </c>
      <c r="N24" s="34"/>
      <c r="O24" s="33">
        <v>306685679</v>
      </c>
      <c r="P24" s="33">
        <v>266816541</v>
      </c>
      <c r="Q24" s="33"/>
      <c r="R24" s="33">
        <v>39869138</v>
      </c>
      <c r="S24" s="33">
        <v>13</v>
      </c>
      <c r="T24" s="33">
        <v>71328.69</v>
      </c>
      <c r="U24" s="33"/>
      <c r="V24" s="33">
        <v>266816541</v>
      </c>
      <c r="W24" s="34"/>
      <c r="X24" s="34">
        <v>329866100</v>
      </c>
      <c r="Y24" s="57">
        <v>329866100</v>
      </c>
      <c r="Z24" s="33">
        <v>80.886319999999998</v>
      </c>
      <c r="AA24" s="33">
        <v>80.886319999999998</v>
      </c>
      <c r="AB24" s="33"/>
      <c r="AC24" s="33">
        <v>636168736</v>
      </c>
      <c r="AD24" s="33">
        <v>553466800</v>
      </c>
      <c r="AE24" s="33">
        <v>82701936</v>
      </c>
      <c r="AF24" s="33">
        <v>479888379</v>
      </c>
      <c r="AG24" s="33">
        <v>7381470.25</v>
      </c>
      <c r="AH24" s="34"/>
      <c r="AI24" s="33">
        <v>551595838</v>
      </c>
      <c r="AJ24" s="33">
        <v>479888379</v>
      </c>
      <c r="AK24" s="33"/>
      <c r="AL24" s="33">
        <v>71707459</v>
      </c>
      <c r="AM24" s="33">
        <v>13</v>
      </c>
      <c r="AN24" s="33">
        <v>2020406.22</v>
      </c>
      <c r="AO24" s="33">
        <v>5361064.03</v>
      </c>
      <c r="AP24" s="33">
        <v>479888379</v>
      </c>
      <c r="AQ24" s="34"/>
      <c r="AR24" s="34">
        <v>553466800</v>
      </c>
      <c r="AS24" s="57">
        <v>553466800</v>
      </c>
      <c r="AT24" s="33">
        <v>86.7059</v>
      </c>
      <c r="AU24" s="33">
        <v>86.7059</v>
      </c>
      <c r="AV24" s="33"/>
      <c r="AW24" s="33">
        <v>1090119720</v>
      </c>
      <c r="AX24" s="33">
        <v>1089029600</v>
      </c>
      <c r="AY24" s="33">
        <v>1090120</v>
      </c>
      <c r="AZ24" s="33">
        <v>560977912</v>
      </c>
      <c r="BA24" s="33"/>
      <c r="BB24" s="34"/>
      <c r="BC24" s="33">
        <v>561539451</v>
      </c>
      <c r="BD24" s="33">
        <v>560977912</v>
      </c>
      <c r="BE24" s="33"/>
      <c r="BF24" s="33">
        <v>561539</v>
      </c>
      <c r="BG24" s="33">
        <v>0.1</v>
      </c>
      <c r="BH24" s="33"/>
      <c r="BI24" s="33"/>
      <c r="BJ24" s="33">
        <v>560977912</v>
      </c>
      <c r="BK24" s="34"/>
      <c r="BL24" s="34">
        <v>1089029600</v>
      </c>
      <c r="BM24" s="57">
        <v>1089029600</v>
      </c>
      <c r="BN24" s="33">
        <v>51.511719999999997</v>
      </c>
      <c r="BO24" s="33">
        <v>51.511670000000002</v>
      </c>
      <c r="BP24" s="33"/>
      <c r="BQ24" s="33"/>
      <c r="BR24" s="33"/>
      <c r="BS24" s="33"/>
      <c r="BT24" s="33"/>
      <c r="BU24" s="33"/>
      <c r="BV24" s="34"/>
      <c r="BW24" s="33"/>
      <c r="BX24" s="33"/>
      <c r="BY24" s="33"/>
      <c r="BZ24" s="33"/>
      <c r="CA24" s="33"/>
      <c r="CB24" s="33"/>
      <c r="CC24" s="33"/>
      <c r="CD24" s="33"/>
      <c r="CE24" s="34"/>
      <c r="CF24" s="34"/>
      <c r="CG24" s="57"/>
      <c r="CH24" s="33"/>
      <c r="CI24" s="33"/>
      <c r="CJ24" s="33"/>
      <c r="CK24" s="33"/>
      <c r="CL24" s="33"/>
      <c r="CM24" s="33"/>
      <c r="CN24" s="33"/>
      <c r="CO24" s="33"/>
      <c r="CP24" s="34"/>
      <c r="CQ24" s="33"/>
      <c r="CR24" s="33"/>
      <c r="CS24" s="33"/>
      <c r="CT24" s="33"/>
      <c r="CU24" s="33"/>
      <c r="CV24" s="33"/>
      <c r="CW24" s="33"/>
      <c r="CX24" s="33"/>
      <c r="CY24" s="34"/>
      <c r="CZ24" s="34"/>
      <c r="DA24" s="57"/>
      <c r="DB24" s="33"/>
      <c r="DC24" s="33"/>
      <c r="DD24" s="33"/>
      <c r="DE24" s="33"/>
      <c r="DF24" s="33"/>
      <c r="DG24" s="33"/>
      <c r="DH24" s="33"/>
      <c r="DI24" s="33"/>
      <c r="DJ24" s="34"/>
      <c r="DK24" s="33"/>
      <c r="DL24" s="33"/>
      <c r="DM24" s="33"/>
      <c r="DN24" s="33"/>
      <c r="DO24" s="33"/>
      <c r="DP24" s="33"/>
      <c r="DQ24" s="33"/>
      <c r="DR24" s="33"/>
      <c r="DS24" s="34"/>
      <c r="DT24" s="34">
        <v>479753500</v>
      </c>
      <c r="DU24" s="57">
        <v>0</v>
      </c>
      <c r="DV24" s="33"/>
      <c r="DW24" s="33"/>
      <c r="DX24" s="33"/>
      <c r="DY24" s="33"/>
      <c r="DZ24" s="33"/>
      <c r="EA24" s="33"/>
      <c r="EB24" s="33"/>
      <c r="EC24" s="33"/>
      <c r="ED24" s="34"/>
      <c r="EE24" s="33"/>
      <c r="EF24" s="33"/>
      <c r="EG24" s="33"/>
      <c r="EH24" s="33"/>
      <c r="EI24" s="33"/>
      <c r="EJ24" s="33"/>
      <c r="EK24" s="33"/>
      <c r="EL24" s="33"/>
      <c r="EM24" s="34"/>
      <c r="EN24" s="34"/>
      <c r="EO24" s="57"/>
      <c r="EP24" s="33"/>
      <c r="EQ24" s="33"/>
      <c r="ER24" s="33"/>
      <c r="ES24" s="33"/>
      <c r="ET24" s="33"/>
      <c r="EU24" s="33"/>
      <c r="EV24" s="33"/>
      <c r="EW24" s="33">
        <v>665028</v>
      </c>
      <c r="EX24" s="34"/>
      <c r="EY24" s="33"/>
      <c r="EZ24" s="33"/>
      <c r="FA24" s="33"/>
      <c r="FB24" s="33"/>
      <c r="FC24" s="33"/>
      <c r="FD24" s="33">
        <v>665028</v>
      </c>
      <c r="FE24" s="33"/>
      <c r="FF24" s="33"/>
      <c r="FG24" s="34"/>
      <c r="FH24" s="34">
        <v>0</v>
      </c>
      <c r="FI24" s="57">
        <v>0</v>
      </c>
      <c r="FJ24" s="33"/>
      <c r="FK24" s="33"/>
      <c r="FL24" s="33"/>
      <c r="FM24" s="33"/>
      <c r="FN24" s="33"/>
      <c r="FO24" s="33"/>
      <c r="FP24" s="33"/>
      <c r="FQ24" s="33"/>
      <c r="FR24" s="34"/>
      <c r="FS24" s="33"/>
      <c r="FT24" s="33"/>
      <c r="FU24" s="33"/>
      <c r="FV24" s="33"/>
      <c r="FW24" s="33"/>
      <c r="FX24" s="33"/>
      <c r="FY24" s="33"/>
      <c r="FZ24" s="33"/>
      <c r="GA24" s="34"/>
      <c r="GB24" s="34"/>
      <c r="GC24" s="57"/>
      <c r="GD24" s="33"/>
      <c r="GE24" s="33"/>
      <c r="GF24" s="33"/>
      <c r="GG24" s="33">
        <v>33512245</v>
      </c>
      <c r="GH24" s="33">
        <v>32842000</v>
      </c>
      <c r="GI24" s="33">
        <v>670245</v>
      </c>
      <c r="GJ24" s="33">
        <v>25790475</v>
      </c>
      <c r="GK24" s="33">
        <v>1592484</v>
      </c>
      <c r="GL24" s="34"/>
      <c r="GM24" s="33">
        <v>26316811</v>
      </c>
      <c r="GN24" s="33">
        <v>25790475</v>
      </c>
      <c r="GO24" s="33"/>
      <c r="GP24" s="33">
        <v>526336</v>
      </c>
      <c r="GQ24" s="33">
        <v>2</v>
      </c>
      <c r="GR24" s="33">
        <v>1592484</v>
      </c>
      <c r="GS24" s="33"/>
      <c r="GT24" s="33">
        <v>25790475</v>
      </c>
      <c r="GU24" s="34"/>
      <c r="GV24" s="34">
        <v>32842000</v>
      </c>
      <c r="GW24" s="57">
        <v>32842000</v>
      </c>
      <c r="GX24" s="33">
        <v>78.528940000000006</v>
      </c>
      <c r="GY24" s="33">
        <v>78.528899999999993</v>
      </c>
      <c r="GZ24" s="33"/>
      <c r="HA24" s="33"/>
      <c r="HB24" s="33"/>
      <c r="HC24" s="33"/>
      <c r="HD24" s="33"/>
      <c r="HE24" s="33"/>
      <c r="HF24" s="34"/>
      <c r="HG24" s="33"/>
      <c r="HH24" s="33"/>
      <c r="HI24" s="33"/>
      <c r="HJ24" s="33"/>
      <c r="HK24" s="33"/>
      <c r="HL24" s="33"/>
      <c r="HM24" s="33"/>
      <c r="HN24" s="33"/>
      <c r="HO24" s="34"/>
      <c r="HP24" s="34"/>
      <c r="HQ24" s="57"/>
      <c r="HR24" s="33"/>
      <c r="HS24" s="33"/>
      <c r="HT24" s="33"/>
      <c r="HU24" s="33">
        <v>35810460</v>
      </c>
      <c r="HV24" s="33">
        <v>31155100</v>
      </c>
      <c r="HW24" s="33">
        <v>4655360</v>
      </c>
      <c r="HX24" s="33"/>
      <c r="HY24" s="33"/>
      <c r="HZ24" s="34"/>
      <c r="IA24" s="33"/>
      <c r="IB24" s="33"/>
      <c r="IC24" s="33"/>
      <c r="ID24" s="33"/>
      <c r="IE24" s="33"/>
      <c r="IF24" s="33"/>
      <c r="IG24" s="33"/>
      <c r="IH24" s="33"/>
      <c r="II24" s="34"/>
      <c r="IJ24" s="34">
        <v>31155100</v>
      </c>
      <c r="IK24" s="57">
        <v>31155100</v>
      </c>
      <c r="IL24" s="33"/>
      <c r="IM24" s="33"/>
      <c r="IN24" s="33"/>
      <c r="IO24" s="33">
        <v>88506</v>
      </c>
      <c r="IP24" s="33">
        <v>77000</v>
      </c>
      <c r="IQ24" s="33">
        <v>11506</v>
      </c>
      <c r="IR24" s="33">
        <v>74304.75</v>
      </c>
      <c r="IS24" s="33"/>
      <c r="IT24" s="34"/>
      <c r="IU24" s="33">
        <v>85408</v>
      </c>
      <c r="IV24" s="33">
        <v>74304.75</v>
      </c>
      <c r="IW24" s="33"/>
      <c r="IX24" s="33">
        <v>11103.25</v>
      </c>
      <c r="IY24" s="33">
        <v>13.000249999999999</v>
      </c>
      <c r="IZ24" s="33"/>
      <c r="JA24" s="33"/>
      <c r="JB24" s="33">
        <v>74304.75</v>
      </c>
      <c r="JC24" s="34"/>
      <c r="JD24" s="34">
        <v>77000</v>
      </c>
      <c r="JE24" s="57">
        <v>77000</v>
      </c>
      <c r="JF24" s="33">
        <v>96.499679999999998</v>
      </c>
      <c r="JG24" s="33">
        <v>96.499650000000003</v>
      </c>
      <c r="JH24" s="33"/>
      <c r="JI24" s="33">
        <v>11923368</v>
      </c>
      <c r="JJ24" s="33">
        <v>11684900</v>
      </c>
      <c r="JK24" s="33">
        <v>238468</v>
      </c>
      <c r="JL24" s="33"/>
      <c r="JM24" s="33"/>
      <c r="JN24" s="34"/>
      <c r="JO24" s="33"/>
      <c r="JP24" s="33"/>
      <c r="JQ24" s="33"/>
      <c r="JR24" s="33"/>
      <c r="JS24" s="33"/>
      <c r="JT24" s="33"/>
      <c r="JU24" s="33"/>
      <c r="JV24" s="33"/>
      <c r="JW24" s="34"/>
      <c r="JX24" s="34">
        <v>11684900</v>
      </c>
      <c r="JY24" s="57">
        <v>11684900</v>
      </c>
      <c r="JZ24" s="33"/>
      <c r="KA24" s="33"/>
      <c r="KB24" s="33"/>
      <c r="KC24" s="33"/>
      <c r="KD24" s="33"/>
      <c r="KE24" s="33"/>
      <c r="KF24" s="33"/>
      <c r="KG24" s="33"/>
      <c r="KH24" s="34"/>
      <c r="KI24" s="33"/>
      <c r="KJ24" s="33"/>
      <c r="KK24" s="33"/>
      <c r="KL24" s="33"/>
      <c r="KM24" s="33"/>
      <c r="KN24" s="33"/>
      <c r="KO24" s="33"/>
      <c r="KP24" s="33"/>
      <c r="KQ24" s="34"/>
      <c r="KR24" s="34"/>
      <c r="KS24" s="57"/>
      <c r="KT24" s="33"/>
      <c r="KU24" s="33"/>
      <c r="KV24" s="33"/>
      <c r="KW24" s="33"/>
      <c r="KX24" s="33"/>
      <c r="KY24" s="33"/>
      <c r="KZ24" s="33"/>
      <c r="LA24" s="33"/>
      <c r="LB24" s="34"/>
      <c r="LC24" s="33"/>
      <c r="LD24" s="33"/>
      <c r="LE24" s="33"/>
      <c r="LF24" s="33"/>
      <c r="LG24" s="33"/>
      <c r="LH24" s="33"/>
      <c r="LI24" s="33"/>
      <c r="LJ24" s="33"/>
      <c r="LK24" s="34"/>
      <c r="LL24" s="34"/>
      <c r="LM24" s="57"/>
      <c r="LN24" s="33"/>
      <c r="LO24" s="33"/>
      <c r="LP24" s="33"/>
      <c r="LQ24" s="33"/>
      <c r="LR24" s="33"/>
      <c r="LS24" s="33"/>
      <c r="LT24" s="33"/>
      <c r="LU24" s="33"/>
      <c r="LV24" s="34"/>
      <c r="LW24" s="33"/>
      <c r="LX24" s="33"/>
      <c r="LY24" s="33"/>
      <c r="LZ24" s="33"/>
      <c r="MA24" s="33"/>
      <c r="MB24" s="33"/>
      <c r="MC24" s="33"/>
      <c r="MD24" s="33"/>
      <c r="ME24" s="34"/>
      <c r="MF24" s="34"/>
      <c r="MG24" s="57"/>
      <c r="MH24" s="33"/>
      <c r="MI24" s="33"/>
      <c r="MJ24" s="33"/>
      <c r="MK24" s="33">
        <v>31577256</v>
      </c>
      <c r="ML24" s="33">
        <v>3001500</v>
      </c>
      <c r="MM24" s="33">
        <v>28575756</v>
      </c>
      <c r="MN24" s="33">
        <v>2870502</v>
      </c>
      <c r="MO24" s="33">
        <v>335302.78999999998</v>
      </c>
      <c r="MP24" s="34"/>
      <c r="MQ24" s="33">
        <v>30199096</v>
      </c>
      <c r="MR24" s="33">
        <v>2870502</v>
      </c>
      <c r="MS24" s="33"/>
      <c r="MT24" s="33">
        <v>27328594</v>
      </c>
      <c r="MU24" s="33">
        <v>90.494739999999993</v>
      </c>
      <c r="MV24" s="33">
        <v>335302.78999999998</v>
      </c>
      <c r="MW24" s="33"/>
      <c r="MX24" s="33">
        <v>2870502</v>
      </c>
      <c r="MY24" s="34"/>
      <c r="MZ24" s="34">
        <v>3001500</v>
      </c>
      <c r="NA24" s="57">
        <v>3001500</v>
      </c>
      <c r="NB24" s="33">
        <v>95.635580000000004</v>
      </c>
      <c r="NC24" s="33">
        <v>95.635589999999993</v>
      </c>
      <c r="ND24" s="33"/>
      <c r="NE24" s="33"/>
      <c r="NF24" s="33"/>
      <c r="NG24" s="33"/>
      <c r="NH24" s="33"/>
      <c r="NI24" s="33"/>
      <c r="NJ24" s="34"/>
      <c r="NK24" s="33"/>
      <c r="NL24" s="33"/>
      <c r="NM24" s="33"/>
      <c r="NN24" s="33"/>
      <c r="NO24" s="33"/>
      <c r="NP24" s="33"/>
      <c r="NQ24" s="33"/>
      <c r="NR24" s="33"/>
      <c r="NS24" s="34"/>
      <c r="NT24" s="34"/>
      <c r="NU24" s="57"/>
      <c r="NV24" s="33"/>
      <c r="NW24" s="33"/>
      <c r="NX24" s="33"/>
      <c r="NY24" s="33"/>
      <c r="NZ24" s="33"/>
      <c r="OA24" s="33"/>
      <c r="OB24" s="33"/>
      <c r="OC24" s="33"/>
      <c r="OD24" s="34"/>
      <c r="OE24" s="33"/>
      <c r="OF24" s="33"/>
      <c r="OG24" s="33"/>
      <c r="OH24" s="33"/>
      <c r="OI24" s="33"/>
      <c r="OJ24" s="33"/>
      <c r="OK24" s="33"/>
      <c r="OL24" s="33"/>
      <c r="OM24" s="34"/>
      <c r="ON24" s="34"/>
      <c r="OO24" s="57"/>
      <c r="OP24" s="33"/>
      <c r="OQ24" s="33"/>
      <c r="OR24" s="33"/>
      <c r="OS24" s="33">
        <v>2438572</v>
      </c>
      <c r="OT24" s="33">
        <v>2389800</v>
      </c>
      <c r="OU24" s="33">
        <v>48772</v>
      </c>
      <c r="OV24" s="33">
        <v>336483</v>
      </c>
      <c r="OW24" s="33"/>
      <c r="OX24" s="34"/>
      <c r="OY24" s="33">
        <v>343350</v>
      </c>
      <c r="OZ24" s="33">
        <v>336483</v>
      </c>
      <c r="PA24" s="33"/>
      <c r="PB24" s="33">
        <v>6867</v>
      </c>
      <c r="PC24" s="33">
        <v>2</v>
      </c>
      <c r="PD24" s="33"/>
      <c r="PE24" s="33"/>
      <c r="PF24" s="33">
        <v>336483</v>
      </c>
      <c r="PG24" s="34"/>
      <c r="PH24" s="34">
        <v>2389800</v>
      </c>
      <c r="PI24" s="57">
        <v>2389800</v>
      </c>
      <c r="PJ24" s="33">
        <v>14.07996</v>
      </c>
      <c r="PK24" s="33">
        <v>14.079800000000001</v>
      </c>
      <c r="PL24" s="33"/>
      <c r="PM24" s="33">
        <v>5487552</v>
      </c>
      <c r="PN24" s="33">
        <v>5377800</v>
      </c>
      <c r="PO24" s="33">
        <v>109752</v>
      </c>
      <c r="PP24" s="33">
        <v>1837987</v>
      </c>
      <c r="PQ24" s="33"/>
      <c r="PR24" s="34"/>
      <c r="PS24" s="33">
        <v>1875497</v>
      </c>
      <c r="PT24" s="33">
        <v>1837987</v>
      </c>
      <c r="PU24" s="33"/>
      <c r="PV24" s="33">
        <v>37510</v>
      </c>
      <c r="PW24" s="33">
        <v>2</v>
      </c>
      <c r="PX24" s="33"/>
      <c r="PY24" s="33"/>
      <c r="PZ24" s="33">
        <v>1837987</v>
      </c>
      <c r="QA24" s="34"/>
      <c r="QB24" s="34">
        <v>5377800</v>
      </c>
      <c r="QC24" s="57">
        <v>5377800</v>
      </c>
      <c r="QD24" s="33">
        <v>34.177300000000002</v>
      </c>
      <c r="QE24" s="33">
        <v>34.177050000000001</v>
      </c>
      <c r="QF24" s="33"/>
      <c r="QG24" s="33">
        <v>3609898</v>
      </c>
      <c r="QH24" s="33">
        <v>3537700</v>
      </c>
      <c r="QI24" s="33">
        <v>72198</v>
      </c>
      <c r="QJ24" s="33">
        <v>2524403</v>
      </c>
      <c r="QK24" s="33"/>
      <c r="QL24" s="34"/>
      <c r="QM24" s="33">
        <v>2575921</v>
      </c>
      <c r="QN24" s="33">
        <v>2524403</v>
      </c>
      <c r="QO24" s="33"/>
      <c r="QP24" s="33">
        <v>51518</v>
      </c>
      <c r="QQ24" s="33">
        <v>1.9999800000000001</v>
      </c>
      <c r="QR24" s="33"/>
      <c r="QS24" s="33"/>
      <c r="QT24" s="33">
        <v>2524403</v>
      </c>
      <c r="QU24" s="34"/>
      <c r="QV24" s="34">
        <v>3537700</v>
      </c>
      <c r="QW24" s="57">
        <v>3537700</v>
      </c>
      <c r="QX24" s="33">
        <v>71.35718</v>
      </c>
      <c r="QY24" s="33">
        <v>71.356549999999999</v>
      </c>
      <c r="QZ24" s="33"/>
      <c r="RA24" s="33"/>
      <c r="RB24" s="33"/>
      <c r="RC24" s="33"/>
      <c r="RD24" s="33"/>
      <c r="RE24" s="33"/>
      <c r="RF24" s="34"/>
      <c r="RG24" s="33"/>
      <c r="RH24" s="33"/>
      <c r="RI24" s="33"/>
      <c r="RJ24" s="33"/>
      <c r="RK24" s="33"/>
      <c r="RL24" s="33"/>
      <c r="RM24" s="33"/>
      <c r="RN24" s="33"/>
      <c r="RO24" s="34"/>
      <c r="RP24" s="34"/>
      <c r="RQ24" s="57"/>
      <c r="RR24" s="33"/>
      <c r="RS24" s="33"/>
      <c r="RT24" s="33"/>
      <c r="RU24" s="33"/>
      <c r="RV24" s="33"/>
      <c r="RW24" s="33"/>
      <c r="RX24" s="33"/>
      <c r="RY24" s="33">
        <v>114728.36</v>
      </c>
      <c r="RZ24" s="34"/>
      <c r="SA24" s="33"/>
      <c r="SB24" s="33"/>
      <c r="SC24" s="33"/>
      <c r="SD24" s="33"/>
      <c r="SE24" s="33"/>
      <c r="SF24" s="33">
        <v>114728.36</v>
      </c>
      <c r="SG24" s="33"/>
      <c r="SH24" s="33"/>
      <c r="SI24" s="34"/>
      <c r="SJ24" s="34"/>
      <c r="SK24" s="57"/>
      <c r="SL24" s="33"/>
      <c r="SM24" s="33"/>
      <c r="SN24" s="33"/>
      <c r="SO24" s="33"/>
      <c r="SP24" s="33"/>
      <c r="SQ24" s="33"/>
      <c r="SR24" s="33"/>
      <c r="SS24" s="33"/>
      <c r="ST24" s="34"/>
      <c r="SU24" s="33"/>
      <c r="SV24" s="33"/>
      <c r="SW24" s="33"/>
      <c r="SX24" s="33"/>
      <c r="SY24" s="33"/>
      <c r="SZ24" s="33"/>
      <c r="TA24" s="33"/>
      <c r="TB24" s="33"/>
      <c r="TC24" s="34"/>
      <c r="TD24" s="34"/>
      <c r="TE24" s="57"/>
      <c r="TF24" s="33"/>
      <c r="TG24" s="33"/>
      <c r="TH24" s="33"/>
      <c r="TI24" s="33"/>
      <c r="TJ24" s="33"/>
      <c r="TK24" s="33"/>
      <c r="TL24" s="33"/>
      <c r="TM24" s="33"/>
      <c r="TN24" s="34"/>
      <c r="TO24" s="33"/>
      <c r="TP24" s="33"/>
      <c r="TQ24" s="33"/>
      <c r="TR24" s="33"/>
      <c r="TS24" s="33"/>
      <c r="TT24" s="33"/>
      <c r="TU24" s="33"/>
      <c r="TV24" s="33"/>
      <c r="TW24" s="34"/>
      <c r="TX24" s="34"/>
      <c r="TY24" s="57"/>
      <c r="TZ24" s="33"/>
      <c r="UA24" s="33"/>
      <c r="UB24" s="33"/>
      <c r="UC24" s="33"/>
      <c r="UD24" s="33"/>
      <c r="UE24" s="33"/>
      <c r="UF24" s="33"/>
      <c r="UG24" s="33"/>
      <c r="UH24" s="34"/>
      <c r="UI24" s="33"/>
      <c r="UJ24" s="33"/>
      <c r="UK24" s="33"/>
      <c r="UL24" s="33"/>
      <c r="UM24" s="33"/>
      <c r="UN24" s="33"/>
      <c r="UO24" s="33"/>
      <c r="UP24" s="33"/>
      <c r="UQ24" s="34"/>
      <c r="UR24" s="34"/>
      <c r="US24" s="57"/>
      <c r="UT24" s="33"/>
      <c r="UU24" s="33"/>
      <c r="UV24" s="33"/>
      <c r="UW24" s="33"/>
      <c r="UX24" s="33"/>
      <c r="UY24" s="33"/>
      <c r="UZ24" s="33"/>
      <c r="VA24" s="33"/>
      <c r="VB24" s="34"/>
      <c r="VC24" s="33"/>
      <c r="VD24" s="33"/>
      <c r="VE24" s="33"/>
      <c r="VF24" s="33"/>
      <c r="VG24" s="33"/>
      <c r="VH24" s="33"/>
      <c r="VI24" s="33"/>
      <c r="VJ24" s="33"/>
      <c r="VK24" s="34"/>
      <c r="VL24" s="34"/>
      <c r="VM24" s="57"/>
      <c r="VN24" s="33"/>
      <c r="VO24" s="33"/>
      <c r="VP24" s="33"/>
      <c r="VQ24" s="33"/>
      <c r="VR24" s="33"/>
      <c r="VS24" s="33"/>
      <c r="VT24" s="33"/>
      <c r="VU24" s="33"/>
      <c r="VV24" s="34"/>
      <c r="VW24" s="33"/>
      <c r="VX24" s="33"/>
      <c r="VY24" s="33"/>
      <c r="VZ24" s="33"/>
      <c r="WA24" s="33"/>
      <c r="WB24" s="33"/>
      <c r="WC24" s="33"/>
      <c r="WD24" s="33"/>
      <c r="WE24" s="34"/>
      <c r="WF24" s="34"/>
      <c r="WG24" s="57"/>
      <c r="WH24" s="33"/>
      <c r="WI24" s="33"/>
      <c r="WJ24" s="33"/>
      <c r="WK24" s="33"/>
      <c r="WL24" s="33"/>
      <c r="WM24" s="33"/>
      <c r="WN24" s="33"/>
      <c r="WO24" s="33"/>
      <c r="WP24" s="34"/>
      <c r="WQ24" s="33"/>
      <c r="WR24" s="33"/>
      <c r="WS24" s="33"/>
      <c r="WT24" s="33"/>
      <c r="WU24" s="33"/>
      <c r="WV24" s="33"/>
      <c r="WW24" s="33"/>
      <c r="WX24" s="33"/>
      <c r="WY24" s="34"/>
      <c r="WZ24" s="34"/>
      <c r="XA24" s="57"/>
      <c r="XB24" s="33"/>
      <c r="XC24" s="33"/>
      <c r="XD24" s="33"/>
      <c r="XE24" s="33"/>
      <c r="XF24" s="33"/>
      <c r="XG24" s="33"/>
      <c r="XH24" s="33"/>
      <c r="XI24" s="33"/>
      <c r="XJ24" s="34"/>
      <c r="XK24" s="33"/>
      <c r="XL24" s="33"/>
      <c r="XM24" s="33"/>
      <c r="XN24" s="33"/>
      <c r="XO24" s="33"/>
      <c r="XP24" s="33"/>
      <c r="XQ24" s="33"/>
      <c r="XR24" s="33"/>
      <c r="XS24" s="34"/>
      <c r="XT24" s="34"/>
      <c r="XU24" s="57"/>
      <c r="XV24" s="33"/>
      <c r="XW24" s="33"/>
      <c r="XX24" s="33"/>
      <c r="XY24" s="33"/>
      <c r="XZ24" s="33"/>
      <c r="YA24" s="33"/>
      <c r="YB24" s="33"/>
      <c r="YC24" s="33"/>
      <c r="YD24" s="34"/>
      <c r="YE24" s="33"/>
      <c r="YF24" s="33"/>
      <c r="YG24" s="33"/>
      <c r="YH24" s="33"/>
      <c r="YI24" s="33"/>
      <c r="YJ24" s="33"/>
      <c r="YK24" s="33"/>
      <c r="YL24" s="33"/>
      <c r="YM24" s="34"/>
      <c r="YN24" s="34"/>
      <c r="YO24" s="57"/>
      <c r="YP24" s="33"/>
      <c r="YQ24" s="33"/>
      <c r="YR24" s="33"/>
      <c r="YS24" s="33"/>
      <c r="YT24" s="33"/>
      <c r="YU24" s="33"/>
      <c r="YV24" s="33"/>
      <c r="YW24" s="33"/>
      <c r="YX24" s="34"/>
      <c r="YY24" s="33"/>
      <c r="YZ24" s="33"/>
      <c r="ZA24" s="33"/>
      <c r="ZB24" s="33"/>
      <c r="ZC24" s="33"/>
      <c r="ZD24" s="33"/>
      <c r="ZE24" s="33"/>
      <c r="ZF24" s="33"/>
      <c r="ZG24" s="34"/>
      <c r="ZH24" s="34"/>
      <c r="ZI24" s="57"/>
      <c r="ZJ24" s="33"/>
      <c r="ZK24" s="33"/>
      <c r="ZL24" s="33"/>
      <c r="ZM24" s="33"/>
      <c r="ZN24" s="33"/>
      <c r="ZO24" s="33"/>
      <c r="ZP24" s="33"/>
      <c r="ZQ24" s="33"/>
      <c r="ZR24" s="34"/>
      <c r="ZS24" s="33"/>
      <c r="ZT24" s="33"/>
      <c r="ZU24" s="33"/>
      <c r="ZV24" s="33"/>
      <c r="ZW24" s="33"/>
      <c r="ZX24" s="33"/>
      <c r="ZY24" s="33"/>
      <c r="ZZ24" s="33"/>
      <c r="AAA24" s="34"/>
      <c r="AAB24" s="34"/>
      <c r="AAC24" s="57"/>
      <c r="AAD24" s="33"/>
      <c r="AAE24" s="33"/>
      <c r="AAF24" s="33"/>
      <c r="AAG24" s="33"/>
      <c r="AAH24" s="33"/>
      <c r="AAI24" s="33"/>
      <c r="AAJ24" s="33"/>
      <c r="AAK24" s="33">
        <v>35028.28</v>
      </c>
      <c r="AAL24" s="34"/>
      <c r="AAM24" s="33"/>
      <c r="AAN24" s="33"/>
      <c r="AAO24" s="33"/>
      <c r="AAP24" s="33"/>
      <c r="AAQ24" s="33"/>
      <c r="AAR24" s="33">
        <v>35028.28</v>
      </c>
      <c r="AAS24" s="33"/>
      <c r="AAT24" s="33"/>
      <c r="AAU24" s="34"/>
      <c r="AAV24" s="34"/>
      <c r="AAW24" s="57"/>
      <c r="AAX24" s="33"/>
      <c r="AAY24" s="33"/>
      <c r="AAZ24" s="33"/>
      <c r="ABA24" s="33"/>
      <c r="ABB24" s="33"/>
      <c r="ABC24" s="33"/>
      <c r="ABD24" s="33"/>
      <c r="ABE24" s="33"/>
      <c r="ABF24" s="34"/>
      <c r="ABG24" s="33"/>
      <c r="ABH24" s="33"/>
      <c r="ABI24" s="33"/>
      <c r="ABJ24" s="33"/>
      <c r="ABK24" s="33"/>
      <c r="ABL24" s="33"/>
      <c r="ABM24" s="33"/>
      <c r="ABN24" s="33"/>
      <c r="ABO24" s="34"/>
      <c r="ABP24" s="34"/>
      <c r="ABQ24" s="57"/>
      <c r="ABR24" s="33"/>
      <c r="ABS24" s="33"/>
      <c r="ABT24" s="33"/>
      <c r="ABU24" s="33"/>
      <c r="ABV24" s="33"/>
      <c r="ABW24" s="33"/>
      <c r="ABX24" s="33"/>
      <c r="ABY24" s="33">
        <v>69600</v>
      </c>
      <c r="ABZ24" s="34"/>
      <c r="ACA24" s="33"/>
      <c r="ACB24" s="33"/>
      <c r="ACC24" s="33"/>
      <c r="ACD24" s="33"/>
      <c r="ACE24" s="33"/>
      <c r="ACF24" s="33">
        <v>69600</v>
      </c>
      <c r="ACG24" s="33"/>
      <c r="ACH24" s="33"/>
      <c r="ACI24" s="34"/>
      <c r="ACJ24" s="34"/>
      <c r="ACK24" s="57"/>
      <c r="ACL24" s="33"/>
      <c r="ACM24" s="33"/>
      <c r="ACN24" s="33"/>
      <c r="ACO24" s="33">
        <v>42023424</v>
      </c>
      <c r="ACP24" s="33">
        <v>41981400</v>
      </c>
      <c r="ACQ24" s="33">
        <v>42024</v>
      </c>
      <c r="ACR24" s="33">
        <v>5174333</v>
      </c>
      <c r="ACS24" s="33"/>
      <c r="ACT24" s="34"/>
      <c r="ACU24" s="33">
        <v>5179513</v>
      </c>
      <c r="ACV24" s="33">
        <v>5174333</v>
      </c>
      <c r="ACW24" s="33"/>
      <c r="ACX24" s="33">
        <v>5180</v>
      </c>
      <c r="ACY24" s="33">
        <v>0.10001</v>
      </c>
      <c r="ACZ24" s="33"/>
      <c r="ADA24" s="33"/>
      <c r="ADB24" s="33">
        <v>5174333</v>
      </c>
      <c r="ADC24" s="34"/>
      <c r="ADD24" s="34">
        <v>41981400</v>
      </c>
      <c r="ADE24" s="57">
        <v>41981400</v>
      </c>
      <c r="ADF24" s="33">
        <v>12.3253</v>
      </c>
      <c r="ADG24" s="33">
        <v>12.32629</v>
      </c>
      <c r="ADH24" s="33"/>
      <c r="ADI24" s="33"/>
      <c r="ADJ24" s="33"/>
      <c r="ADK24" s="33"/>
      <c r="ADL24" s="33"/>
      <c r="ADM24" s="33"/>
      <c r="ADN24" s="34"/>
      <c r="ADO24" s="33"/>
      <c r="ADP24" s="33"/>
      <c r="ADQ24" s="33"/>
      <c r="ADR24" s="33"/>
      <c r="ADS24" s="33"/>
      <c r="ADT24" s="33"/>
      <c r="ADU24" s="33"/>
      <c r="ADV24" s="33"/>
      <c r="ADW24" s="34"/>
      <c r="ADX24" s="34"/>
      <c r="ADY24" s="57"/>
      <c r="ADZ24" s="33"/>
      <c r="AEA24" s="33"/>
      <c r="AEB24" s="33"/>
      <c r="AEC24" s="33"/>
      <c r="AED24" s="33"/>
      <c r="AEE24" s="33"/>
      <c r="AEF24" s="33"/>
      <c r="AEG24" s="33"/>
      <c r="AEH24" s="34"/>
      <c r="AEI24" s="33"/>
      <c r="AEJ24" s="33"/>
      <c r="AEK24" s="33"/>
      <c r="AEL24" s="33"/>
      <c r="AEM24" s="33"/>
      <c r="AEN24" s="33"/>
      <c r="AEO24" s="33"/>
      <c r="AEP24" s="33"/>
      <c r="AEQ24" s="34"/>
      <c r="AER24" s="34"/>
      <c r="AES24" s="57"/>
      <c r="AET24" s="33"/>
      <c r="AEU24" s="33"/>
      <c r="AEV24" s="33"/>
      <c r="AEW24" s="33"/>
      <c r="AEX24" s="33"/>
      <c r="AEY24" s="33"/>
      <c r="AEZ24" s="33"/>
      <c r="AFA24" s="33"/>
      <c r="AFB24" s="34"/>
      <c r="AFC24" s="33"/>
      <c r="AFD24" s="33"/>
      <c r="AFE24" s="33"/>
      <c r="AFF24" s="33"/>
      <c r="AFG24" s="33"/>
      <c r="AFH24" s="33"/>
      <c r="AFI24" s="33"/>
      <c r="AFJ24" s="33"/>
      <c r="AFK24" s="34"/>
      <c r="AFL24" s="34"/>
      <c r="AFM24" s="57"/>
      <c r="AFN24" s="33"/>
      <c r="AFO24" s="33"/>
      <c r="AFP24" s="33"/>
      <c r="AFQ24" s="33"/>
      <c r="AFR24" s="33"/>
      <c r="AFS24" s="33"/>
      <c r="AFT24" s="33"/>
      <c r="AFU24" s="33"/>
      <c r="AFV24" s="34"/>
      <c r="AFW24" s="33"/>
      <c r="AFX24" s="33"/>
      <c r="AFY24" s="33"/>
      <c r="AFZ24" s="33"/>
      <c r="AGA24" s="33"/>
      <c r="AGB24" s="33"/>
      <c r="AGC24" s="33"/>
      <c r="AGD24" s="33"/>
      <c r="AGE24" s="34"/>
      <c r="AGF24" s="34"/>
      <c r="AGG24" s="57"/>
      <c r="AGH24" s="33"/>
      <c r="AGI24" s="33"/>
      <c r="AGJ24" s="33"/>
      <c r="AGK24" s="33"/>
      <c r="AGL24" s="33"/>
      <c r="AGM24" s="33"/>
      <c r="AGN24" s="33"/>
      <c r="AGO24" s="33"/>
      <c r="AGP24" s="34"/>
      <c r="AGQ24" s="33"/>
      <c r="AGR24" s="33"/>
      <c r="AGS24" s="33"/>
      <c r="AGT24" s="33"/>
      <c r="AGU24" s="33"/>
      <c r="AGV24" s="33"/>
      <c r="AGW24" s="33"/>
      <c r="AGX24" s="33"/>
      <c r="AGY24" s="34"/>
      <c r="AGZ24" s="34"/>
      <c r="AHA24" s="57"/>
      <c r="AHB24" s="33"/>
      <c r="AHC24" s="33"/>
    </row>
    <row r="25" spans="1:887" x14ac:dyDescent="0.25">
      <c r="A25" s="8" t="s">
        <v>32</v>
      </c>
      <c r="B25" s="90" t="s">
        <v>33</v>
      </c>
      <c r="C25" s="11" t="s">
        <v>34</v>
      </c>
      <c r="F25" s="34">
        <v>1427870137.4099998</v>
      </c>
      <c r="G25" s="33"/>
      <c r="H25" s="33"/>
      <c r="I25" s="33">
        <v>490951216.22000003</v>
      </c>
      <c r="J25" s="33">
        <v>363303900</v>
      </c>
      <c r="K25" s="33">
        <v>127647316.22</v>
      </c>
      <c r="L25" s="33">
        <v>317906878.95999998</v>
      </c>
      <c r="M25" s="33"/>
      <c r="N25" s="34"/>
      <c r="O25" s="33">
        <v>429603890.44</v>
      </c>
      <c r="P25" s="33">
        <v>317906878.95999998</v>
      </c>
      <c r="Q25" s="33"/>
      <c r="R25" s="33">
        <v>111697011.48</v>
      </c>
      <c r="S25" s="33">
        <v>26</v>
      </c>
      <c r="T25" s="33"/>
      <c r="U25" s="33"/>
      <c r="V25" s="33">
        <v>317906878.95999998</v>
      </c>
      <c r="W25" s="34"/>
      <c r="X25" s="34">
        <v>363303900</v>
      </c>
      <c r="Y25" s="57">
        <v>363303900</v>
      </c>
      <c r="Z25" s="33">
        <v>87.504390000000001</v>
      </c>
      <c r="AA25" s="33">
        <v>87.504390000000001</v>
      </c>
      <c r="AB25" s="33"/>
      <c r="AC25" s="33">
        <v>526615405.41000003</v>
      </c>
      <c r="AD25" s="33">
        <v>389695400</v>
      </c>
      <c r="AE25" s="33">
        <v>136920005.41</v>
      </c>
      <c r="AF25" s="33">
        <v>300734376.26999998</v>
      </c>
      <c r="AG25" s="33"/>
      <c r="AH25" s="34"/>
      <c r="AI25" s="33">
        <v>406397805.75999999</v>
      </c>
      <c r="AJ25" s="33">
        <v>300734376.26999998</v>
      </c>
      <c r="AK25" s="33"/>
      <c r="AL25" s="33">
        <v>105663429.48999999</v>
      </c>
      <c r="AM25" s="33">
        <v>26</v>
      </c>
      <c r="AN25" s="33"/>
      <c r="AO25" s="33"/>
      <c r="AP25" s="33">
        <v>300734376.26999998</v>
      </c>
      <c r="AQ25" s="34"/>
      <c r="AR25" s="34">
        <v>389695400</v>
      </c>
      <c r="AS25" s="57">
        <v>389695400</v>
      </c>
      <c r="AT25" s="33">
        <v>77.17165</v>
      </c>
      <c r="AU25" s="33">
        <v>77.17165</v>
      </c>
      <c r="AV25" s="33"/>
      <c r="AW25" s="33">
        <v>768421052.63</v>
      </c>
      <c r="AX25" s="33">
        <v>730000000</v>
      </c>
      <c r="AY25" s="33">
        <v>38421052.630000003</v>
      </c>
      <c r="AZ25" s="33">
        <v>309672506.35000002</v>
      </c>
      <c r="BA25" s="33"/>
      <c r="BB25" s="34"/>
      <c r="BC25" s="33">
        <v>325971059.30000001</v>
      </c>
      <c r="BD25" s="33">
        <v>309672506.35000002</v>
      </c>
      <c r="BE25" s="33"/>
      <c r="BF25" s="33">
        <v>16298552.949999999</v>
      </c>
      <c r="BG25" s="33">
        <v>5</v>
      </c>
      <c r="BH25" s="33"/>
      <c r="BI25" s="33"/>
      <c r="BJ25" s="33">
        <v>309672506.35000002</v>
      </c>
      <c r="BK25" s="34"/>
      <c r="BL25" s="34">
        <v>730000000</v>
      </c>
      <c r="BM25" s="57">
        <v>730000000</v>
      </c>
      <c r="BN25" s="33">
        <v>42.42089</v>
      </c>
      <c r="BO25" s="33">
        <v>42.42089</v>
      </c>
      <c r="BP25" s="33"/>
      <c r="BQ25" s="33"/>
      <c r="BR25" s="33"/>
      <c r="BS25" s="33"/>
      <c r="BT25" s="33"/>
      <c r="BU25" s="33"/>
      <c r="BV25" s="34"/>
      <c r="BW25" s="33"/>
      <c r="BX25" s="33"/>
      <c r="BY25" s="33"/>
      <c r="BZ25" s="33"/>
      <c r="CA25" s="33"/>
      <c r="CB25" s="33"/>
      <c r="CC25" s="33"/>
      <c r="CD25" s="33"/>
      <c r="CE25" s="34"/>
      <c r="CF25" s="34"/>
      <c r="CG25" s="57"/>
      <c r="CH25" s="33"/>
      <c r="CI25" s="33"/>
      <c r="CJ25" s="33"/>
      <c r="CK25" s="33"/>
      <c r="CL25" s="33"/>
      <c r="CM25" s="33"/>
      <c r="CN25" s="33"/>
      <c r="CO25" s="33"/>
      <c r="CP25" s="34"/>
      <c r="CQ25" s="33"/>
      <c r="CR25" s="33"/>
      <c r="CS25" s="33"/>
      <c r="CT25" s="33"/>
      <c r="CU25" s="33"/>
      <c r="CV25" s="33"/>
      <c r="CW25" s="33"/>
      <c r="CX25" s="33"/>
      <c r="CY25" s="34"/>
      <c r="CZ25" s="34"/>
      <c r="DA25" s="57"/>
      <c r="DB25" s="33"/>
      <c r="DC25" s="33"/>
      <c r="DD25" s="33"/>
      <c r="DE25" s="33"/>
      <c r="DF25" s="33"/>
      <c r="DG25" s="33"/>
      <c r="DH25" s="33"/>
      <c r="DI25" s="33"/>
      <c r="DJ25" s="34"/>
      <c r="DK25" s="33"/>
      <c r="DL25" s="33"/>
      <c r="DM25" s="33"/>
      <c r="DN25" s="33"/>
      <c r="DO25" s="33"/>
      <c r="DP25" s="33"/>
      <c r="DQ25" s="33"/>
      <c r="DR25" s="33"/>
      <c r="DS25" s="34"/>
      <c r="DT25" s="34">
        <v>301206000</v>
      </c>
      <c r="DU25" s="57">
        <v>0</v>
      </c>
      <c r="DV25" s="33"/>
      <c r="DW25" s="33"/>
      <c r="DX25" s="33"/>
      <c r="DY25" s="33"/>
      <c r="DZ25" s="33"/>
      <c r="EA25" s="33"/>
      <c r="EB25" s="33"/>
      <c r="EC25" s="33"/>
      <c r="ED25" s="34"/>
      <c r="EE25" s="33"/>
      <c r="EF25" s="33"/>
      <c r="EG25" s="33"/>
      <c r="EH25" s="33"/>
      <c r="EI25" s="33"/>
      <c r="EJ25" s="33"/>
      <c r="EK25" s="33"/>
      <c r="EL25" s="33"/>
      <c r="EM25" s="34"/>
      <c r="EN25" s="34"/>
      <c r="EO25" s="57"/>
      <c r="EP25" s="33"/>
      <c r="EQ25" s="33"/>
      <c r="ER25" s="33"/>
      <c r="ES25" s="33"/>
      <c r="ET25" s="33"/>
      <c r="EU25" s="33"/>
      <c r="EV25" s="33"/>
      <c r="EW25" s="33"/>
      <c r="EX25" s="34"/>
      <c r="EY25" s="33"/>
      <c r="EZ25" s="33"/>
      <c r="FA25" s="33"/>
      <c r="FB25" s="33"/>
      <c r="FC25" s="33"/>
      <c r="FD25" s="33"/>
      <c r="FE25" s="33"/>
      <c r="FF25" s="33"/>
      <c r="FG25" s="34"/>
      <c r="FH25" s="34">
        <v>0</v>
      </c>
      <c r="FI25" s="57">
        <v>0</v>
      </c>
      <c r="FJ25" s="33"/>
      <c r="FK25" s="33"/>
      <c r="FL25" s="33"/>
      <c r="FM25" s="33"/>
      <c r="FN25" s="33"/>
      <c r="FO25" s="33"/>
      <c r="FP25" s="33"/>
      <c r="FQ25" s="33"/>
      <c r="FR25" s="34"/>
      <c r="FS25" s="33"/>
      <c r="FT25" s="33"/>
      <c r="FU25" s="33"/>
      <c r="FV25" s="33"/>
      <c r="FW25" s="33"/>
      <c r="FX25" s="33"/>
      <c r="FY25" s="33"/>
      <c r="FZ25" s="33"/>
      <c r="GA25" s="34"/>
      <c r="GB25" s="34"/>
      <c r="GC25" s="57"/>
      <c r="GD25" s="33"/>
      <c r="GE25" s="33"/>
      <c r="GF25" s="33"/>
      <c r="GG25" s="33">
        <v>156187368.41999999</v>
      </c>
      <c r="GH25" s="33">
        <v>148378000</v>
      </c>
      <c r="GI25" s="33">
        <v>7809368.4199999999</v>
      </c>
      <c r="GJ25" s="33">
        <v>114330460.78</v>
      </c>
      <c r="GK25" s="33"/>
      <c r="GL25" s="34"/>
      <c r="GM25" s="33">
        <v>120347853.45999999</v>
      </c>
      <c r="GN25" s="33">
        <v>114330460.78</v>
      </c>
      <c r="GO25" s="33"/>
      <c r="GP25" s="33">
        <v>6017392.6799999997</v>
      </c>
      <c r="GQ25" s="33">
        <v>5</v>
      </c>
      <c r="GR25" s="33"/>
      <c r="GS25" s="33"/>
      <c r="GT25" s="33">
        <v>114330460.78</v>
      </c>
      <c r="GU25" s="34"/>
      <c r="GV25" s="34">
        <v>148378000</v>
      </c>
      <c r="GW25" s="57">
        <v>148378000</v>
      </c>
      <c r="GX25" s="33">
        <v>77.053510000000003</v>
      </c>
      <c r="GY25" s="33">
        <v>77.053510000000003</v>
      </c>
      <c r="GZ25" s="33"/>
      <c r="HA25" s="33"/>
      <c r="HB25" s="33"/>
      <c r="HC25" s="33"/>
      <c r="HD25" s="33"/>
      <c r="HE25" s="33"/>
      <c r="HF25" s="34"/>
      <c r="HG25" s="33"/>
      <c r="HH25" s="33"/>
      <c r="HI25" s="33"/>
      <c r="HJ25" s="33"/>
      <c r="HK25" s="33"/>
      <c r="HL25" s="33"/>
      <c r="HM25" s="33"/>
      <c r="HN25" s="33"/>
      <c r="HO25" s="34"/>
      <c r="HP25" s="34"/>
      <c r="HQ25" s="57"/>
      <c r="HR25" s="33"/>
      <c r="HS25" s="33"/>
      <c r="HT25" s="33"/>
      <c r="HU25" s="33">
        <v>90311756.760000005</v>
      </c>
      <c r="HV25" s="33">
        <v>66830700</v>
      </c>
      <c r="HW25" s="33">
        <v>23481056.760000002</v>
      </c>
      <c r="HX25" s="33">
        <v>9554432.1500000004</v>
      </c>
      <c r="HY25" s="33"/>
      <c r="HZ25" s="34"/>
      <c r="IA25" s="33">
        <v>12911394.789999999</v>
      </c>
      <c r="IB25" s="33">
        <v>9554432.1500000004</v>
      </c>
      <c r="IC25" s="33"/>
      <c r="ID25" s="33">
        <v>3356962.64</v>
      </c>
      <c r="IE25" s="33">
        <v>26</v>
      </c>
      <c r="IF25" s="33"/>
      <c r="IG25" s="33"/>
      <c r="IH25" s="33">
        <v>9554432.1500000004</v>
      </c>
      <c r="II25" s="34"/>
      <c r="IJ25" s="34">
        <v>66830700</v>
      </c>
      <c r="IK25" s="57">
        <v>66830700</v>
      </c>
      <c r="IL25" s="33">
        <v>14.296469999999999</v>
      </c>
      <c r="IM25" s="33">
        <v>14.296469999999999</v>
      </c>
      <c r="IN25" s="33"/>
      <c r="IO25" s="33"/>
      <c r="IP25" s="33"/>
      <c r="IQ25" s="33"/>
      <c r="IR25" s="33"/>
      <c r="IS25" s="33"/>
      <c r="IT25" s="34"/>
      <c r="IU25" s="33"/>
      <c r="IV25" s="33"/>
      <c r="IW25" s="33"/>
      <c r="IX25" s="33"/>
      <c r="IY25" s="33"/>
      <c r="IZ25" s="33"/>
      <c r="JA25" s="33"/>
      <c r="JB25" s="33"/>
      <c r="JC25" s="34"/>
      <c r="JD25" s="34"/>
      <c r="JE25" s="57"/>
      <c r="JF25" s="33"/>
      <c r="JG25" s="33"/>
      <c r="JH25" s="33"/>
      <c r="JI25" s="33">
        <v>26307789.469999999</v>
      </c>
      <c r="JJ25" s="33">
        <v>24992400</v>
      </c>
      <c r="JK25" s="33">
        <v>1315389.47</v>
      </c>
      <c r="JL25" s="33">
        <v>6937905.8700000001</v>
      </c>
      <c r="JM25" s="33"/>
      <c r="JN25" s="34"/>
      <c r="JO25" s="33">
        <v>7303058.8099999996</v>
      </c>
      <c r="JP25" s="33">
        <v>6937905.8700000001</v>
      </c>
      <c r="JQ25" s="33"/>
      <c r="JR25" s="33">
        <v>365152.94</v>
      </c>
      <c r="JS25" s="33">
        <v>5</v>
      </c>
      <c r="JT25" s="33"/>
      <c r="JU25" s="33"/>
      <c r="JV25" s="33">
        <v>6937905.8700000001</v>
      </c>
      <c r="JW25" s="34"/>
      <c r="JX25" s="34">
        <v>24992400</v>
      </c>
      <c r="JY25" s="57">
        <v>24992400</v>
      </c>
      <c r="JZ25" s="33">
        <v>27.760059999999999</v>
      </c>
      <c r="KA25" s="33">
        <v>27.760059999999999</v>
      </c>
      <c r="KB25" s="33"/>
      <c r="KC25" s="33"/>
      <c r="KD25" s="33"/>
      <c r="KE25" s="33"/>
      <c r="KF25" s="33"/>
      <c r="KG25" s="33"/>
      <c r="KH25" s="34"/>
      <c r="KI25" s="33"/>
      <c r="KJ25" s="33"/>
      <c r="KK25" s="33"/>
      <c r="KL25" s="33"/>
      <c r="KM25" s="33"/>
      <c r="KN25" s="33"/>
      <c r="KO25" s="33"/>
      <c r="KP25" s="33"/>
      <c r="KQ25" s="34"/>
      <c r="KR25" s="34"/>
      <c r="KS25" s="57"/>
      <c r="KT25" s="33"/>
      <c r="KU25" s="33"/>
      <c r="KV25" s="33"/>
      <c r="KW25" s="33"/>
      <c r="KX25" s="33"/>
      <c r="KY25" s="33"/>
      <c r="KZ25" s="33"/>
      <c r="LA25" s="33"/>
      <c r="LB25" s="34"/>
      <c r="LC25" s="33"/>
      <c r="LD25" s="33"/>
      <c r="LE25" s="33"/>
      <c r="LF25" s="33"/>
      <c r="LG25" s="33"/>
      <c r="LH25" s="33"/>
      <c r="LI25" s="33"/>
      <c r="LJ25" s="33"/>
      <c r="LK25" s="34"/>
      <c r="LL25" s="34"/>
      <c r="LM25" s="57"/>
      <c r="LN25" s="33"/>
      <c r="LO25" s="33"/>
      <c r="LP25" s="33"/>
      <c r="LQ25" s="33"/>
      <c r="LR25" s="33"/>
      <c r="LS25" s="33"/>
      <c r="LT25" s="33"/>
      <c r="LU25" s="33"/>
      <c r="LV25" s="34"/>
      <c r="LW25" s="33"/>
      <c r="LX25" s="33"/>
      <c r="LY25" s="33"/>
      <c r="LZ25" s="33"/>
      <c r="MA25" s="33"/>
      <c r="MB25" s="33"/>
      <c r="MC25" s="33"/>
      <c r="MD25" s="33"/>
      <c r="ME25" s="34"/>
      <c r="MF25" s="34"/>
      <c r="MG25" s="57"/>
      <c r="MH25" s="33"/>
      <c r="MI25" s="33"/>
      <c r="MJ25" s="33"/>
      <c r="MK25" s="33">
        <v>8175368.4199999999</v>
      </c>
      <c r="ML25" s="33">
        <v>7766600</v>
      </c>
      <c r="MM25" s="33">
        <v>408768.42</v>
      </c>
      <c r="MN25" s="33">
        <v>7766600</v>
      </c>
      <c r="MO25" s="33"/>
      <c r="MP25" s="34"/>
      <c r="MQ25" s="33">
        <v>8175368.4199999999</v>
      </c>
      <c r="MR25" s="33">
        <v>7766600</v>
      </c>
      <c r="MS25" s="33"/>
      <c r="MT25" s="33">
        <v>408768.42</v>
      </c>
      <c r="MU25" s="33">
        <v>5</v>
      </c>
      <c r="MV25" s="33"/>
      <c r="MW25" s="33"/>
      <c r="MX25" s="33">
        <v>7766600</v>
      </c>
      <c r="MY25" s="34"/>
      <c r="MZ25" s="34">
        <v>7766600</v>
      </c>
      <c r="NA25" s="57">
        <v>7766600</v>
      </c>
      <c r="NB25" s="33">
        <v>100</v>
      </c>
      <c r="NC25" s="33">
        <v>100</v>
      </c>
      <c r="ND25" s="33"/>
      <c r="NE25" s="33">
        <v>28693684.199999999</v>
      </c>
      <c r="NF25" s="33">
        <v>27259000</v>
      </c>
      <c r="NG25" s="33">
        <v>1434684.2</v>
      </c>
      <c r="NH25" s="33">
        <v>535735.30000000005</v>
      </c>
      <c r="NI25" s="33"/>
      <c r="NJ25" s="34"/>
      <c r="NK25" s="33">
        <v>563931.89</v>
      </c>
      <c r="NL25" s="33">
        <v>535735.30000000005</v>
      </c>
      <c r="NM25" s="33"/>
      <c r="NN25" s="33">
        <v>28196.59</v>
      </c>
      <c r="NO25" s="33">
        <v>5</v>
      </c>
      <c r="NP25" s="33"/>
      <c r="NQ25" s="33"/>
      <c r="NR25" s="33">
        <v>535735.30000000005</v>
      </c>
      <c r="NS25" s="34"/>
      <c r="NT25" s="34">
        <v>27259000</v>
      </c>
      <c r="NU25" s="57">
        <v>27259000</v>
      </c>
      <c r="NV25" s="33">
        <v>1.9653499999999999</v>
      </c>
      <c r="NW25" s="33">
        <v>1.9653499999999999</v>
      </c>
      <c r="NX25" s="33"/>
      <c r="NY25" s="33">
        <v>32057368.420000002</v>
      </c>
      <c r="NZ25" s="33">
        <v>30454500</v>
      </c>
      <c r="OA25" s="33">
        <v>1602868.42</v>
      </c>
      <c r="OB25" s="33">
        <v>1066715.9099999999</v>
      </c>
      <c r="OC25" s="33"/>
      <c r="OD25" s="34"/>
      <c r="OE25" s="33">
        <v>1122858.8500000001</v>
      </c>
      <c r="OF25" s="33">
        <v>1066715.9099999999</v>
      </c>
      <c r="OG25" s="33"/>
      <c r="OH25" s="33">
        <v>56142.94</v>
      </c>
      <c r="OI25" s="33">
        <v>5</v>
      </c>
      <c r="OJ25" s="33"/>
      <c r="OK25" s="33"/>
      <c r="OL25" s="33">
        <v>1066715.9099999999</v>
      </c>
      <c r="OM25" s="34"/>
      <c r="ON25" s="34">
        <v>30454500</v>
      </c>
      <c r="OO25" s="57">
        <v>30454500</v>
      </c>
      <c r="OP25" s="33">
        <v>3.50265</v>
      </c>
      <c r="OQ25" s="33">
        <v>3.50265</v>
      </c>
      <c r="OR25" s="33"/>
      <c r="OS25" s="33"/>
      <c r="OT25" s="33"/>
      <c r="OU25" s="33"/>
      <c r="OV25" s="33"/>
      <c r="OW25" s="33"/>
      <c r="OX25" s="34"/>
      <c r="OY25" s="33"/>
      <c r="OZ25" s="33"/>
      <c r="PA25" s="33"/>
      <c r="PB25" s="33"/>
      <c r="PC25" s="33"/>
      <c r="PD25" s="33"/>
      <c r="PE25" s="33"/>
      <c r="PF25" s="33"/>
      <c r="PG25" s="34"/>
      <c r="PH25" s="34"/>
      <c r="PI25" s="57"/>
      <c r="PJ25" s="33"/>
      <c r="PK25" s="33"/>
      <c r="PL25" s="33"/>
      <c r="PM25" s="33"/>
      <c r="PN25" s="33"/>
      <c r="PO25" s="33"/>
      <c r="PP25" s="33"/>
      <c r="PQ25" s="33"/>
      <c r="PR25" s="34"/>
      <c r="PS25" s="33"/>
      <c r="PT25" s="33"/>
      <c r="PU25" s="33"/>
      <c r="PV25" s="33"/>
      <c r="PW25" s="33"/>
      <c r="PX25" s="33"/>
      <c r="PY25" s="33"/>
      <c r="PZ25" s="33"/>
      <c r="QA25" s="34"/>
      <c r="QB25" s="34"/>
      <c r="QC25" s="57"/>
      <c r="QD25" s="33"/>
      <c r="QE25" s="33"/>
      <c r="QF25" s="33"/>
      <c r="QG25" s="33">
        <v>9739052.6300000008</v>
      </c>
      <c r="QH25" s="33">
        <v>9252100</v>
      </c>
      <c r="QI25" s="33">
        <v>486952.63</v>
      </c>
      <c r="QJ25" s="33">
        <v>1416417.34</v>
      </c>
      <c r="QK25" s="33"/>
      <c r="QL25" s="34"/>
      <c r="QM25" s="33">
        <v>1490965.62</v>
      </c>
      <c r="QN25" s="33">
        <v>1416417.34</v>
      </c>
      <c r="QO25" s="33"/>
      <c r="QP25" s="33">
        <v>74548.28</v>
      </c>
      <c r="QQ25" s="33">
        <v>5</v>
      </c>
      <c r="QR25" s="33"/>
      <c r="QS25" s="33"/>
      <c r="QT25" s="33">
        <v>1416417.34</v>
      </c>
      <c r="QU25" s="34"/>
      <c r="QV25" s="34">
        <v>9252100</v>
      </c>
      <c r="QW25" s="57">
        <v>9252100</v>
      </c>
      <c r="QX25" s="33">
        <v>15.309139999999999</v>
      </c>
      <c r="QY25" s="33">
        <v>15.309139999999999</v>
      </c>
      <c r="QZ25" s="33"/>
      <c r="RA25" s="33">
        <v>154639910</v>
      </c>
      <c r="RB25" s="33">
        <v>146907900</v>
      </c>
      <c r="RC25" s="33">
        <v>7732010</v>
      </c>
      <c r="RD25" s="33">
        <v>31173639.949999999</v>
      </c>
      <c r="RE25" s="33"/>
      <c r="RF25" s="34"/>
      <c r="RG25" s="33">
        <v>32814360.66</v>
      </c>
      <c r="RH25" s="33">
        <v>31173639.949999999</v>
      </c>
      <c r="RI25" s="33"/>
      <c r="RJ25" s="33">
        <v>1640720.71</v>
      </c>
      <c r="RK25" s="33">
        <v>5.0000099999999996</v>
      </c>
      <c r="RL25" s="33"/>
      <c r="RM25" s="33"/>
      <c r="RN25" s="33">
        <v>31173639.949999999</v>
      </c>
      <c r="RO25" s="34"/>
      <c r="RP25" s="34">
        <v>146907900</v>
      </c>
      <c r="RQ25" s="57">
        <v>146907900</v>
      </c>
      <c r="RR25" s="33">
        <v>21.219850000000001</v>
      </c>
      <c r="RS25" s="33">
        <v>21.219850000000001</v>
      </c>
      <c r="RT25" s="33"/>
      <c r="RU25" s="33"/>
      <c r="RV25" s="33"/>
      <c r="RW25" s="33"/>
      <c r="RX25" s="33"/>
      <c r="RY25" s="33"/>
      <c r="RZ25" s="34"/>
      <c r="SA25" s="33"/>
      <c r="SB25" s="33"/>
      <c r="SC25" s="33"/>
      <c r="SD25" s="33"/>
      <c r="SE25" s="33"/>
      <c r="SF25" s="33"/>
      <c r="SG25" s="33"/>
      <c r="SH25" s="33"/>
      <c r="SI25" s="34"/>
      <c r="SJ25" s="34"/>
      <c r="SK25" s="57"/>
      <c r="SL25" s="33"/>
      <c r="SM25" s="33"/>
      <c r="SN25" s="33"/>
      <c r="SO25" s="33"/>
      <c r="SP25" s="33"/>
      <c r="SQ25" s="33"/>
      <c r="SR25" s="33"/>
      <c r="SS25" s="33"/>
      <c r="ST25" s="34"/>
      <c r="SU25" s="33"/>
      <c r="SV25" s="33"/>
      <c r="SW25" s="33"/>
      <c r="SX25" s="33"/>
      <c r="SY25" s="33"/>
      <c r="SZ25" s="33"/>
      <c r="TA25" s="33"/>
      <c r="TB25" s="33"/>
      <c r="TC25" s="34"/>
      <c r="TD25" s="34"/>
      <c r="TE25" s="57"/>
      <c r="TF25" s="33"/>
      <c r="TG25" s="33"/>
      <c r="TH25" s="33"/>
      <c r="TI25" s="33"/>
      <c r="TJ25" s="33"/>
      <c r="TK25" s="33"/>
      <c r="TL25" s="33"/>
      <c r="TM25" s="33"/>
      <c r="TN25" s="34"/>
      <c r="TO25" s="33"/>
      <c r="TP25" s="33"/>
      <c r="TQ25" s="33"/>
      <c r="TR25" s="33"/>
      <c r="TS25" s="33"/>
      <c r="TT25" s="33"/>
      <c r="TU25" s="33"/>
      <c r="TV25" s="33"/>
      <c r="TW25" s="34"/>
      <c r="TX25" s="34"/>
      <c r="TY25" s="57"/>
      <c r="TZ25" s="33"/>
      <c r="UA25" s="33"/>
      <c r="UB25" s="33"/>
      <c r="UC25" s="33"/>
      <c r="UD25" s="33"/>
      <c r="UE25" s="33"/>
      <c r="UF25" s="33"/>
      <c r="UG25" s="33"/>
      <c r="UH25" s="34"/>
      <c r="UI25" s="33"/>
      <c r="UJ25" s="33"/>
      <c r="UK25" s="33"/>
      <c r="UL25" s="33"/>
      <c r="UM25" s="33"/>
      <c r="UN25" s="33"/>
      <c r="UO25" s="33"/>
      <c r="UP25" s="33"/>
      <c r="UQ25" s="34"/>
      <c r="UR25" s="34"/>
      <c r="US25" s="57"/>
      <c r="UT25" s="33"/>
      <c r="UU25" s="33"/>
      <c r="UV25" s="33"/>
      <c r="UW25" s="33"/>
      <c r="UX25" s="33"/>
      <c r="UY25" s="33"/>
      <c r="UZ25" s="33"/>
      <c r="VA25" s="33"/>
      <c r="VB25" s="34"/>
      <c r="VC25" s="33"/>
      <c r="VD25" s="33"/>
      <c r="VE25" s="33"/>
      <c r="VF25" s="33"/>
      <c r="VG25" s="33"/>
      <c r="VH25" s="33"/>
      <c r="VI25" s="33"/>
      <c r="VJ25" s="33"/>
      <c r="VK25" s="34"/>
      <c r="VL25" s="34"/>
      <c r="VM25" s="57"/>
      <c r="VN25" s="33"/>
      <c r="VO25" s="33"/>
      <c r="VP25" s="33"/>
      <c r="VQ25" s="33"/>
      <c r="VR25" s="33"/>
      <c r="VS25" s="33"/>
      <c r="VT25" s="33"/>
      <c r="VU25" s="33"/>
      <c r="VV25" s="34"/>
      <c r="VW25" s="33"/>
      <c r="VX25" s="33"/>
      <c r="VY25" s="33"/>
      <c r="VZ25" s="33"/>
      <c r="WA25" s="33"/>
      <c r="WB25" s="33"/>
      <c r="WC25" s="33"/>
      <c r="WD25" s="33"/>
      <c r="WE25" s="34"/>
      <c r="WF25" s="34"/>
      <c r="WG25" s="57"/>
      <c r="WH25" s="33"/>
      <c r="WI25" s="33"/>
      <c r="WJ25" s="33"/>
      <c r="WK25" s="33"/>
      <c r="WL25" s="33"/>
      <c r="WM25" s="33"/>
      <c r="WN25" s="33"/>
      <c r="WO25" s="33"/>
      <c r="WP25" s="34"/>
      <c r="WQ25" s="33"/>
      <c r="WR25" s="33"/>
      <c r="WS25" s="33"/>
      <c r="WT25" s="33"/>
      <c r="WU25" s="33"/>
      <c r="WV25" s="33"/>
      <c r="WW25" s="33"/>
      <c r="WX25" s="33"/>
      <c r="WY25" s="34"/>
      <c r="WZ25" s="34"/>
      <c r="XA25" s="57"/>
      <c r="XB25" s="33"/>
      <c r="XC25" s="33"/>
      <c r="XD25" s="33"/>
      <c r="XE25" s="33"/>
      <c r="XF25" s="33"/>
      <c r="XG25" s="33"/>
      <c r="XH25" s="33"/>
      <c r="XI25" s="33"/>
      <c r="XJ25" s="34"/>
      <c r="XK25" s="33"/>
      <c r="XL25" s="33"/>
      <c r="XM25" s="33"/>
      <c r="XN25" s="33"/>
      <c r="XO25" s="33"/>
      <c r="XP25" s="33"/>
      <c r="XQ25" s="33"/>
      <c r="XR25" s="33"/>
      <c r="XS25" s="34"/>
      <c r="XT25" s="34"/>
      <c r="XU25" s="57"/>
      <c r="XV25" s="33"/>
      <c r="XW25" s="33"/>
      <c r="XX25" s="33"/>
      <c r="XY25" s="33"/>
      <c r="XZ25" s="33"/>
      <c r="YA25" s="33"/>
      <c r="YB25" s="33"/>
      <c r="YC25" s="33"/>
      <c r="YD25" s="34"/>
      <c r="YE25" s="33"/>
      <c r="YF25" s="33"/>
      <c r="YG25" s="33"/>
      <c r="YH25" s="33"/>
      <c r="YI25" s="33"/>
      <c r="YJ25" s="33"/>
      <c r="YK25" s="33"/>
      <c r="YL25" s="33"/>
      <c r="YM25" s="34"/>
      <c r="YN25" s="34"/>
      <c r="YO25" s="57"/>
      <c r="YP25" s="33"/>
      <c r="YQ25" s="33"/>
      <c r="YR25" s="33"/>
      <c r="YS25" s="33"/>
      <c r="YT25" s="33"/>
      <c r="YU25" s="33"/>
      <c r="YV25" s="33"/>
      <c r="YW25" s="33"/>
      <c r="YX25" s="34"/>
      <c r="YY25" s="33"/>
      <c r="YZ25" s="33"/>
      <c r="ZA25" s="33"/>
      <c r="ZB25" s="33"/>
      <c r="ZC25" s="33"/>
      <c r="ZD25" s="33"/>
      <c r="ZE25" s="33"/>
      <c r="ZF25" s="33"/>
      <c r="ZG25" s="34"/>
      <c r="ZH25" s="34"/>
      <c r="ZI25" s="57"/>
      <c r="ZJ25" s="33"/>
      <c r="ZK25" s="33"/>
      <c r="ZL25" s="33"/>
      <c r="ZM25" s="33"/>
      <c r="ZN25" s="33"/>
      <c r="ZO25" s="33"/>
      <c r="ZP25" s="33"/>
      <c r="ZQ25" s="33"/>
      <c r="ZR25" s="34"/>
      <c r="ZS25" s="33"/>
      <c r="ZT25" s="33"/>
      <c r="ZU25" s="33"/>
      <c r="ZV25" s="33"/>
      <c r="ZW25" s="33"/>
      <c r="ZX25" s="33"/>
      <c r="ZY25" s="33"/>
      <c r="ZZ25" s="33"/>
      <c r="AAA25" s="34"/>
      <c r="AAB25" s="34"/>
      <c r="AAC25" s="57"/>
      <c r="AAD25" s="33"/>
      <c r="AAE25" s="33"/>
      <c r="AAF25" s="33"/>
      <c r="AAG25" s="33"/>
      <c r="AAH25" s="33"/>
      <c r="AAI25" s="33"/>
      <c r="AAJ25" s="33"/>
      <c r="AAK25" s="33"/>
      <c r="AAL25" s="34"/>
      <c r="AAM25" s="33"/>
      <c r="AAN25" s="33"/>
      <c r="AAO25" s="33"/>
      <c r="AAP25" s="33"/>
      <c r="AAQ25" s="33"/>
      <c r="AAR25" s="33"/>
      <c r="AAS25" s="33"/>
      <c r="AAT25" s="33"/>
      <c r="AAU25" s="34"/>
      <c r="AAV25" s="34"/>
      <c r="AAW25" s="57"/>
      <c r="AAX25" s="33"/>
      <c r="AAY25" s="33"/>
      <c r="AAZ25" s="33"/>
      <c r="ABA25" s="33"/>
      <c r="ABB25" s="33"/>
      <c r="ABC25" s="33"/>
      <c r="ABD25" s="33"/>
      <c r="ABE25" s="33"/>
      <c r="ABF25" s="34"/>
      <c r="ABG25" s="33"/>
      <c r="ABH25" s="33"/>
      <c r="ABI25" s="33"/>
      <c r="ABJ25" s="33"/>
      <c r="ABK25" s="33"/>
      <c r="ABL25" s="33"/>
      <c r="ABM25" s="33"/>
      <c r="ABN25" s="33"/>
      <c r="ABO25" s="34"/>
      <c r="ABP25" s="34"/>
      <c r="ABQ25" s="57"/>
      <c r="ABR25" s="33"/>
      <c r="ABS25" s="33"/>
      <c r="ABT25" s="33"/>
      <c r="ABU25" s="33"/>
      <c r="ABV25" s="33"/>
      <c r="ABW25" s="33"/>
      <c r="ABX25" s="33"/>
      <c r="ABY25" s="33"/>
      <c r="ABZ25" s="34"/>
      <c r="ACA25" s="33"/>
      <c r="ACB25" s="33"/>
      <c r="ACC25" s="33"/>
      <c r="ACD25" s="33"/>
      <c r="ACE25" s="33"/>
      <c r="ACF25" s="33"/>
      <c r="ACG25" s="33"/>
      <c r="ACH25" s="33"/>
      <c r="ACI25" s="34"/>
      <c r="ACJ25" s="34"/>
      <c r="ACK25" s="57"/>
      <c r="ACL25" s="33"/>
      <c r="ACM25" s="33"/>
      <c r="ACN25" s="33"/>
      <c r="ACO25" s="33">
        <v>42977052.630000003</v>
      </c>
      <c r="ACP25" s="33">
        <v>40828200</v>
      </c>
      <c r="ACQ25" s="33">
        <v>2148852.63</v>
      </c>
      <c r="ACR25" s="33">
        <v>2415800.13</v>
      </c>
      <c r="ACS25" s="33"/>
      <c r="ACT25" s="34"/>
      <c r="ACU25" s="33">
        <v>2542947.5</v>
      </c>
      <c r="ACV25" s="33">
        <v>2415800.13</v>
      </c>
      <c r="ACW25" s="33"/>
      <c r="ACX25" s="33">
        <v>127147.37</v>
      </c>
      <c r="ACY25" s="33">
        <v>5</v>
      </c>
      <c r="ACZ25" s="33"/>
      <c r="ADA25" s="33"/>
      <c r="ADB25" s="33">
        <v>2415800.13</v>
      </c>
      <c r="ADC25" s="34"/>
      <c r="ADD25" s="34">
        <v>40828200</v>
      </c>
      <c r="ADE25" s="57">
        <v>40828200</v>
      </c>
      <c r="ADF25" s="33">
        <v>5.9169900000000002</v>
      </c>
      <c r="ADG25" s="33">
        <v>5.9169900000000002</v>
      </c>
      <c r="ADH25" s="33"/>
      <c r="ADI25" s="33"/>
      <c r="ADJ25" s="33"/>
      <c r="ADK25" s="33"/>
      <c r="ADL25" s="33"/>
      <c r="ADM25" s="33"/>
      <c r="ADN25" s="34"/>
      <c r="ADO25" s="33"/>
      <c r="ADP25" s="33"/>
      <c r="ADQ25" s="33"/>
      <c r="ADR25" s="33"/>
      <c r="ADS25" s="33"/>
      <c r="ADT25" s="33"/>
      <c r="ADU25" s="33"/>
      <c r="ADV25" s="33"/>
      <c r="ADW25" s="34"/>
      <c r="ADX25" s="34"/>
      <c r="ADY25" s="57"/>
      <c r="ADZ25" s="33"/>
      <c r="AEA25" s="33"/>
      <c r="AEB25" s="33"/>
      <c r="AEC25" s="33">
        <v>251183796.78999999</v>
      </c>
      <c r="AED25" s="33">
        <v>238624600</v>
      </c>
      <c r="AEE25" s="33">
        <v>12559196.789999999</v>
      </c>
      <c r="AEF25" s="33">
        <v>191470411.55000001</v>
      </c>
      <c r="AEG25" s="33"/>
      <c r="AEH25" s="34"/>
      <c r="AEI25" s="33">
        <v>201547807.52000001</v>
      </c>
      <c r="AEJ25" s="33">
        <v>191470411.55000001</v>
      </c>
      <c r="AEK25" s="33"/>
      <c r="AEL25" s="33">
        <v>10077395.970000001</v>
      </c>
      <c r="AEM25" s="33">
        <v>5</v>
      </c>
      <c r="AEN25" s="33"/>
      <c r="AEO25" s="33"/>
      <c r="AEP25" s="33">
        <v>191470411.55000001</v>
      </c>
      <c r="AEQ25" s="34"/>
      <c r="AER25" s="34">
        <v>238624600</v>
      </c>
      <c r="AES25" s="57">
        <v>238624600</v>
      </c>
      <c r="AET25" s="33">
        <v>80.239180000000005</v>
      </c>
      <c r="AEU25" s="33">
        <v>80.239180000000005</v>
      </c>
      <c r="AEV25" s="33"/>
      <c r="AEW25" s="33"/>
      <c r="AEX25" s="33"/>
      <c r="AEY25" s="33"/>
      <c r="AEZ25" s="33"/>
      <c r="AFA25" s="33"/>
      <c r="AFB25" s="34"/>
      <c r="AFC25" s="33"/>
      <c r="AFD25" s="33"/>
      <c r="AFE25" s="33"/>
      <c r="AFF25" s="33"/>
      <c r="AFG25" s="33"/>
      <c r="AFH25" s="33"/>
      <c r="AFI25" s="33"/>
      <c r="AFJ25" s="33"/>
      <c r="AFK25" s="34"/>
      <c r="AFL25" s="34"/>
      <c r="AFM25" s="57"/>
      <c r="AFN25" s="33"/>
      <c r="AFO25" s="33"/>
      <c r="AFP25" s="33"/>
      <c r="AFQ25" s="33"/>
      <c r="AFR25" s="33"/>
      <c r="AFS25" s="33"/>
      <c r="AFT25" s="33"/>
      <c r="AFU25" s="33"/>
      <c r="AFV25" s="34"/>
      <c r="AFW25" s="33"/>
      <c r="AFX25" s="33"/>
      <c r="AFY25" s="33"/>
      <c r="AFZ25" s="33"/>
      <c r="AGA25" s="33"/>
      <c r="AGB25" s="33"/>
      <c r="AGC25" s="33"/>
      <c r="AGD25" s="33"/>
      <c r="AGE25" s="34"/>
      <c r="AGF25" s="34"/>
      <c r="AGG25" s="57"/>
      <c r="AGH25" s="33"/>
      <c r="AGI25" s="33"/>
      <c r="AGJ25" s="33"/>
      <c r="AGK25" s="33"/>
      <c r="AGL25" s="33"/>
      <c r="AGM25" s="33"/>
      <c r="AGN25" s="33"/>
      <c r="AGO25" s="33"/>
      <c r="AGP25" s="34"/>
      <c r="AGQ25" s="33"/>
      <c r="AGR25" s="33"/>
      <c r="AGS25" s="33"/>
      <c r="AGT25" s="33"/>
      <c r="AGU25" s="33"/>
      <c r="AGV25" s="33"/>
      <c r="AGW25" s="33"/>
      <c r="AGX25" s="33"/>
      <c r="AGY25" s="34"/>
      <c r="AGZ25" s="34"/>
      <c r="AHA25" s="57"/>
      <c r="AHB25" s="33"/>
      <c r="AHC25" s="33"/>
    </row>
    <row r="26" spans="1:887" x14ac:dyDescent="0.25">
      <c r="A26" s="8">
        <v>46000000000</v>
      </c>
      <c r="B26" s="91" t="s">
        <v>36</v>
      </c>
      <c r="C26" s="11" t="s">
        <v>37</v>
      </c>
      <c r="F26" s="34">
        <v>736397083.23000002</v>
      </c>
      <c r="G26" s="33"/>
      <c r="H26" s="33"/>
      <c r="I26" s="33">
        <v>441616250.00999999</v>
      </c>
      <c r="J26" s="33">
        <v>247305100</v>
      </c>
      <c r="K26" s="33">
        <v>194311150.00999999</v>
      </c>
      <c r="L26" s="33">
        <v>235932891.16</v>
      </c>
      <c r="M26" s="33">
        <v>4262141.24</v>
      </c>
      <c r="N26" s="34"/>
      <c r="O26" s="33">
        <v>421308734.22000003</v>
      </c>
      <c r="P26" s="33">
        <v>235932891.16</v>
      </c>
      <c r="Q26" s="33"/>
      <c r="R26" s="33">
        <v>185375843.06</v>
      </c>
      <c r="S26" s="33">
        <v>44</v>
      </c>
      <c r="T26" s="33">
        <v>4233569.8099999996</v>
      </c>
      <c r="U26" s="33">
        <v>28571.43</v>
      </c>
      <c r="V26" s="33">
        <v>235932891.16</v>
      </c>
      <c r="W26" s="34"/>
      <c r="X26" s="34">
        <v>247305100</v>
      </c>
      <c r="Y26" s="57">
        <v>247305100</v>
      </c>
      <c r="Z26" s="33">
        <v>95.40155</v>
      </c>
      <c r="AA26" s="33">
        <v>95.40155</v>
      </c>
      <c r="AB26" s="33"/>
      <c r="AC26" s="33">
        <v>722996071.44000006</v>
      </c>
      <c r="AD26" s="33">
        <v>404877800</v>
      </c>
      <c r="AE26" s="33">
        <v>318118271.44</v>
      </c>
      <c r="AF26" s="33">
        <v>340801261.42000002</v>
      </c>
      <c r="AG26" s="33">
        <v>925642.12</v>
      </c>
      <c r="AH26" s="34"/>
      <c r="AI26" s="33">
        <v>608573681.09000003</v>
      </c>
      <c r="AJ26" s="33">
        <v>340801261.42000002</v>
      </c>
      <c r="AK26" s="33"/>
      <c r="AL26" s="33">
        <v>267772419.66999999</v>
      </c>
      <c r="AM26" s="33">
        <v>44</v>
      </c>
      <c r="AN26" s="33">
        <v>400762.39</v>
      </c>
      <c r="AO26" s="33">
        <v>524879.73</v>
      </c>
      <c r="AP26" s="33">
        <v>340801261.42000002</v>
      </c>
      <c r="AQ26" s="34"/>
      <c r="AR26" s="34">
        <v>404877800</v>
      </c>
      <c r="AS26" s="57">
        <v>404877800</v>
      </c>
      <c r="AT26" s="33">
        <v>84.173860000000005</v>
      </c>
      <c r="AU26" s="33">
        <v>84.173860000000005</v>
      </c>
      <c r="AV26" s="33"/>
      <c r="AW26" s="33">
        <v>309434421.06</v>
      </c>
      <c r="AX26" s="33">
        <v>293962700</v>
      </c>
      <c r="AY26" s="33">
        <v>15471721.060000001</v>
      </c>
      <c r="AZ26" s="33">
        <v>80503350.840000004</v>
      </c>
      <c r="BA26" s="33"/>
      <c r="BB26" s="34"/>
      <c r="BC26" s="33">
        <v>84740369.310000002</v>
      </c>
      <c r="BD26" s="33">
        <v>80503350.840000004</v>
      </c>
      <c r="BE26" s="33"/>
      <c r="BF26" s="33">
        <v>4237018.47</v>
      </c>
      <c r="BG26" s="33">
        <v>5</v>
      </c>
      <c r="BH26" s="33"/>
      <c r="BI26" s="33"/>
      <c r="BJ26" s="33">
        <v>80503350.840000004</v>
      </c>
      <c r="BK26" s="34"/>
      <c r="BL26" s="34">
        <v>293962700</v>
      </c>
      <c r="BM26" s="57">
        <v>293962700</v>
      </c>
      <c r="BN26" s="33">
        <v>27.385570000000001</v>
      </c>
      <c r="BO26" s="33">
        <v>27.385570000000001</v>
      </c>
      <c r="BP26" s="33"/>
      <c r="BQ26" s="33"/>
      <c r="BR26" s="33"/>
      <c r="BS26" s="33"/>
      <c r="BT26" s="33"/>
      <c r="BU26" s="33"/>
      <c r="BV26" s="34"/>
      <c r="BW26" s="33"/>
      <c r="BX26" s="33"/>
      <c r="BY26" s="33"/>
      <c r="BZ26" s="33"/>
      <c r="CA26" s="33"/>
      <c r="CB26" s="33"/>
      <c r="CC26" s="33"/>
      <c r="CD26" s="33"/>
      <c r="CE26" s="34"/>
      <c r="CF26" s="34"/>
      <c r="CG26" s="57"/>
      <c r="CH26" s="33"/>
      <c r="CI26" s="33"/>
      <c r="CJ26" s="33"/>
      <c r="CK26" s="33"/>
      <c r="CL26" s="33"/>
      <c r="CM26" s="33"/>
      <c r="CN26" s="33"/>
      <c r="CO26" s="33"/>
      <c r="CP26" s="34"/>
      <c r="CQ26" s="33"/>
      <c r="CR26" s="33"/>
      <c r="CS26" s="33"/>
      <c r="CT26" s="33"/>
      <c r="CU26" s="33"/>
      <c r="CV26" s="33"/>
      <c r="CW26" s="33"/>
      <c r="CX26" s="33"/>
      <c r="CY26" s="34"/>
      <c r="CZ26" s="34"/>
      <c r="DA26" s="57"/>
      <c r="DB26" s="33"/>
      <c r="DC26" s="33"/>
      <c r="DD26" s="33"/>
      <c r="DE26" s="33"/>
      <c r="DF26" s="33"/>
      <c r="DG26" s="33"/>
      <c r="DH26" s="33"/>
      <c r="DI26" s="33"/>
      <c r="DJ26" s="34"/>
      <c r="DK26" s="33"/>
      <c r="DL26" s="33"/>
      <c r="DM26" s="33"/>
      <c r="DN26" s="33"/>
      <c r="DO26" s="33"/>
      <c r="DP26" s="33"/>
      <c r="DQ26" s="33"/>
      <c r="DR26" s="33"/>
      <c r="DS26" s="34"/>
      <c r="DT26" s="34">
        <v>38628700</v>
      </c>
      <c r="DU26" s="57">
        <v>0</v>
      </c>
      <c r="DV26" s="33"/>
      <c r="DW26" s="33"/>
      <c r="DX26" s="33"/>
      <c r="DY26" s="33"/>
      <c r="DZ26" s="33"/>
      <c r="EA26" s="33"/>
      <c r="EB26" s="33"/>
      <c r="EC26" s="33"/>
      <c r="ED26" s="34"/>
      <c r="EE26" s="33"/>
      <c r="EF26" s="33"/>
      <c r="EG26" s="33"/>
      <c r="EH26" s="33"/>
      <c r="EI26" s="33"/>
      <c r="EJ26" s="33"/>
      <c r="EK26" s="33"/>
      <c r="EL26" s="33"/>
      <c r="EM26" s="34"/>
      <c r="EN26" s="34"/>
      <c r="EO26" s="57"/>
      <c r="EP26" s="33"/>
      <c r="EQ26" s="33"/>
      <c r="ER26" s="33"/>
      <c r="ES26" s="33"/>
      <c r="ET26" s="33"/>
      <c r="EU26" s="33"/>
      <c r="EV26" s="33"/>
      <c r="EW26" s="33"/>
      <c r="EX26" s="34"/>
      <c r="EY26" s="33"/>
      <c r="EZ26" s="33"/>
      <c r="FA26" s="33"/>
      <c r="FB26" s="33"/>
      <c r="FC26" s="33"/>
      <c r="FD26" s="33"/>
      <c r="FE26" s="33"/>
      <c r="FF26" s="33"/>
      <c r="FG26" s="34"/>
      <c r="FH26" s="34">
        <v>0</v>
      </c>
      <c r="FI26" s="57">
        <v>0</v>
      </c>
      <c r="FJ26" s="33"/>
      <c r="FK26" s="33"/>
      <c r="FL26" s="33"/>
      <c r="FM26" s="33"/>
      <c r="FN26" s="33"/>
      <c r="FO26" s="33"/>
      <c r="FP26" s="33"/>
      <c r="FQ26" s="33"/>
      <c r="FR26" s="34"/>
      <c r="FS26" s="33"/>
      <c r="FT26" s="33"/>
      <c r="FU26" s="33"/>
      <c r="FV26" s="33"/>
      <c r="FW26" s="33"/>
      <c r="FX26" s="33"/>
      <c r="FY26" s="33"/>
      <c r="FZ26" s="33"/>
      <c r="GA26" s="34"/>
      <c r="GB26" s="34"/>
      <c r="GC26" s="57"/>
      <c r="GD26" s="33"/>
      <c r="GE26" s="33"/>
      <c r="GF26" s="33"/>
      <c r="GG26" s="33">
        <v>54834666.670000002</v>
      </c>
      <c r="GH26" s="33">
        <v>41126000</v>
      </c>
      <c r="GI26" s="33">
        <v>13708666.67</v>
      </c>
      <c r="GJ26" s="33">
        <v>17824065.75</v>
      </c>
      <c r="GK26" s="33">
        <v>5234527.5</v>
      </c>
      <c r="GL26" s="34"/>
      <c r="GM26" s="33">
        <v>23765421</v>
      </c>
      <c r="GN26" s="33">
        <v>17824065.75</v>
      </c>
      <c r="GO26" s="33"/>
      <c r="GP26" s="33">
        <v>5941355.25</v>
      </c>
      <c r="GQ26" s="33">
        <v>25</v>
      </c>
      <c r="GR26" s="33">
        <v>5234527.5</v>
      </c>
      <c r="GS26" s="33"/>
      <c r="GT26" s="33">
        <v>17824065.75</v>
      </c>
      <c r="GU26" s="34"/>
      <c r="GV26" s="34">
        <v>41126000</v>
      </c>
      <c r="GW26" s="57">
        <v>41126000</v>
      </c>
      <c r="GX26" s="33">
        <v>43.340139999999998</v>
      </c>
      <c r="GY26" s="33">
        <v>43.340139999999998</v>
      </c>
      <c r="GZ26" s="33"/>
      <c r="HA26" s="33"/>
      <c r="HB26" s="33"/>
      <c r="HC26" s="33"/>
      <c r="HD26" s="33"/>
      <c r="HE26" s="33"/>
      <c r="HF26" s="34"/>
      <c r="HG26" s="33"/>
      <c r="HH26" s="33"/>
      <c r="HI26" s="33"/>
      <c r="HJ26" s="33"/>
      <c r="HK26" s="33"/>
      <c r="HL26" s="33"/>
      <c r="HM26" s="33"/>
      <c r="HN26" s="33"/>
      <c r="HO26" s="34"/>
      <c r="HP26" s="34"/>
      <c r="HQ26" s="57"/>
      <c r="HR26" s="33"/>
      <c r="HS26" s="33"/>
      <c r="HT26" s="33"/>
      <c r="HU26" s="33">
        <v>45399821.43</v>
      </c>
      <c r="HV26" s="33">
        <v>25423900</v>
      </c>
      <c r="HW26" s="33">
        <v>19975921.43</v>
      </c>
      <c r="HX26" s="33"/>
      <c r="HY26" s="33"/>
      <c r="HZ26" s="34"/>
      <c r="IA26" s="33"/>
      <c r="IB26" s="33"/>
      <c r="IC26" s="33"/>
      <c r="ID26" s="33"/>
      <c r="IE26" s="33"/>
      <c r="IF26" s="33"/>
      <c r="IG26" s="33"/>
      <c r="IH26" s="33"/>
      <c r="II26" s="34"/>
      <c r="IJ26" s="34">
        <v>25423900</v>
      </c>
      <c r="IK26" s="57">
        <v>25423900</v>
      </c>
      <c r="IL26" s="33"/>
      <c r="IM26" s="33"/>
      <c r="IN26" s="33"/>
      <c r="IO26" s="33"/>
      <c r="IP26" s="33"/>
      <c r="IQ26" s="33"/>
      <c r="IR26" s="33"/>
      <c r="IS26" s="33"/>
      <c r="IT26" s="34"/>
      <c r="IU26" s="33"/>
      <c r="IV26" s="33"/>
      <c r="IW26" s="33"/>
      <c r="IX26" s="33"/>
      <c r="IY26" s="33"/>
      <c r="IZ26" s="33"/>
      <c r="JA26" s="33"/>
      <c r="JB26" s="33"/>
      <c r="JC26" s="34"/>
      <c r="JD26" s="34"/>
      <c r="JE26" s="57"/>
      <c r="JF26" s="33"/>
      <c r="JG26" s="33"/>
      <c r="JH26" s="33"/>
      <c r="JI26" s="33">
        <v>42967066.670000002</v>
      </c>
      <c r="JJ26" s="33">
        <v>32225300</v>
      </c>
      <c r="JK26" s="33">
        <v>10741766.67</v>
      </c>
      <c r="JL26" s="33"/>
      <c r="JM26" s="33"/>
      <c r="JN26" s="34"/>
      <c r="JO26" s="33"/>
      <c r="JP26" s="33"/>
      <c r="JQ26" s="33"/>
      <c r="JR26" s="33"/>
      <c r="JS26" s="33"/>
      <c r="JT26" s="33"/>
      <c r="JU26" s="33"/>
      <c r="JV26" s="33"/>
      <c r="JW26" s="34"/>
      <c r="JX26" s="34">
        <v>32225300</v>
      </c>
      <c r="JY26" s="57">
        <v>32225300</v>
      </c>
      <c r="JZ26" s="33"/>
      <c r="KA26" s="33"/>
      <c r="KB26" s="33"/>
      <c r="KC26" s="33">
        <v>5000000</v>
      </c>
      <c r="KD26" s="33">
        <v>2800000</v>
      </c>
      <c r="KE26" s="33">
        <v>2200000</v>
      </c>
      <c r="KF26" s="33"/>
      <c r="KG26" s="33"/>
      <c r="KH26" s="34"/>
      <c r="KI26" s="33"/>
      <c r="KJ26" s="33"/>
      <c r="KK26" s="33"/>
      <c r="KL26" s="33"/>
      <c r="KM26" s="33"/>
      <c r="KN26" s="33"/>
      <c r="KO26" s="33"/>
      <c r="KP26" s="33"/>
      <c r="KQ26" s="34"/>
      <c r="KR26" s="34">
        <v>2800000</v>
      </c>
      <c r="KS26" s="57">
        <v>2800000</v>
      </c>
      <c r="KT26" s="33"/>
      <c r="KU26" s="33"/>
      <c r="KV26" s="33"/>
      <c r="KW26" s="33"/>
      <c r="KX26" s="33"/>
      <c r="KY26" s="33"/>
      <c r="KZ26" s="33"/>
      <c r="LA26" s="33"/>
      <c r="LB26" s="34"/>
      <c r="LC26" s="33"/>
      <c r="LD26" s="33"/>
      <c r="LE26" s="33"/>
      <c r="LF26" s="33"/>
      <c r="LG26" s="33"/>
      <c r="LH26" s="33"/>
      <c r="LI26" s="33"/>
      <c r="LJ26" s="33"/>
      <c r="LK26" s="34"/>
      <c r="LL26" s="34"/>
      <c r="LM26" s="57"/>
      <c r="LN26" s="33"/>
      <c r="LO26" s="33"/>
      <c r="LP26" s="33"/>
      <c r="LQ26" s="33"/>
      <c r="LR26" s="33"/>
      <c r="LS26" s="33"/>
      <c r="LT26" s="33"/>
      <c r="LU26" s="33"/>
      <c r="LV26" s="34"/>
      <c r="LW26" s="33"/>
      <c r="LX26" s="33"/>
      <c r="LY26" s="33"/>
      <c r="LZ26" s="33"/>
      <c r="MA26" s="33"/>
      <c r="MB26" s="33"/>
      <c r="MC26" s="33"/>
      <c r="MD26" s="33"/>
      <c r="ME26" s="34"/>
      <c r="MF26" s="34"/>
      <c r="MG26" s="57"/>
      <c r="MH26" s="33"/>
      <c r="MI26" s="33"/>
      <c r="MJ26" s="33"/>
      <c r="MK26" s="33">
        <v>3707600</v>
      </c>
      <c r="ML26" s="33">
        <v>2780700</v>
      </c>
      <c r="MM26" s="33">
        <v>926900</v>
      </c>
      <c r="MN26" s="33">
        <v>2658316.83</v>
      </c>
      <c r="MO26" s="33"/>
      <c r="MP26" s="34"/>
      <c r="MQ26" s="33">
        <v>3544422.44</v>
      </c>
      <c r="MR26" s="33">
        <v>2658316.83</v>
      </c>
      <c r="MS26" s="33"/>
      <c r="MT26" s="33">
        <v>886105.61</v>
      </c>
      <c r="MU26" s="33">
        <v>25</v>
      </c>
      <c r="MV26" s="33"/>
      <c r="MW26" s="33"/>
      <c r="MX26" s="33">
        <v>2658316.83</v>
      </c>
      <c r="MY26" s="34"/>
      <c r="MZ26" s="34">
        <v>2780700</v>
      </c>
      <c r="NA26" s="57">
        <v>2780700</v>
      </c>
      <c r="NB26" s="33">
        <v>95.598839999999996</v>
      </c>
      <c r="NC26" s="33">
        <v>95.598839999999996</v>
      </c>
      <c r="ND26" s="33"/>
      <c r="NE26" s="33"/>
      <c r="NF26" s="33"/>
      <c r="NG26" s="33"/>
      <c r="NH26" s="33"/>
      <c r="NI26" s="33"/>
      <c r="NJ26" s="34"/>
      <c r="NK26" s="33"/>
      <c r="NL26" s="33"/>
      <c r="NM26" s="33"/>
      <c r="NN26" s="33"/>
      <c r="NO26" s="33"/>
      <c r="NP26" s="33"/>
      <c r="NQ26" s="33"/>
      <c r="NR26" s="33"/>
      <c r="NS26" s="34"/>
      <c r="NT26" s="34"/>
      <c r="NU26" s="57"/>
      <c r="NV26" s="33"/>
      <c r="NW26" s="33"/>
      <c r="NX26" s="33"/>
      <c r="NY26" s="33"/>
      <c r="NZ26" s="33"/>
      <c r="OA26" s="33"/>
      <c r="OB26" s="33"/>
      <c r="OC26" s="33"/>
      <c r="OD26" s="34"/>
      <c r="OE26" s="33"/>
      <c r="OF26" s="33"/>
      <c r="OG26" s="33"/>
      <c r="OH26" s="33"/>
      <c r="OI26" s="33"/>
      <c r="OJ26" s="33"/>
      <c r="OK26" s="33"/>
      <c r="OL26" s="33"/>
      <c r="OM26" s="34"/>
      <c r="ON26" s="34"/>
      <c r="OO26" s="57"/>
      <c r="OP26" s="33"/>
      <c r="OQ26" s="33"/>
      <c r="OR26" s="33"/>
      <c r="OS26" s="33"/>
      <c r="OT26" s="33"/>
      <c r="OU26" s="33"/>
      <c r="OV26" s="33"/>
      <c r="OW26" s="33"/>
      <c r="OX26" s="34"/>
      <c r="OY26" s="33"/>
      <c r="OZ26" s="33"/>
      <c r="PA26" s="33"/>
      <c r="PB26" s="33"/>
      <c r="PC26" s="33"/>
      <c r="PD26" s="33"/>
      <c r="PE26" s="33"/>
      <c r="PF26" s="33"/>
      <c r="PG26" s="34"/>
      <c r="PH26" s="34"/>
      <c r="PI26" s="57"/>
      <c r="PJ26" s="33"/>
      <c r="PK26" s="33"/>
      <c r="PL26" s="33"/>
      <c r="PM26" s="33"/>
      <c r="PN26" s="33"/>
      <c r="PO26" s="33"/>
      <c r="PP26" s="33"/>
      <c r="PQ26" s="33"/>
      <c r="PR26" s="34"/>
      <c r="PS26" s="33"/>
      <c r="PT26" s="33"/>
      <c r="PU26" s="33"/>
      <c r="PV26" s="33"/>
      <c r="PW26" s="33"/>
      <c r="PX26" s="33"/>
      <c r="PY26" s="33"/>
      <c r="PZ26" s="33"/>
      <c r="QA26" s="34"/>
      <c r="QB26" s="34"/>
      <c r="QC26" s="57"/>
      <c r="QD26" s="33"/>
      <c r="QE26" s="33"/>
      <c r="QF26" s="33"/>
      <c r="QG26" s="33">
        <v>1838533.34</v>
      </c>
      <c r="QH26" s="33">
        <v>1378900</v>
      </c>
      <c r="QI26" s="33">
        <v>459633.34</v>
      </c>
      <c r="QJ26" s="33"/>
      <c r="QK26" s="33"/>
      <c r="QL26" s="34"/>
      <c r="QM26" s="33"/>
      <c r="QN26" s="33"/>
      <c r="QO26" s="33"/>
      <c r="QP26" s="33"/>
      <c r="QQ26" s="33"/>
      <c r="QR26" s="33"/>
      <c r="QS26" s="33"/>
      <c r="QT26" s="33"/>
      <c r="QU26" s="34"/>
      <c r="QV26" s="34">
        <v>1378900</v>
      </c>
      <c r="QW26" s="57">
        <v>1378900</v>
      </c>
      <c r="QX26" s="33"/>
      <c r="QY26" s="33"/>
      <c r="QZ26" s="33"/>
      <c r="RA26" s="33"/>
      <c r="RB26" s="33"/>
      <c r="RC26" s="33"/>
      <c r="RD26" s="33"/>
      <c r="RE26" s="33"/>
      <c r="RF26" s="34"/>
      <c r="RG26" s="33"/>
      <c r="RH26" s="33"/>
      <c r="RI26" s="33"/>
      <c r="RJ26" s="33"/>
      <c r="RK26" s="33"/>
      <c r="RL26" s="33"/>
      <c r="RM26" s="33"/>
      <c r="RN26" s="33"/>
      <c r="RO26" s="34"/>
      <c r="RP26" s="34"/>
      <c r="RQ26" s="57"/>
      <c r="RR26" s="33"/>
      <c r="RS26" s="33"/>
      <c r="RT26" s="33"/>
      <c r="RU26" s="33"/>
      <c r="RV26" s="33"/>
      <c r="RW26" s="33"/>
      <c r="RX26" s="33"/>
      <c r="RY26" s="33"/>
      <c r="RZ26" s="34"/>
      <c r="SA26" s="33"/>
      <c r="SB26" s="33"/>
      <c r="SC26" s="33"/>
      <c r="SD26" s="33"/>
      <c r="SE26" s="33"/>
      <c r="SF26" s="33"/>
      <c r="SG26" s="33"/>
      <c r="SH26" s="33"/>
      <c r="SI26" s="34"/>
      <c r="SJ26" s="34"/>
      <c r="SK26" s="57"/>
      <c r="SL26" s="33"/>
      <c r="SM26" s="33"/>
      <c r="SN26" s="33"/>
      <c r="SO26" s="33"/>
      <c r="SP26" s="33"/>
      <c r="SQ26" s="33"/>
      <c r="SR26" s="33"/>
      <c r="SS26" s="33"/>
      <c r="ST26" s="34"/>
      <c r="SU26" s="33"/>
      <c r="SV26" s="33"/>
      <c r="SW26" s="33"/>
      <c r="SX26" s="33"/>
      <c r="SY26" s="33"/>
      <c r="SZ26" s="33"/>
      <c r="TA26" s="33"/>
      <c r="TB26" s="33"/>
      <c r="TC26" s="34"/>
      <c r="TD26" s="34"/>
      <c r="TE26" s="57"/>
      <c r="TF26" s="33"/>
      <c r="TG26" s="33"/>
      <c r="TH26" s="33"/>
      <c r="TI26" s="33"/>
      <c r="TJ26" s="33"/>
      <c r="TK26" s="33"/>
      <c r="TL26" s="33"/>
      <c r="TM26" s="33"/>
      <c r="TN26" s="34"/>
      <c r="TO26" s="33"/>
      <c r="TP26" s="33"/>
      <c r="TQ26" s="33"/>
      <c r="TR26" s="33"/>
      <c r="TS26" s="33"/>
      <c r="TT26" s="33"/>
      <c r="TU26" s="33"/>
      <c r="TV26" s="33"/>
      <c r="TW26" s="34"/>
      <c r="TX26" s="34"/>
      <c r="TY26" s="57"/>
      <c r="TZ26" s="33"/>
      <c r="UA26" s="33"/>
      <c r="UB26" s="33"/>
      <c r="UC26" s="33"/>
      <c r="UD26" s="33"/>
      <c r="UE26" s="33"/>
      <c r="UF26" s="33"/>
      <c r="UG26" s="33"/>
      <c r="UH26" s="34"/>
      <c r="UI26" s="33"/>
      <c r="UJ26" s="33"/>
      <c r="UK26" s="33"/>
      <c r="UL26" s="33"/>
      <c r="UM26" s="33"/>
      <c r="UN26" s="33"/>
      <c r="UO26" s="33"/>
      <c r="UP26" s="33"/>
      <c r="UQ26" s="34"/>
      <c r="UR26" s="34"/>
      <c r="US26" s="57"/>
      <c r="UT26" s="33"/>
      <c r="UU26" s="33"/>
      <c r="UV26" s="33"/>
      <c r="UW26" s="33"/>
      <c r="UX26" s="33"/>
      <c r="UY26" s="33"/>
      <c r="UZ26" s="33"/>
      <c r="VA26" s="33"/>
      <c r="VB26" s="34"/>
      <c r="VC26" s="33"/>
      <c r="VD26" s="33"/>
      <c r="VE26" s="33"/>
      <c r="VF26" s="33"/>
      <c r="VG26" s="33"/>
      <c r="VH26" s="33"/>
      <c r="VI26" s="33"/>
      <c r="VJ26" s="33"/>
      <c r="VK26" s="34"/>
      <c r="VL26" s="34"/>
      <c r="VM26" s="57"/>
      <c r="VN26" s="33"/>
      <c r="VO26" s="33"/>
      <c r="VP26" s="33"/>
      <c r="VQ26" s="33"/>
      <c r="VR26" s="33"/>
      <c r="VS26" s="33"/>
      <c r="VT26" s="33"/>
      <c r="VU26" s="33"/>
      <c r="VV26" s="34"/>
      <c r="VW26" s="33"/>
      <c r="VX26" s="33"/>
      <c r="VY26" s="33"/>
      <c r="VZ26" s="33"/>
      <c r="WA26" s="33"/>
      <c r="WB26" s="33"/>
      <c r="WC26" s="33"/>
      <c r="WD26" s="33"/>
      <c r="WE26" s="34"/>
      <c r="WF26" s="34"/>
      <c r="WG26" s="57"/>
      <c r="WH26" s="33"/>
      <c r="WI26" s="33"/>
      <c r="WJ26" s="33"/>
      <c r="WK26" s="33"/>
      <c r="WL26" s="33"/>
      <c r="WM26" s="33"/>
      <c r="WN26" s="33"/>
      <c r="WO26" s="33"/>
      <c r="WP26" s="34"/>
      <c r="WQ26" s="33"/>
      <c r="WR26" s="33"/>
      <c r="WS26" s="33"/>
      <c r="WT26" s="33"/>
      <c r="WU26" s="33"/>
      <c r="WV26" s="33"/>
      <c r="WW26" s="33"/>
      <c r="WX26" s="33"/>
      <c r="WY26" s="34"/>
      <c r="WZ26" s="34"/>
      <c r="XA26" s="57"/>
      <c r="XB26" s="33"/>
      <c r="XC26" s="33"/>
      <c r="XD26" s="33"/>
      <c r="XE26" s="33"/>
      <c r="XF26" s="33"/>
      <c r="XG26" s="33"/>
      <c r="XH26" s="33"/>
      <c r="XI26" s="33"/>
      <c r="XJ26" s="34"/>
      <c r="XK26" s="33"/>
      <c r="XL26" s="33"/>
      <c r="XM26" s="33"/>
      <c r="XN26" s="33"/>
      <c r="XO26" s="33"/>
      <c r="XP26" s="33"/>
      <c r="XQ26" s="33"/>
      <c r="XR26" s="33"/>
      <c r="XS26" s="34"/>
      <c r="XT26" s="34"/>
      <c r="XU26" s="57"/>
      <c r="XV26" s="33"/>
      <c r="XW26" s="33"/>
      <c r="XX26" s="33"/>
      <c r="XY26" s="33"/>
      <c r="XZ26" s="33"/>
      <c r="YA26" s="33"/>
      <c r="YB26" s="33"/>
      <c r="YC26" s="33"/>
      <c r="YD26" s="34"/>
      <c r="YE26" s="33"/>
      <c r="YF26" s="33"/>
      <c r="YG26" s="33"/>
      <c r="YH26" s="33"/>
      <c r="YI26" s="33"/>
      <c r="YJ26" s="33"/>
      <c r="YK26" s="33"/>
      <c r="YL26" s="33"/>
      <c r="YM26" s="34"/>
      <c r="YN26" s="34"/>
      <c r="YO26" s="57"/>
      <c r="YP26" s="33"/>
      <c r="YQ26" s="33"/>
      <c r="YR26" s="33"/>
      <c r="YS26" s="33"/>
      <c r="YT26" s="33"/>
      <c r="YU26" s="33"/>
      <c r="YV26" s="33"/>
      <c r="YW26" s="33"/>
      <c r="YX26" s="34"/>
      <c r="YY26" s="33"/>
      <c r="YZ26" s="33"/>
      <c r="ZA26" s="33"/>
      <c r="ZB26" s="33"/>
      <c r="ZC26" s="33"/>
      <c r="ZD26" s="33"/>
      <c r="ZE26" s="33"/>
      <c r="ZF26" s="33"/>
      <c r="ZG26" s="34"/>
      <c r="ZH26" s="34"/>
      <c r="ZI26" s="57"/>
      <c r="ZJ26" s="33"/>
      <c r="ZK26" s="33"/>
      <c r="ZL26" s="33"/>
      <c r="ZM26" s="33"/>
      <c r="ZN26" s="33"/>
      <c r="ZO26" s="33"/>
      <c r="ZP26" s="33"/>
      <c r="ZQ26" s="33"/>
      <c r="ZR26" s="34"/>
      <c r="ZS26" s="33"/>
      <c r="ZT26" s="33"/>
      <c r="ZU26" s="33"/>
      <c r="ZV26" s="33"/>
      <c r="ZW26" s="33"/>
      <c r="ZX26" s="33"/>
      <c r="ZY26" s="33"/>
      <c r="ZZ26" s="33"/>
      <c r="AAA26" s="34"/>
      <c r="AAB26" s="34"/>
      <c r="AAC26" s="57"/>
      <c r="AAD26" s="33"/>
      <c r="AAE26" s="33"/>
      <c r="AAF26" s="33"/>
      <c r="AAG26" s="33"/>
      <c r="AAH26" s="33"/>
      <c r="AAI26" s="33"/>
      <c r="AAJ26" s="33"/>
      <c r="AAK26" s="33">
        <v>6881615.8399999999</v>
      </c>
      <c r="AAL26" s="34"/>
      <c r="AAM26" s="33"/>
      <c r="AAN26" s="33"/>
      <c r="AAO26" s="33"/>
      <c r="AAP26" s="33"/>
      <c r="AAQ26" s="33"/>
      <c r="AAR26" s="33">
        <v>6881615.8399999999</v>
      </c>
      <c r="AAS26" s="33"/>
      <c r="AAT26" s="33"/>
      <c r="AAU26" s="34"/>
      <c r="AAV26" s="34"/>
      <c r="AAW26" s="57"/>
      <c r="AAX26" s="33"/>
      <c r="AAY26" s="33"/>
      <c r="AAZ26" s="33"/>
      <c r="ABA26" s="33"/>
      <c r="ABB26" s="33"/>
      <c r="ABC26" s="33"/>
      <c r="ABD26" s="33"/>
      <c r="ABE26" s="33">
        <v>6272654.0899999999</v>
      </c>
      <c r="ABF26" s="34"/>
      <c r="ABG26" s="33"/>
      <c r="ABH26" s="33"/>
      <c r="ABI26" s="33"/>
      <c r="ABJ26" s="33"/>
      <c r="ABK26" s="33"/>
      <c r="ABL26" s="33">
        <v>6272654.0899999999</v>
      </c>
      <c r="ABM26" s="33"/>
      <c r="ABN26" s="33"/>
      <c r="ABO26" s="34"/>
      <c r="ABP26" s="34"/>
      <c r="ABQ26" s="57"/>
      <c r="ABR26" s="33"/>
      <c r="ABS26" s="33"/>
      <c r="ABT26" s="33"/>
      <c r="ABU26" s="33"/>
      <c r="ABV26" s="33"/>
      <c r="ABW26" s="33"/>
      <c r="ABX26" s="33"/>
      <c r="ABY26" s="33"/>
      <c r="ABZ26" s="34"/>
      <c r="ACA26" s="33"/>
      <c r="ACB26" s="33"/>
      <c r="ACC26" s="33"/>
      <c r="ACD26" s="33"/>
      <c r="ACE26" s="33"/>
      <c r="ACF26" s="33"/>
      <c r="ACG26" s="33"/>
      <c r="ACH26" s="33"/>
      <c r="ACI26" s="34"/>
      <c r="ACJ26" s="34"/>
      <c r="ACK26" s="57"/>
      <c r="ACL26" s="33"/>
      <c r="ACM26" s="33"/>
      <c r="ACN26" s="33"/>
      <c r="ACO26" s="33">
        <v>103075952.13</v>
      </c>
      <c r="ACP26" s="33">
        <v>94726800</v>
      </c>
      <c r="ACQ26" s="33">
        <v>8349152.1299999999</v>
      </c>
      <c r="ACR26" s="33">
        <v>7177829.7400000002</v>
      </c>
      <c r="ACS26" s="33"/>
      <c r="ACT26" s="34"/>
      <c r="ACU26" s="33">
        <v>7810478.5099999998</v>
      </c>
      <c r="ACV26" s="33">
        <v>7177829.7400000002</v>
      </c>
      <c r="ACW26" s="33"/>
      <c r="ACX26" s="33">
        <v>632648.77</v>
      </c>
      <c r="ACY26" s="33">
        <v>8.1</v>
      </c>
      <c r="ACZ26" s="33"/>
      <c r="ADA26" s="33"/>
      <c r="ADB26" s="33">
        <v>7177829.7400000002</v>
      </c>
      <c r="ADC26" s="34"/>
      <c r="ADD26" s="34">
        <v>94726800</v>
      </c>
      <c r="ADE26" s="57">
        <v>94726800</v>
      </c>
      <c r="ADF26" s="33">
        <v>7.5773999999999999</v>
      </c>
      <c r="ADG26" s="33">
        <v>7.5773999999999999</v>
      </c>
      <c r="ADH26" s="33"/>
      <c r="ADI26" s="33"/>
      <c r="ADJ26" s="33"/>
      <c r="ADK26" s="33"/>
      <c r="ADL26" s="33"/>
      <c r="ADM26" s="33"/>
      <c r="ADN26" s="34"/>
      <c r="ADO26" s="33"/>
      <c r="ADP26" s="33"/>
      <c r="ADQ26" s="33"/>
      <c r="ADR26" s="33"/>
      <c r="ADS26" s="33"/>
      <c r="ADT26" s="33"/>
      <c r="ADU26" s="33"/>
      <c r="ADV26" s="33"/>
      <c r="ADW26" s="34"/>
      <c r="ADX26" s="34"/>
      <c r="ADY26" s="57"/>
      <c r="ADZ26" s="33"/>
      <c r="AEA26" s="33"/>
      <c r="AEB26" s="33"/>
      <c r="AEC26" s="33"/>
      <c r="AED26" s="33"/>
      <c r="AEE26" s="33"/>
      <c r="AEF26" s="33"/>
      <c r="AEG26" s="33"/>
      <c r="AEH26" s="34"/>
      <c r="AEI26" s="33"/>
      <c r="AEJ26" s="33"/>
      <c r="AEK26" s="33"/>
      <c r="AEL26" s="33"/>
      <c r="AEM26" s="33"/>
      <c r="AEN26" s="33"/>
      <c r="AEO26" s="33"/>
      <c r="AEP26" s="33"/>
      <c r="AEQ26" s="34"/>
      <c r="AER26" s="34"/>
      <c r="AES26" s="57"/>
      <c r="AET26" s="33"/>
      <c r="AEU26" s="33"/>
      <c r="AEV26" s="33"/>
      <c r="AEW26" s="33"/>
      <c r="AEX26" s="33"/>
      <c r="AEY26" s="33"/>
      <c r="AEZ26" s="33"/>
      <c r="AFA26" s="33"/>
      <c r="AFB26" s="34"/>
      <c r="AFC26" s="33"/>
      <c r="AFD26" s="33"/>
      <c r="AFE26" s="33"/>
      <c r="AFF26" s="33"/>
      <c r="AFG26" s="33"/>
      <c r="AFH26" s="33"/>
      <c r="AFI26" s="33"/>
      <c r="AFJ26" s="33"/>
      <c r="AFK26" s="34"/>
      <c r="AFL26" s="34"/>
      <c r="AFM26" s="57"/>
      <c r="AFN26" s="33"/>
      <c r="AFO26" s="33"/>
      <c r="AFP26" s="33"/>
      <c r="AFQ26" s="33"/>
      <c r="AFR26" s="33"/>
      <c r="AFS26" s="33"/>
      <c r="AFT26" s="33"/>
      <c r="AFU26" s="33"/>
      <c r="AFV26" s="34"/>
      <c r="AFW26" s="33"/>
      <c r="AFX26" s="33"/>
      <c r="AFY26" s="33"/>
      <c r="AFZ26" s="33"/>
      <c r="AGA26" s="33"/>
      <c r="AGB26" s="33"/>
      <c r="AGC26" s="33"/>
      <c r="AGD26" s="33"/>
      <c r="AGE26" s="34"/>
      <c r="AGF26" s="34"/>
      <c r="AGG26" s="57"/>
      <c r="AGH26" s="33"/>
      <c r="AGI26" s="33"/>
      <c r="AGJ26" s="33"/>
      <c r="AGK26" s="33"/>
      <c r="AGL26" s="33"/>
      <c r="AGM26" s="33"/>
      <c r="AGN26" s="33"/>
      <c r="AGO26" s="33"/>
      <c r="AGP26" s="34"/>
      <c r="AGQ26" s="33"/>
      <c r="AGR26" s="33"/>
      <c r="AGS26" s="33"/>
      <c r="AGT26" s="33"/>
      <c r="AGU26" s="33"/>
      <c r="AGV26" s="33"/>
      <c r="AGW26" s="33"/>
      <c r="AGX26" s="33"/>
      <c r="AGY26" s="34"/>
      <c r="AGZ26" s="34"/>
      <c r="AHA26" s="57"/>
      <c r="AHB26" s="33"/>
      <c r="AHC26" s="33"/>
    </row>
    <row r="27" spans="1:887" x14ac:dyDescent="0.25">
      <c r="A27" s="8" t="s">
        <v>38</v>
      </c>
      <c r="B27" s="90" t="s">
        <v>39</v>
      </c>
      <c r="C27" s="11" t="s">
        <v>227</v>
      </c>
      <c r="F27" s="34"/>
      <c r="G27" s="33"/>
      <c r="H27" s="33"/>
      <c r="I27" s="33"/>
      <c r="J27" s="33"/>
      <c r="K27" s="33"/>
      <c r="L27" s="33"/>
      <c r="M27" s="33"/>
      <c r="N27" s="34"/>
      <c r="O27" s="33"/>
      <c r="P27" s="33"/>
      <c r="Q27" s="33"/>
      <c r="R27" s="33"/>
      <c r="S27" s="33"/>
      <c r="T27" s="33"/>
      <c r="U27" s="33"/>
      <c r="V27" s="33"/>
      <c r="W27" s="34"/>
      <c r="X27" s="34"/>
      <c r="Y27" s="57"/>
      <c r="Z27" s="33"/>
      <c r="AA27" s="33"/>
      <c r="AB27" s="33"/>
      <c r="AC27" s="33"/>
      <c r="AD27" s="33"/>
      <c r="AE27" s="33"/>
      <c r="AF27" s="33"/>
      <c r="AG27" s="33"/>
      <c r="AH27" s="34"/>
      <c r="AI27" s="33"/>
      <c r="AJ27" s="33"/>
      <c r="AK27" s="33"/>
      <c r="AL27" s="33"/>
      <c r="AM27" s="33"/>
      <c r="AN27" s="33"/>
      <c r="AO27" s="33"/>
      <c r="AP27" s="33"/>
      <c r="AQ27" s="34"/>
      <c r="AR27" s="34"/>
      <c r="AS27" s="57"/>
      <c r="AT27" s="33"/>
      <c r="AU27" s="33"/>
      <c r="AV27" s="33"/>
      <c r="AW27" s="33"/>
      <c r="AX27" s="33"/>
      <c r="AY27" s="33"/>
      <c r="AZ27" s="33"/>
      <c r="BA27" s="33"/>
      <c r="BB27" s="34"/>
      <c r="BC27" s="33"/>
      <c r="BD27" s="33"/>
      <c r="BE27" s="33"/>
      <c r="BF27" s="33"/>
      <c r="BG27" s="33"/>
      <c r="BH27" s="33"/>
      <c r="BI27" s="33"/>
      <c r="BJ27" s="33"/>
      <c r="BK27" s="34"/>
      <c r="BL27" s="34"/>
      <c r="BM27" s="57"/>
      <c r="BN27" s="33"/>
      <c r="BO27" s="33"/>
      <c r="BP27" s="33"/>
      <c r="BQ27" s="33"/>
      <c r="BR27" s="33"/>
      <c r="BS27" s="33"/>
      <c r="BT27" s="33"/>
      <c r="BU27" s="33"/>
      <c r="BV27" s="34"/>
      <c r="BW27" s="33"/>
      <c r="BX27" s="33"/>
      <c r="BY27" s="33"/>
      <c r="BZ27" s="33"/>
      <c r="CA27" s="33"/>
      <c r="CB27" s="33"/>
      <c r="CC27" s="33"/>
      <c r="CD27" s="33"/>
      <c r="CE27" s="34"/>
      <c r="CF27" s="34"/>
      <c r="CG27" s="57"/>
      <c r="CH27" s="33"/>
      <c r="CI27" s="33"/>
      <c r="CJ27" s="33"/>
      <c r="CK27" s="33"/>
      <c r="CL27" s="33"/>
      <c r="CM27" s="33"/>
      <c r="CN27" s="33"/>
      <c r="CO27" s="33"/>
      <c r="CP27" s="34"/>
      <c r="CQ27" s="33"/>
      <c r="CR27" s="33"/>
      <c r="CS27" s="33"/>
      <c r="CT27" s="33"/>
      <c r="CU27" s="33"/>
      <c r="CV27" s="33"/>
      <c r="CW27" s="33"/>
      <c r="CX27" s="33"/>
      <c r="CY27" s="34"/>
      <c r="CZ27" s="34"/>
      <c r="DA27" s="57"/>
      <c r="DB27" s="33"/>
      <c r="DC27" s="33"/>
      <c r="DD27" s="33"/>
      <c r="DE27" s="33"/>
      <c r="DF27" s="33"/>
      <c r="DG27" s="33"/>
      <c r="DH27" s="33"/>
      <c r="DI27" s="33"/>
      <c r="DJ27" s="34"/>
      <c r="DK27" s="33"/>
      <c r="DL27" s="33"/>
      <c r="DM27" s="33"/>
      <c r="DN27" s="33"/>
      <c r="DO27" s="33"/>
      <c r="DP27" s="33"/>
      <c r="DQ27" s="33"/>
      <c r="DR27" s="33"/>
      <c r="DS27" s="34"/>
      <c r="DT27" s="34"/>
      <c r="DU27" s="57"/>
      <c r="DV27" s="33"/>
      <c r="DW27" s="33"/>
      <c r="DX27" s="33"/>
      <c r="DY27" s="33"/>
      <c r="DZ27" s="33"/>
      <c r="EA27" s="33"/>
      <c r="EB27" s="33"/>
      <c r="EC27" s="33"/>
      <c r="ED27" s="34"/>
      <c r="EE27" s="33"/>
      <c r="EF27" s="33"/>
      <c r="EG27" s="33"/>
      <c r="EH27" s="33"/>
      <c r="EI27" s="33"/>
      <c r="EJ27" s="33"/>
      <c r="EK27" s="33"/>
      <c r="EL27" s="33"/>
      <c r="EM27" s="34"/>
      <c r="EN27" s="34"/>
      <c r="EO27" s="57"/>
      <c r="EP27" s="33"/>
      <c r="EQ27" s="33"/>
      <c r="ER27" s="33"/>
      <c r="ES27" s="33"/>
      <c r="ET27" s="33"/>
      <c r="EU27" s="33"/>
      <c r="EV27" s="33"/>
      <c r="EW27" s="33"/>
      <c r="EX27" s="34"/>
      <c r="EY27" s="33"/>
      <c r="EZ27" s="33"/>
      <c r="FA27" s="33"/>
      <c r="FB27" s="33"/>
      <c r="FC27" s="33"/>
      <c r="FD27" s="33"/>
      <c r="FE27" s="33"/>
      <c r="FF27" s="33"/>
      <c r="FG27" s="34"/>
      <c r="FH27" s="34"/>
      <c r="FI27" s="57"/>
      <c r="FJ27" s="33"/>
      <c r="FK27" s="33"/>
      <c r="FL27" s="33"/>
      <c r="FM27" s="33"/>
      <c r="FN27" s="33"/>
      <c r="FO27" s="33"/>
      <c r="FP27" s="33"/>
      <c r="FQ27" s="33"/>
      <c r="FR27" s="34"/>
      <c r="FS27" s="33"/>
      <c r="FT27" s="33"/>
      <c r="FU27" s="33"/>
      <c r="FV27" s="33"/>
      <c r="FW27" s="33"/>
      <c r="FX27" s="33"/>
      <c r="FY27" s="33"/>
      <c r="FZ27" s="33"/>
      <c r="GA27" s="34"/>
      <c r="GB27" s="34"/>
      <c r="GC27" s="57"/>
      <c r="GD27" s="33"/>
      <c r="GE27" s="33"/>
      <c r="GF27" s="33"/>
      <c r="GG27" s="33"/>
      <c r="GH27" s="33"/>
      <c r="GI27" s="33"/>
      <c r="GJ27" s="33"/>
      <c r="GK27" s="33"/>
      <c r="GL27" s="34"/>
      <c r="GM27" s="33"/>
      <c r="GN27" s="33"/>
      <c r="GO27" s="33"/>
      <c r="GP27" s="33"/>
      <c r="GQ27" s="33"/>
      <c r="GR27" s="33"/>
      <c r="GS27" s="33"/>
      <c r="GT27" s="33"/>
      <c r="GU27" s="34"/>
      <c r="GV27" s="34"/>
      <c r="GW27" s="57"/>
      <c r="GX27" s="33"/>
      <c r="GY27" s="33"/>
      <c r="GZ27" s="33"/>
      <c r="HA27" s="33"/>
      <c r="HB27" s="33"/>
      <c r="HC27" s="33"/>
      <c r="HD27" s="33"/>
      <c r="HE27" s="33"/>
      <c r="HF27" s="34"/>
      <c r="HG27" s="33"/>
      <c r="HH27" s="33"/>
      <c r="HI27" s="33"/>
      <c r="HJ27" s="33"/>
      <c r="HK27" s="33"/>
      <c r="HL27" s="33"/>
      <c r="HM27" s="33"/>
      <c r="HN27" s="33"/>
      <c r="HO27" s="34"/>
      <c r="HP27" s="34"/>
      <c r="HQ27" s="57"/>
      <c r="HR27" s="33"/>
      <c r="HS27" s="33"/>
      <c r="HT27" s="33"/>
      <c r="HU27" s="33"/>
      <c r="HV27" s="33"/>
      <c r="HW27" s="33"/>
      <c r="HX27" s="33"/>
      <c r="HY27" s="33"/>
      <c r="HZ27" s="34"/>
      <c r="IA27" s="33"/>
      <c r="IB27" s="33"/>
      <c r="IC27" s="33"/>
      <c r="ID27" s="33"/>
      <c r="IE27" s="33"/>
      <c r="IF27" s="33"/>
      <c r="IG27" s="33"/>
      <c r="IH27" s="33"/>
      <c r="II27" s="34"/>
      <c r="IJ27" s="34"/>
      <c r="IK27" s="57"/>
      <c r="IL27" s="33"/>
      <c r="IM27" s="33"/>
      <c r="IN27" s="33"/>
      <c r="IO27" s="33"/>
      <c r="IP27" s="33"/>
      <c r="IQ27" s="33"/>
      <c r="IR27" s="33"/>
      <c r="IS27" s="33"/>
      <c r="IT27" s="34"/>
      <c r="IU27" s="33"/>
      <c r="IV27" s="33"/>
      <c r="IW27" s="33"/>
      <c r="IX27" s="33"/>
      <c r="IY27" s="33"/>
      <c r="IZ27" s="33"/>
      <c r="JA27" s="33"/>
      <c r="JB27" s="33"/>
      <c r="JC27" s="34"/>
      <c r="JD27" s="34"/>
      <c r="JE27" s="57"/>
      <c r="JF27" s="33"/>
      <c r="JG27" s="33"/>
      <c r="JH27" s="33"/>
      <c r="JI27" s="33"/>
      <c r="JJ27" s="33"/>
      <c r="JK27" s="33"/>
      <c r="JL27" s="33"/>
      <c r="JM27" s="33"/>
      <c r="JN27" s="34"/>
      <c r="JO27" s="33"/>
      <c r="JP27" s="33"/>
      <c r="JQ27" s="33"/>
      <c r="JR27" s="33"/>
      <c r="JS27" s="33"/>
      <c r="JT27" s="33"/>
      <c r="JU27" s="33"/>
      <c r="JV27" s="33"/>
      <c r="JW27" s="34"/>
      <c r="JX27" s="34"/>
      <c r="JY27" s="57"/>
      <c r="JZ27" s="33"/>
      <c r="KA27" s="33"/>
      <c r="KB27" s="33"/>
      <c r="KC27" s="33"/>
      <c r="KD27" s="33"/>
      <c r="KE27" s="33"/>
      <c r="KF27" s="33"/>
      <c r="KG27" s="33"/>
      <c r="KH27" s="34"/>
      <c r="KI27" s="33"/>
      <c r="KJ27" s="33"/>
      <c r="KK27" s="33"/>
      <c r="KL27" s="33"/>
      <c r="KM27" s="33"/>
      <c r="KN27" s="33"/>
      <c r="KO27" s="33"/>
      <c r="KP27" s="33"/>
      <c r="KQ27" s="34"/>
      <c r="KR27" s="34"/>
      <c r="KS27" s="57"/>
      <c r="KT27" s="33"/>
      <c r="KU27" s="33"/>
      <c r="KV27" s="33"/>
      <c r="KW27" s="33"/>
      <c r="KX27" s="33"/>
      <c r="KY27" s="33"/>
      <c r="KZ27" s="33"/>
      <c r="LA27" s="33"/>
      <c r="LB27" s="34"/>
      <c r="LC27" s="33"/>
      <c r="LD27" s="33"/>
      <c r="LE27" s="33"/>
      <c r="LF27" s="33"/>
      <c r="LG27" s="33"/>
      <c r="LH27" s="33"/>
      <c r="LI27" s="33"/>
      <c r="LJ27" s="33"/>
      <c r="LK27" s="34"/>
      <c r="LL27" s="34"/>
      <c r="LM27" s="57"/>
      <c r="LN27" s="33"/>
      <c r="LO27" s="33"/>
      <c r="LP27" s="33"/>
      <c r="LQ27" s="33"/>
      <c r="LR27" s="33"/>
      <c r="LS27" s="33"/>
      <c r="LT27" s="33"/>
      <c r="LU27" s="33"/>
      <c r="LV27" s="34"/>
      <c r="LW27" s="33"/>
      <c r="LX27" s="33"/>
      <c r="LY27" s="33"/>
      <c r="LZ27" s="33"/>
      <c r="MA27" s="33"/>
      <c r="MB27" s="33"/>
      <c r="MC27" s="33"/>
      <c r="MD27" s="33"/>
      <c r="ME27" s="34"/>
      <c r="MF27" s="34"/>
      <c r="MG27" s="57"/>
      <c r="MH27" s="33"/>
      <c r="MI27" s="33"/>
      <c r="MJ27" s="33"/>
      <c r="MK27" s="33"/>
      <c r="ML27" s="33"/>
      <c r="MM27" s="33"/>
      <c r="MN27" s="33"/>
      <c r="MO27" s="33"/>
      <c r="MP27" s="34"/>
      <c r="MQ27" s="33"/>
      <c r="MR27" s="33"/>
      <c r="MS27" s="33"/>
      <c r="MT27" s="33"/>
      <c r="MU27" s="33"/>
      <c r="MV27" s="33"/>
      <c r="MW27" s="33"/>
      <c r="MX27" s="33"/>
      <c r="MY27" s="34"/>
      <c r="MZ27" s="34"/>
      <c r="NA27" s="57"/>
      <c r="NB27" s="33"/>
      <c r="NC27" s="33"/>
      <c r="ND27" s="33"/>
      <c r="NE27" s="33"/>
      <c r="NF27" s="33"/>
      <c r="NG27" s="33"/>
      <c r="NH27" s="33"/>
      <c r="NI27" s="33"/>
      <c r="NJ27" s="34"/>
      <c r="NK27" s="33"/>
      <c r="NL27" s="33"/>
      <c r="NM27" s="33"/>
      <c r="NN27" s="33"/>
      <c r="NO27" s="33"/>
      <c r="NP27" s="33"/>
      <c r="NQ27" s="33"/>
      <c r="NR27" s="33"/>
      <c r="NS27" s="34"/>
      <c r="NT27" s="34"/>
      <c r="NU27" s="57"/>
      <c r="NV27" s="33"/>
      <c r="NW27" s="33"/>
      <c r="NX27" s="33"/>
      <c r="NY27" s="33"/>
      <c r="NZ27" s="33"/>
      <c r="OA27" s="33"/>
      <c r="OB27" s="33"/>
      <c r="OC27" s="33"/>
      <c r="OD27" s="34"/>
      <c r="OE27" s="33"/>
      <c r="OF27" s="33"/>
      <c r="OG27" s="33"/>
      <c r="OH27" s="33"/>
      <c r="OI27" s="33"/>
      <c r="OJ27" s="33"/>
      <c r="OK27" s="33"/>
      <c r="OL27" s="33"/>
      <c r="OM27" s="34"/>
      <c r="ON27" s="34"/>
      <c r="OO27" s="57"/>
      <c r="OP27" s="33"/>
      <c r="OQ27" s="33"/>
      <c r="OR27" s="33"/>
      <c r="OS27" s="33"/>
      <c r="OT27" s="33"/>
      <c r="OU27" s="33"/>
      <c r="OV27" s="33"/>
      <c r="OW27" s="33"/>
      <c r="OX27" s="34"/>
      <c r="OY27" s="33"/>
      <c r="OZ27" s="33"/>
      <c r="PA27" s="33"/>
      <c r="PB27" s="33"/>
      <c r="PC27" s="33"/>
      <c r="PD27" s="33"/>
      <c r="PE27" s="33"/>
      <c r="PF27" s="33"/>
      <c r="PG27" s="34"/>
      <c r="PH27" s="34"/>
      <c r="PI27" s="57"/>
      <c r="PJ27" s="33"/>
      <c r="PK27" s="33"/>
      <c r="PL27" s="33"/>
      <c r="PM27" s="33"/>
      <c r="PN27" s="33"/>
      <c r="PO27" s="33"/>
      <c r="PP27" s="33"/>
      <c r="PQ27" s="33"/>
      <c r="PR27" s="34"/>
      <c r="PS27" s="33"/>
      <c r="PT27" s="33"/>
      <c r="PU27" s="33"/>
      <c r="PV27" s="33"/>
      <c r="PW27" s="33"/>
      <c r="PX27" s="33"/>
      <c r="PY27" s="33"/>
      <c r="PZ27" s="33"/>
      <c r="QA27" s="34"/>
      <c r="QB27" s="34"/>
      <c r="QC27" s="57"/>
      <c r="QD27" s="33"/>
      <c r="QE27" s="33"/>
      <c r="QF27" s="33"/>
      <c r="QG27" s="33"/>
      <c r="QH27" s="33"/>
      <c r="QI27" s="33"/>
      <c r="QJ27" s="33"/>
      <c r="QK27" s="33"/>
      <c r="QL27" s="34"/>
      <c r="QM27" s="33"/>
      <c r="QN27" s="33"/>
      <c r="QO27" s="33"/>
      <c r="QP27" s="33"/>
      <c r="QQ27" s="33"/>
      <c r="QR27" s="33"/>
      <c r="QS27" s="33"/>
      <c r="QT27" s="33"/>
      <c r="QU27" s="34"/>
      <c r="QV27" s="34"/>
      <c r="QW27" s="57"/>
      <c r="QX27" s="33"/>
      <c r="QY27" s="33"/>
      <c r="QZ27" s="33"/>
      <c r="RA27" s="33"/>
      <c r="RB27" s="33"/>
      <c r="RC27" s="33"/>
      <c r="RD27" s="33"/>
      <c r="RE27" s="33"/>
      <c r="RF27" s="34"/>
      <c r="RG27" s="33"/>
      <c r="RH27" s="33"/>
      <c r="RI27" s="33"/>
      <c r="RJ27" s="33"/>
      <c r="RK27" s="33"/>
      <c r="RL27" s="33"/>
      <c r="RM27" s="33"/>
      <c r="RN27" s="33"/>
      <c r="RO27" s="34"/>
      <c r="RP27" s="34"/>
      <c r="RQ27" s="57"/>
      <c r="RR27" s="33"/>
      <c r="RS27" s="33"/>
      <c r="RT27" s="33"/>
      <c r="RU27" s="33"/>
      <c r="RV27" s="33"/>
      <c r="RW27" s="33"/>
      <c r="RX27" s="33"/>
      <c r="RY27" s="33"/>
      <c r="RZ27" s="34"/>
      <c r="SA27" s="33"/>
      <c r="SB27" s="33"/>
      <c r="SC27" s="33"/>
      <c r="SD27" s="33"/>
      <c r="SE27" s="33"/>
      <c r="SF27" s="33"/>
      <c r="SG27" s="33"/>
      <c r="SH27" s="33"/>
      <c r="SI27" s="34"/>
      <c r="SJ27" s="34"/>
      <c r="SK27" s="57"/>
      <c r="SL27" s="33"/>
      <c r="SM27" s="33"/>
      <c r="SN27" s="33"/>
      <c r="SO27" s="33"/>
      <c r="SP27" s="33"/>
      <c r="SQ27" s="33"/>
      <c r="SR27" s="33"/>
      <c r="SS27" s="33"/>
      <c r="ST27" s="34"/>
      <c r="SU27" s="33"/>
      <c r="SV27" s="33"/>
      <c r="SW27" s="33"/>
      <c r="SX27" s="33"/>
      <c r="SY27" s="33"/>
      <c r="SZ27" s="33"/>
      <c r="TA27" s="33"/>
      <c r="TB27" s="33"/>
      <c r="TC27" s="34"/>
      <c r="TD27" s="34"/>
      <c r="TE27" s="57"/>
      <c r="TF27" s="33"/>
      <c r="TG27" s="33"/>
      <c r="TH27" s="33"/>
      <c r="TI27" s="33"/>
      <c r="TJ27" s="33"/>
      <c r="TK27" s="33"/>
      <c r="TL27" s="33"/>
      <c r="TM27" s="33"/>
      <c r="TN27" s="34"/>
      <c r="TO27" s="33"/>
      <c r="TP27" s="33"/>
      <c r="TQ27" s="33"/>
      <c r="TR27" s="33"/>
      <c r="TS27" s="33"/>
      <c r="TT27" s="33"/>
      <c r="TU27" s="33"/>
      <c r="TV27" s="33"/>
      <c r="TW27" s="34"/>
      <c r="TX27" s="34"/>
      <c r="TY27" s="57"/>
      <c r="TZ27" s="33"/>
      <c r="UA27" s="33"/>
      <c r="UB27" s="33"/>
      <c r="UC27" s="33"/>
      <c r="UD27" s="33"/>
      <c r="UE27" s="33"/>
      <c r="UF27" s="33"/>
      <c r="UG27" s="33"/>
      <c r="UH27" s="34"/>
      <c r="UI27" s="33"/>
      <c r="UJ27" s="33"/>
      <c r="UK27" s="33"/>
      <c r="UL27" s="33"/>
      <c r="UM27" s="33"/>
      <c r="UN27" s="33"/>
      <c r="UO27" s="33"/>
      <c r="UP27" s="33"/>
      <c r="UQ27" s="34"/>
      <c r="UR27" s="34"/>
      <c r="US27" s="57"/>
      <c r="UT27" s="33"/>
      <c r="UU27" s="33"/>
      <c r="UV27" s="33"/>
      <c r="UW27" s="33"/>
      <c r="UX27" s="33"/>
      <c r="UY27" s="33"/>
      <c r="UZ27" s="33"/>
      <c r="VA27" s="33"/>
      <c r="VB27" s="34"/>
      <c r="VC27" s="33"/>
      <c r="VD27" s="33"/>
      <c r="VE27" s="33"/>
      <c r="VF27" s="33"/>
      <c r="VG27" s="33"/>
      <c r="VH27" s="33"/>
      <c r="VI27" s="33"/>
      <c r="VJ27" s="33"/>
      <c r="VK27" s="34"/>
      <c r="VL27" s="34"/>
      <c r="VM27" s="57"/>
      <c r="VN27" s="33"/>
      <c r="VO27" s="33"/>
      <c r="VP27" s="33"/>
      <c r="VQ27" s="33"/>
      <c r="VR27" s="33"/>
      <c r="VS27" s="33"/>
      <c r="VT27" s="33"/>
      <c r="VU27" s="33"/>
      <c r="VV27" s="34"/>
      <c r="VW27" s="33"/>
      <c r="VX27" s="33"/>
      <c r="VY27" s="33"/>
      <c r="VZ27" s="33"/>
      <c r="WA27" s="33"/>
      <c r="WB27" s="33"/>
      <c r="WC27" s="33"/>
      <c r="WD27" s="33"/>
      <c r="WE27" s="34"/>
      <c r="WF27" s="34"/>
      <c r="WG27" s="57"/>
      <c r="WH27" s="33"/>
      <c r="WI27" s="33"/>
      <c r="WJ27" s="33"/>
      <c r="WK27" s="33"/>
      <c r="WL27" s="33"/>
      <c r="WM27" s="33"/>
      <c r="WN27" s="33"/>
      <c r="WO27" s="33"/>
      <c r="WP27" s="34"/>
      <c r="WQ27" s="33"/>
      <c r="WR27" s="33"/>
      <c r="WS27" s="33"/>
      <c r="WT27" s="33"/>
      <c r="WU27" s="33"/>
      <c r="WV27" s="33"/>
      <c r="WW27" s="33"/>
      <c r="WX27" s="33"/>
      <c r="WY27" s="34"/>
      <c r="WZ27" s="34"/>
      <c r="XA27" s="57"/>
      <c r="XB27" s="33"/>
      <c r="XC27" s="33"/>
      <c r="XD27" s="33"/>
      <c r="XE27" s="33"/>
      <c r="XF27" s="33"/>
      <c r="XG27" s="33"/>
      <c r="XH27" s="33"/>
      <c r="XI27" s="33"/>
      <c r="XJ27" s="34"/>
      <c r="XK27" s="33"/>
      <c r="XL27" s="33"/>
      <c r="XM27" s="33"/>
      <c r="XN27" s="33"/>
      <c r="XO27" s="33"/>
      <c r="XP27" s="33"/>
      <c r="XQ27" s="33"/>
      <c r="XR27" s="33"/>
      <c r="XS27" s="34"/>
      <c r="XT27" s="34"/>
      <c r="XU27" s="57"/>
      <c r="XV27" s="33"/>
      <c r="XW27" s="33"/>
      <c r="XX27" s="33"/>
      <c r="XY27" s="33"/>
      <c r="XZ27" s="33"/>
      <c r="YA27" s="33"/>
      <c r="YB27" s="33"/>
      <c r="YC27" s="33"/>
      <c r="YD27" s="34"/>
      <c r="YE27" s="33"/>
      <c r="YF27" s="33"/>
      <c r="YG27" s="33"/>
      <c r="YH27" s="33"/>
      <c r="YI27" s="33"/>
      <c r="YJ27" s="33"/>
      <c r="YK27" s="33"/>
      <c r="YL27" s="33"/>
      <c r="YM27" s="34"/>
      <c r="YN27" s="34"/>
      <c r="YO27" s="57"/>
      <c r="YP27" s="33"/>
      <c r="YQ27" s="33"/>
      <c r="YR27" s="33"/>
      <c r="YS27" s="33"/>
      <c r="YT27" s="33"/>
      <c r="YU27" s="33"/>
      <c r="YV27" s="33"/>
      <c r="YW27" s="33"/>
      <c r="YX27" s="34"/>
      <c r="YY27" s="33"/>
      <c r="YZ27" s="33"/>
      <c r="ZA27" s="33"/>
      <c r="ZB27" s="33"/>
      <c r="ZC27" s="33"/>
      <c r="ZD27" s="33"/>
      <c r="ZE27" s="33"/>
      <c r="ZF27" s="33"/>
      <c r="ZG27" s="34"/>
      <c r="ZH27" s="34"/>
      <c r="ZI27" s="57"/>
      <c r="ZJ27" s="33"/>
      <c r="ZK27" s="33"/>
      <c r="ZL27" s="33"/>
      <c r="ZM27" s="33"/>
      <c r="ZN27" s="33"/>
      <c r="ZO27" s="33"/>
      <c r="ZP27" s="33"/>
      <c r="ZQ27" s="33"/>
      <c r="ZR27" s="34"/>
      <c r="ZS27" s="33"/>
      <c r="ZT27" s="33"/>
      <c r="ZU27" s="33"/>
      <c r="ZV27" s="33"/>
      <c r="ZW27" s="33"/>
      <c r="ZX27" s="33"/>
      <c r="ZY27" s="33"/>
      <c r="ZZ27" s="33"/>
      <c r="AAA27" s="34"/>
      <c r="AAB27" s="34"/>
      <c r="AAC27" s="57"/>
      <c r="AAD27" s="33"/>
      <c r="AAE27" s="33"/>
      <c r="AAF27" s="33"/>
      <c r="AAG27" s="33"/>
      <c r="AAH27" s="33"/>
      <c r="AAI27" s="33"/>
      <c r="AAJ27" s="33"/>
      <c r="AAK27" s="33"/>
      <c r="AAL27" s="34"/>
      <c r="AAM27" s="33"/>
      <c r="AAN27" s="33"/>
      <c r="AAO27" s="33"/>
      <c r="AAP27" s="33"/>
      <c r="AAQ27" s="33"/>
      <c r="AAR27" s="33"/>
      <c r="AAS27" s="33"/>
      <c r="AAT27" s="33"/>
      <c r="AAU27" s="34"/>
      <c r="AAV27" s="34"/>
      <c r="AAW27" s="57"/>
      <c r="AAX27" s="33"/>
      <c r="AAY27" s="33"/>
      <c r="AAZ27" s="33"/>
      <c r="ABA27" s="33"/>
      <c r="ABB27" s="33"/>
      <c r="ABC27" s="33"/>
      <c r="ABD27" s="33"/>
      <c r="ABE27" s="33"/>
      <c r="ABF27" s="34"/>
      <c r="ABG27" s="33"/>
      <c r="ABH27" s="33"/>
      <c r="ABI27" s="33"/>
      <c r="ABJ27" s="33"/>
      <c r="ABK27" s="33"/>
      <c r="ABL27" s="33"/>
      <c r="ABM27" s="33"/>
      <c r="ABN27" s="33"/>
      <c r="ABO27" s="34"/>
      <c r="ABP27" s="34"/>
      <c r="ABQ27" s="57"/>
      <c r="ABR27" s="33"/>
      <c r="ABS27" s="33"/>
      <c r="ABT27" s="33"/>
      <c r="ABU27" s="33"/>
      <c r="ABV27" s="33"/>
      <c r="ABW27" s="33"/>
      <c r="ABX27" s="33"/>
      <c r="ABY27" s="33"/>
      <c r="ABZ27" s="34"/>
      <c r="ACA27" s="33"/>
      <c r="ACB27" s="33"/>
      <c r="ACC27" s="33"/>
      <c r="ACD27" s="33"/>
      <c r="ACE27" s="33"/>
      <c r="ACF27" s="33"/>
      <c r="ACG27" s="33"/>
      <c r="ACH27" s="33"/>
      <c r="ACI27" s="34"/>
      <c r="ACJ27" s="34"/>
      <c r="ACK27" s="57"/>
      <c r="ACL27" s="33"/>
      <c r="ACM27" s="33"/>
      <c r="ACN27" s="33"/>
      <c r="ACO27" s="33"/>
      <c r="ACP27" s="33"/>
      <c r="ACQ27" s="33"/>
      <c r="ACR27" s="33"/>
      <c r="ACS27" s="33"/>
      <c r="ACT27" s="34"/>
      <c r="ACU27" s="33"/>
      <c r="ACV27" s="33"/>
      <c r="ACW27" s="33"/>
      <c r="ACX27" s="33"/>
      <c r="ACY27" s="33"/>
      <c r="ACZ27" s="33"/>
      <c r="ADA27" s="33"/>
      <c r="ADB27" s="33"/>
      <c r="ADC27" s="34"/>
      <c r="ADD27" s="34"/>
      <c r="ADE27" s="57"/>
      <c r="ADF27" s="33"/>
      <c r="ADG27" s="33"/>
      <c r="ADH27" s="33"/>
      <c r="ADI27" s="33"/>
      <c r="ADJ27" s="33"/>
      <c r="ADK27" s="33"/>
      <c r="ADL27" s="33"/>
      <c r="ADM27" s="33"/>
      <c r="ADN27" s="34"/>
      <c r="ADO27" s="33"/>
      <c r="ADP27" s="33"/>
      <c r="ADQ27" s="33"/>
      <c r="ADR27" s="33"/>
      <c r="ADS27" s="33"/>
      <c r="ADT27" s="33"/>
      <c r="ADU27" s="33"/>
      <c r="ADV27" s="33"/>
      <c r="ADW27" s="34"/>
      <c r="ADX27" s="34"/>
      <c r="ADY27" s="57"/>
      <c r="ADZ27" s="33"/>
      <c r="AEA27" s="33"/>
      <c r="AEB27" s="33"/>
      <c r="AEC27" s="33"/>
      <c r="AED27" s="33"/>
      <c r="AEE27" s="33"/>
      <c r="AEF27" s="33"/>
      <c r="AEG27" s="33"/>
      <c r="AEH27" s="34"/>
      <c r="AEI27" s="33"/>
      <c r="AEJ27" s="33"/>
      <c r="AEK27" s="33"/>
      <c r="AEL27" s="33"/>
      <c r="AEM27" s="33"/>
      <c r="AEN27" s="33"/>
      <c r="AEO27" s="33"/>
      <c r="AEP27" s="33"/>
      <c r="AEQ27" s="34"/>
      <c r="AER27" s="34"/>
      <c r="AES27" s="57"/>
      <c r="AET27" s="33"/>
      <c r="AEU27" s="33"/>
      <c r="AEV27" s="33"/>
      <c r="AEW27" s="33"/>
      <c r="AEX27" s="33"/>
      <c r="AEY27" s="33"/>
      <c r="AEZ27" s="33"/>
      <c r="AFA27" s="33"/>
      <c r="AFB27" s="34"/>
      <c r="AFC27" s="33"/>
      <c r="AFD27" s="33"/>
      <c r="AFE27" s="33"/>
      <c r="AFF27" s="33"/>
      <c r="AFG27" s="33"/>
      <c r="AFH27" s="33"/>
      <c r="AFI27" s="33"/>
      <c r="AFJ27" s="33"/>
      <c r="AFK27" s="34"/>
      <c r="AFL27" s="34"/>
      <c r="AFM27" s="57"/>
      <c r="AFN27" s="33"/>
      <c r="AFO27" s="33"/>
      <c r="AFP27" s="33"/>
      <c r="AFQ27" s="33"/>
      <c r="AFR27" s="33"/>
      <c r="AFS27" s="33"/>
      <c r="AFT27" s="33"/>
      <c r="AFU27" s="33"/>
      <c r="AFV27" s="34"/>
      <c r="AFW27" s="33"/>
      <c r="AFX27" s="33"/>
      <c r="AFY27" s="33"/>
      <c r="AFZ27" s="33"/>
      <c r="AGA27" s="33"/>
      <c r="AGB27" s="33"/>
      <c r="AGC27" s="33"/>
      <c r="AGD27" s="33"/>
      <c r="AGE27" s="34"/>
      <c r="AGF27" s="34"/>
      <c r="AGG27" s="57"/>
      <c r="AGH27" s="33"/>
      <c r="AGI27" s="33"/>
      <c r="AGJ27" s="33"/>
      <c r="AGK27" s="33"/>
      <c r="AGL27" s="33"/>
      <c r="AGM27" s="33"/>
      <c r="AGN27" s="33"/>
      <c r="AGO27" s="33"/>
      <c r="AGP27" s="34"/>
      <c r="AGQ27" s="33"/>
      <c r="AGR27" s="33"/>
      <c r="AGS27" s="33"/>
      <c r="AGT27" s="33"/>
      <c r="AGU27" s="33"/>
      <c r="AGV27" s="33"/>
      <c r="AGW27" s="33"/>
      <c r="AGX27" s="33"/>
      <c r="AGY27" s="34"/>
      <c r="AGZ27" s="34"/>
      <c r="AHA27" s="57"/>
      <c r="AHB27" s="33"/>
      <c r="AHC27" s="33"/>
    </row>
    <row r="28" spans="1:887" x14ac:dyDescent="0.25">
      <c r="A28" s="8" t="s">
        <v>40</v>
      </c>
      <c r="B28" s="91" t="s">
        <v>41</v>
      </c>
      <c r="C28" s="11" t="s">
        <v>42</v>
      </c>
      <c r="F28" s="34">
        <v>908585267.10000002</v>
      </c>
      <c r="G28" s="33"/>
      <c r="H28" s="33"/>
      <c r="I28" s="33">
        <v>328277802.19</v>
      </c>
      <c r="J28" s="33">
        <v>298732800</v>
      </c>
      <c r="K28" s="33">
        <v>29545002.190000001</v>
      </c>
      <c r="L28" s="33">
        <v>182597586.15000001</v>
      </c>
      <c r="M28" s="33">
        <v>5624</v>
      </c>
      <c r="N28" s="34"/>
      <c r="O28" s="33">
        <v>200656688.06999999</v>
      </c>
      <c r="P28" s="33">
        <v>182597586.15000001</v>
      </c>
      <c r="Q28" s="33"/>
      <c r="R28" s="33">
        <v>18059101.920000002</v>
      </c>
      <c r="S28" s="33">
        <v>9</v>
      </c>
      <c r="T28" s="33">
        <v>5624</v>
      </c>
      <c r="U28" s="33"/>
      <c r="V28" s="33">
        <v>182597586.15000001</v>
      </c>
      <c r="W28" s="34"/>
      <c r="X28" s="34">
        <v>298732800</v>
      </c>
      <c r="Y28" s="57">
        <v>298732800</v>
      </c>
      <c r="Z28" s="33">
        <v>61.124049999999997</v>
      </c>
      <c r="AA28" s="33">
        <v>61.124049999999997</v>
      </c>
      <c r="AB28" s="33"/>
      <c r="AC28" s="33">
        <v>821208901.10000002</v>
      </c>
      <c r="AD28" s="33">
        <v>747300100</v>
      </c>
      <c r="AE28" s="33">
        <v>73908801.099999994</v>
      </c>
      <c r="AF28" s="33">
        <v>401624022.83999997</v>
      </c>
      <c r="AG28" s="33">
        <v>342847.33</v>
      </c>
      <c r="AH28" s="34"/>
      <c r="AI28" s="33">
        <v>441345080.02999997</v>
      </c>
      <c r="AJ28" s="33">
        <v>401624022.83999997</v>
      </c>
      <c r="AK28" s="33"/>
      <c r="AL28" s="33">
        <v>39721057.189999998</v>
      </c>
      <c r="AM28" s="33">
        <v>9</v>
      </c>
      <c r="AN28" s="33"/>
      <c r="AO28" s="33">
        <v>342847.33</v>
      </c>
      <c r="AP28" s="33">
        <v>401624022.83999997</v>
      </c>
      <c r="AQ28" s="34"/>
      <c r="AR28" s="34">
        <v>747300100</v>
      </c>
      <c r="AS28" s="57">
        <v>747300100</v>
      </c>
      <c r="AT28" s="33">
        <v>53.743340000000003</v>
      </c>
      <c r="AU28" s="33">
        <v>53.743340000000003</v>
      </c>
      <c r="AV28" s="33"/>
      <c r="AW28" s="33">
        <v>121146263.73999999</v>
      </c>
      <c r="AX28" s="33">
        <v>110243100</v>
      </c>
      <c r="AY28" s="33">
        <v>10903163.74</v>
      </c>
      <c r="AZ28" s="33">
        <v>74869611.379999995</v>
      </c>
      <c r="BA28" s="33"/>
      <c r="BB28" s="34"/>
      <c r="BC28" s="33">
        <v>82274298.219999999</v>
      </c>
      <c r="BD28" s="33">
        <v>74869611.379999995</v>
      </c>
      <c r="BE28" s="33"/>
      <c r="BF28" s="33">
        <v>7404686.8399999999</v>
      </c>
      <c r="BG28" s="33">
        <v>9</v>
      </c>
      <c r="BH28" s="33"/>
      <c r="BI28" s="33"/>
      <c r="BJ28" s="33">
        <v>74869611.379999995</v>
      </c>
      <c r="BK28" s="34"/>
      <c r="BL28" s="34">
        <v>110243100</v>
      </c>
      <c r="BM28" s="57">
        <v>110243100</v>
      </c>
      <c r="BN28" s="33">
        <v>67.91319</v>
      </c>
      <c r="BO28" s="33">
        <v>67.91319</v>
      </c>
      <c r="BP28" s="33"/>
      <c r="BQ28" s="33"/>
      <c r="BR28" s="33"/>
      <c r="BS28" s="33"/>
      <c r="BT28" s="33"/>
      <c r="BU28" s="33"/>
      <c r="BV28" s="34"/>
      <c r="BW28" s="33"/>
      <c r="BX28" s="33"/>
      <c r="BY28" s="33"/>
      <c r="BZ28" s="33"/>
      <c r="CA28" s="33"/>
      <c r="CB28" s="33"/>
      <c r="CC28" s="33"/>
      <c r="CD28" s="33"/>
      <c r="CE28" s="34"/>
      <c r="CF28" s="34"/>
      <c r="CG28" s="57"/>
      <c r="CH28" s="33"/>
      <c r="CI28" s="33"/>
      <c r="CJ28" s="33"/>
      <c r="CK28" s="33"/>
      <c r="CL28" s="33"/>
      <c r="CM28" s="33"/>
      <c r="CN28" s="33"/>
      <c r="CO28" s="33"/>
      <c r="CP28" s="34"/>
      <c r="CQ28" s="33"/>
      <c r="CR28" s="33"/>
      <c r="CS28" s="33"/>
      <c r="CT28" s="33"/>
      <c r="CU28" s="33"/>
      <c r="CV28" s="33"/>
      <c r="CW28" s="33"/>
      <c r="CX28" s="33"/>
      <c r="CY28" s="34"/>
      <c r="CZ28" s="34"/>
      <c r="DA28" s="57"/>
      <c r="DB28" s="33"/>
      <c r="DC28" s="33"/>
      <c r="DD28" s="33"/>
      <c r="DE28" s="33">
        <v>48259292.920000002</v>
      </c>
      <c r="DF28" s="33">
        <v>47776700</v>
      </c>
      <c r="DG28" s="33">
        <v>482592.92</v>
      </c>
      <c r="DH28" s="33">
        <v>47776629.780000001</v>
      </c>
      <c r="DI28" s="33"/>
      <c r="DJ28" s="34"/>
      <c r="DK28" s="33">
        <v>48259222</v>
      </c>
      <c r="DL28" s="33">
        <v>47776629.780000001</v>
      </c>
      <c r="DM28" s="33"/>
      <c r="DN28" s="33">
        <v>482592.22</v>
      </c>
      <c r="DO28" s="33">
        <v>1</v>
      </c>
      <c r="DP28" s="33"/>
      <c r="DQ28" s="33"/>
      <c r="DR28" s="33">
        <v>47776629.780000001</v>
      </c>
      <c r="DS28" s="34"/>
      <c r="DT28" s="34">
        <v>283044200</v>
      </c>
      <c r="DU28" s="57">
        <v>47776700</v>
      </c>
      <c r="DV28" s="33">
        <v>99.999849999999995</v>
      </c>
      <c r="DW28" s="33">
        <v>99.999849999999995</v>
      </c>
      <c r="DX28" s="33"/>
      <c r="DY28" s="33"/>
      <c r="DZ28" s="33"/>
      <c r="EA28" s="33"/>
      <c r="EB28" s="33"/>
      <c r="EC28" s="33"/>
      <c r="ED28" s="34"/>
      <c r="EE28" s="33"/>
      <c r="EF28" s="33"/>
      <c r="EG28" s="33"/>
      <c r="EH28" s="33"/>
      <c r="EI28" s="33"/>
      <c r="EJ28" s="33"/>
      <c r="EK28" s="33"/>
      <c r="EL28" s="33"/>
      <c r="EM28" s="34"/>
      <c r="EN28" s="34"/>
      <c r="EO28" s="57"/>
      <c r="EP28" s="33"/>
      <c r="EQ28" s="33"/>
      <c r="ER28" s="33"/>
      <c r="ES28" s="33"/>
      <c r="ET28" s="33"/>
      <c r="EU28" s="33"/>
      <c r="EV28" s="33"/>
      <c r="EW28" s="33"/>
      <c r="EX28" s="34"/>
      <c r="EY28" s="33"/>
      <c r="EZ28" s="33"/>
      <c r="FA28" s="33"/>
      <c r="FB28" s="33"/>
      <c r="FC28" s="33"/>
      <c r="FD28" s="33"/>
      <c r="FE28" s="33"/>
      <c r="FF28" s="33"/>
      <c r="FG28" s="34"/>
      <c r="FH28" s="34">
        <v>0</v>
      </c>
      <c r="FI28" s="57">
        <v>0</v>
      </c>
      <c r="FJ28" s="33"/>
      <c r="FK28" s="33"/>
      <c r="FL28" s="33"/>
      <c r="FM28" s="33"/>
      <c r="FN28" s="33"/>
      <c r="FO28" s="33"/>
      <c r="FP28" s="33"/>
      <c r="FQ28" s="33"/>
      <c r="FR28" s="34"/>
      <c r="FS28" s="33"/>
      <c r="FT28" s="33"/>
      <c r="FU28" s="33"/>
      <c r="FV28" s="33"/>
      <c r="FW28" s="33"/>
      <c r="FX28" s="33"/>
      <c r="FY28" s="33"/>
      <c r="FZ28" s="33"/>
      <c r="GA28" s="34"/>
      <c r="GB28" s="34"/>
      <c r="GC28" s="57"/>
      <c r="GD28" s="33"/>
      <c r="GE28" s="33"/>
      <c r="GF28" s="33"/>
      <c r="GG28" s="33">
        <v>37480808.079999998</v>
      </c>
      <c r="GH28" s="33">
        <v>37106000</v>
      </c>
      <c r="GI28" s="33">
        <v>374808.08</v>
      </c>
      <c r="GJ28" s="33">
        <v>33400040.190000001</v>
      </c>
      <c r="GK28" s="33"/>
      <c r="GL28" s="34"/>
      <c r="GM28" s="33">
        <v>33737414.329999998</v>
      </c>
      <c r="GN28" s="33">
        <v>33400040.190000001</v>
      </c>
      <c r="GO28" s="33"/>
      <c r="GP28" s="33">
        <v>337374.14</v>
      </c>
      <c r="GQ28" s="33">
        <v>1</v>
      </c>
      <c r="GR28" s="33"/>
      <c r="GS28" s="33"/>
      <c r="GT28" s="33">
        <v>33400040.190000001</v>
      </c>
      <c r="GU28" s="34"/>
      <c r="GV28" s="34">
        <v>37106000</v>
      </c>
      <c r="GW28" s="57">
        <v>37106000</v>
      </c>
      <c r="GX28" s="33">
        <v>90.012510000000006</v>
      </c>
      <c r="GY28" s="33">
        <v>90.012500000000003</v>
      </c>
      <c r="GZ28" s="33"/>
      <c r="HA28" s="33"/>
      <c r="HB28" s="33"/>
      <c r="HC28" s="33"/>
      <c r="HD28" s="33"/>
      <c r="HE28" s="33"/>
      <c r="HF28" s="34"/>
      <c r="HG28" s="33"/>
      <c r="HH28" s="33"/>
      <c r="HI28" s="33"/>
      <c r="HJ28" s="33"/>
      <c r="HK28" s="33"/>
      <c r="HL28" s="33"/>
      <c r="HM28" s="33"/>
      <c r="HN28" s="33"/>
      <c r="HO28" s="34"/>
      <c r="HP28" s="34"/>
      <c r="HQ28" s="57"/>
      <c r="HR28" s="33"/>
      <c r="HS28" s="33"/>
      <c r="HT28" s="33"/>
      <c r="HU28" s="33">
        <v>14102640</v>
      </c>
      <c r="HV28" s="33">
        <v>12833400</v>
      </c>
      <c r="HW28" s="33">
        <v>1269240</v>
      </c>
      <c r="HX28" s="33"/>
      <c r="HY28" s="33"/>
      <c r="HZ28" s="34"/>
      <c r="IA28" s="33"/>
      <c r="IB28" s="33"/>
      <c r="IC28" s="33"/>
      <c r="ID28" s="33"/>
      <c r="IE28" s="33"/>
      <c r="IF28" s="33"/>
      <c r="IG28" s="33"/>
      <c r="IH28" s="33"/>
      <c r="II28" s="34"/>
      <c r="IJ28" s="34">
        <v>12833400</v>
      </c>
      <c r="IK28" s="57">
        <v>12833400</v>
      </c>
      <c r="IL28" s="33"/>
      <c r="IM28" s="33"/>
      <c r="IN28" s="33"/>
      <c r="IO28" s="33">
        <v>62307.7</v>
      </c>
      <c r="IP28" s="33">
        <v>56700</v>
      </c>
      <c r="IQ28" s="33">
        <v>5607.7</v>
      </c>
      <c r="IR28" s="33"/>
      <c r="IS28" s="33"/>
      <c r="IT28" s="34"/>
      <c r="IU28" s="33"/>
      <c r="IV28" s="33"/>
      <c r="IW28" s="33"/>
      <c r="IX28" s="33"/>
      <c r="IY28" s="33"/>
      <c r="IZ28" s="33"/>
      <c r="JA28" s="33"/>
      <c r="JB28" s="33"/>
      <c r="JC28" s="34"/>
      <c r="JD28" s="34">
        <v>56700</v>
      </c>
      <c r="JE28" s="57">
        <v>56700</v>
      </c>
      <c r="JF28" s="33"/>
      <c r="JG28" s="33"/>
      <c r="JH28" s="33"/>
      <c r="JI28" s="33"/>
      <c r="JJ28" s="33"/>
      <c r="JK28" s="33"/>
      <c r="JL28" s="33"/>
      <c r="JM28" s="33"/>
      <c r="JN28" s="34"/>
      <c r="JO28" s="33"/>
      <c r="JP28" s="33"/>
      <c r="JQ28" s="33"/>
      <c r="JR28" s="33"/>
      <c r="JS28" s="33"/>
      <c r="JT28" s="33"/>
      <c r="JU28" s="33"/>
      <c r="JV28" s="33"/>
      <c r="JW28" s="34"/>
      <c r="JX28" s="34"/>
      <c r="JY28" s="57"/>
      <c r="JZ28" s="33"/>
      <c r="KA28" s="33"/>
      <c r="KB28" s="33"/>
      <c r="KC28" s="33"/>
      <c r="KD28" s="33"/>
      <c r="KE28" s="33"/>
      <c r="KF28" s="33"/>
      <c r="KG28" s="33"/>
      <c r="KH28" s="34"/>
      <c r="KI28" s="33"/>
      <c r="KJ28" s="33"/>
      <c r="KK28" s="33"/>
      <c r="KL28" s="33"/>
      <c r="KM28" s="33"/>
      <c r="KN28" s="33"/>
      <c r="KO28" s="33"/>
      <c r="KP28" s="33"/>
      <c r="KQ28" s="34"/>
      <c r="KR28" s="34"/>
      <c r="KS28" s="57"/>
      <c r="KT28" s="33"/>
      <c r="KU28" s="33"/>
      <c r="KV28" s="33"/>
      <c r="KW28" s="33"/>
      <c r="KX28" s="33"/>
      <c r="KY28" s="33"/>
      <c r="KZ28" s="33"/>
      <c r="LA28" s="33"/>
      <c r="LB28" s="34"/>
      <c r="LC28" s="33"/>
      <c r="LD28" s="33"/>
      <c r="LE28" s="33"/>
      <c r="LF28" s="33"/>
      <c r="LG28" s="33"/>
      <c r="LH28" s="33"/>
      <c r="LI28" s="33"/>
      <c r="LJ28" s="33"/>
      <c r="LK28" s="34"/>
      <c r="LL28" s="34"/>
      <c r="LM28" s="57"/>
      <c r="LN28" s="33"/>
      <c r="LO28" s="33"/>
      <c r="LP28" s="33"/>
      <c r="LQ28" s="33"/>
      <c r="LR28" s="33"/>
      <c r="LS28" s="33"/>
      <c r="LT28" s="33"/>
      <c r="LU28" s="33"/>
      <c r="LV28" s="34"/>
      <c r="LW28" s="33"/>
      <c r="LX28" s="33"/>
      <c r="LY28" s="33"/>
      <c r="LZ28" s="33"/>
      <c r="MA28" s="33"/>
      <c r="MB28" s="33"/>
      <c r="MC28" s="33"/>
      <c r="MD28" s="33"/>
      <c r="ME28" s="34"/>
      <c r="MF28" s="34"/>
      <c r="MG28" s="57"/>
      <c r="MH28" s="33"/>
      <c r="MI28" s="33"/>
      <c r="MJ28" s="33"/>
      <c r="MK28" s="33">
        <v>1495151.52</v>
      </c>
      <c r="ML28" s="33">
        <v>1480200</v>
      </c>
      <c r="MM28" s="33">
        <v>14951.52</v>
      </c>
      <c r="MN28" s="33"/>
      <c r="MO28" s="33"/>
      <c r="MP28" s="34"/>
      <c r="MQ28" s="33"/>
      <c r="MR28" s="33"/>
      <c r="MS28" s="33"/>
      <c r="MT28" s="33"/>
      <c r="MU28" s="33"/>
      <c r="MV28" s="33"/>
      <c r="MW28" s="33"/>
      <c r="MX28" s="33"/>
      <c r="MY28" s="34"/>
      <c r="MZ28" s="34">
        <v>1480200</v>
      </c>
      <c r="NA28" s="57">
        <v>1480200</v>
      </c>
      <c r="NB28" s="33"/>
      <c r="NC28" s="33"/>
      <c r="ND28" s="33"/>
      <c r="NE28" s="33"/>
      <c r="NF28" s="33"/>
      <c r="NG28" s="33"/>
      <c r="NH28" s="33"/>
      <c r="NI28" s="33"/>
      <c r="NJ28" s="34"/>
      <c r="NK28" s="33"/>
      <c r="NL28" s="33"/>
      <c r="NM28" s="33"/>
      <c r="NN28" s="33"/>
      <c r="NO28" s="33"/>
      <c r="NP28" s="33"/>
      <c r="NQ28" s="33"/>
      <c r="NR28" s="33"/>
      <c r="NS28" s="34"/>
      <c r="NT28" s="34"/>
      <c r="NU28" s="57"/>
      <c r="NV28" s="33"/>
      <c r="NW28" s="33"/>
      <c r="NX28" s="33"/>
      <c r="NY28" s="33">
        <v>39423333.329999998</v>
      </c>
      <c r="NZ28" s="33">
        <v>39029100</v>
      </c>
      <c r="OA28" s="33">
        <v>394233.33</v>
      </c>
      <c r="OB28" s="33">
        <v>11533085.869999999</v>
      </c>
      <c r="OC28" s="33"/>
      <c r="OD28" s="34"/>
      <c r="OE28" s="33">
        <v>11649581.689999999</v>
      </c>
      <c r="OF28" s="33">
        <v>11533085.869999999</v>
      </c>
      <c r="OG28" s="33"/>
      <c r="OH28" s="33">
        <v>116495.82</v>
      </c>
      <c r="OI28" s="33">
        <v>1</v>
      </c>
      <c r="OJ28" s="33"/>
      <c r="OK28" s="33"/>
      <c r="OL28" s="33">
        <v>11533085.869999999</v>
      </c>
      <c r="OM28" s="34"/>
      <c r="ON28" s="34">
        <v>39029100</v>
      </c>
      <c r="OO28" s="57">
        <v>39029100</v>
      </c>
      <c r="OP28" s="33">
        <v>29.549969999999998</v>
      </c>
      <c r="OQ28" s="33">
        <v>29.549969999999998</v>
      </c>
      <c r="OR28" s="33"/>
      <c r="OS28" s="33">
        <v>180000</v>
      </c>
      <c r="OT28" s="33">
        <v>170000</v>
      </c>
      <c r="OU28" s="33">
        <v>10000</v>
      </c>
      <c r="OV28" s="33"/>
      <c r="OW28" s="33"/>
      <c r="OX28" s="34"/>
      <c r="OY28" s="33"/>
      <c r="OZ28" s="33"/>
      <c r="PA28" s="33"/>
      <c r="PB28" s="33"/>
      <c r="PC28" s="33"/>
      <c r="PD28" s="33"/>
      <c r="PE28" s="33"/>
      <c r="PF28" s="33"/>
      <c r="PG28" s="34"/>
      <c r="PH28" s="34">
        <v>170000</v>
      </c>
      <c r="PI28" s="57">
        <v>170000</v>
      </c>
      <c r="PJ28" s="33"/>
      <c r="PK28" s="33"/>
      <c r="PL28" s="33"/>
      <c r="PM28" s="33">
        <v>423531.53</v>
      </c>
      <c r="PN28" s="33">
        <v>400000</v>
      </c>
      <c r="PO28" s="33">
        <v>23531.53</v>
      </c>
      <c r="PP28" s="33"/>
      <c r="PQ28" s="33"/>
      <c r="PR28" s="34"/>
      <c r="PS28" s="33"/>
      <c r="PT28" s="33"/>
      <c r="PU28" s="33"/>
      <c r="PV28" s="33"/>
      <c r="PW28" s="33"/>
      <c r="PX28" s="33"/>
      <c r="PY28" s="33"/>
      <c r="PZ28" s="33"/>
      <c r="QA28" s="34"/>
      <c r="QB28" s="34">
        <v>400000</v>
      </c>
      <c r="QC28" s="57">
        <v>400000</v>
      </c>
      <c r="QD28" s="33"/>
      <c r="QE28" s="33"/>
      <c r="QF28" s="33"/>
      <c r="QG28" s="33">
        <v>1879797.98</v>
      </c>
      <c r="QH28" s="33">
        <v>1861000</v>
      </c>
      <c r="QI28" s="33">
        <v>18797.98</v>
      </c>
      <c r="QJ28" s="33">
        <v>143877</v>
      </c>
      <c r="QK28" s="33"/>
      <c r="QL28" s="34"/>
      <c r="QM28" s="33">
        <v>145330.29999999999</v>
      </c>
      <c r="QN28" s="33">
        <v>143877</v>
      </c>
      <c r="QO28" s="33"/>
      <c r="QP28" s="33">
        <v>1453.3</v>
      </c>
      <c r="QQ28" s="33">
        <v>1</v>
      </c>
      <c r="QR28" s="33"/>
      <c r="QS28" s="33"/>
      <c r="QT28" s="33">
        <v>143877</v>
      </c>
      <c r="QU28" s="34"/>
      <c r="QV28" s="34">
        <v>1861000</v>
      </c>
      <c r="QW28" s="57">
        <v>1861000</v>
      </c>
      <c r="QX28" s="33">
        <v>7.7311699999999997</v>
      </c>
      <c r="QY28" s="33">
        <v>7.7311500000000004</v>
      </c>
      <c r="QZ28" s="33"/>
      <c r="RA28" s="33"/>
      <c r="RB28" s="33"/>
      <c r="RC28" s="33"/>
      <c r="RD28" s="33"/>
      <c r="RE28" s="33"/>
      <c r="RF28" s="34"/>
      <c r="RG28" s="33"/>
      <c r="RH28" s="33"/>
      <c r="RI28" s="33"/>
      <c r="RJ28" s="33"/>
      <c r="RK28" s="33"/>
      <c r="RL28" s="33"/>
      <c r="RM28" s="33"/>
      <c r="RN28" s="33"/>
      <c r="RO28" s="34"/>
      <c r="RP28" s="34"/>
      <c r="RQ28" s="57"/>
      <c r="RR28" s="33"/>
      <c r="RS28" s="33"/>
      <c r="RT28" s="33"/>
      <c r="RU28" s="33"/>
      <c r="RV28" s="33"/>
      <c r="RW28" s="33"/>
      <c r="RX28" s="33"/>
      <c r="RY28" s="33"/>
      <c r="RZ28" s="34"/>
      <c r="SA28" s="33"/>
      <c r="SB28" s="33"/>
      <c r="SC28" s="33"/>
      <c r="SD28" s="33"/>
      <c r="SE28" s="33"/>
      <c r="SF28" s="33"/>
      <c r="SG28" s="33"/>
      <c r="SH28" s="33"/>
      <c r="SI28" s="34"/>
      <c r="SJ28" s="34"/>
      <c r="SK28" s="57"/>
      <c r="SL28" s="33"/>
      <c r="SM28" s="33"/>
      <c r="SN28" s="33"/>
      <c r="SO28" s="33"/>
      <c r="SP28" s="33"/>
      <c r="SQ28" s="33"/>
      <c r="SR28" s="33"/>
      <c r="SS28" s="33"/>
      <c r="ST28" s="34"/>
      <c r="SU28" s="33"/>
      <c r="SV28" s="33"/>
      <c r="SW28" s="33"/>
      <c r="SX28" s="33"/>
      <c r="SY28" s="33"/>
      <c r="SZ28" s="33"/>
      <c r="TA28" s="33"/>
      <c r="TB28" s="33"/>
      <c r="TC28" s="34"/>
      <c r="TD28" s="34"/>
      <c r="TE28" s="57"/>
      <c r="TF28" s="33"/>
      <c r="TG28" s="33"/>
      <c r="TH28" s="33"/>
      <c r="TI28" s="33"/>
      <c r="TJ28" s="33"/>
      <c r="TK28" s="33"/>
      <c r="TL28" s="33"/>
      <c r="TM28" s="33"/>
      <c r="TN28" s="34"/>
      <c r="TO28" s="33"/>
      <c r="TP28" s="33"/>
      <c r="TQ28" s="33"/>
      <c r="TR28" s="33"/>
      <c r="TS28" s="33"/>
      <c r="TT28" s="33"/>
      <c r="TU28" s="33"/>
      <c r="TV28" s="33"/>
      <c r="TW28" s="34"/>
      <c r="TX28" s="34"/>
      <c r="TY28" s="57"/>
      <c r="TZ28" s="33"/>
      <c r="UA28" s="33"/>
      <c r="UB28" s="33"/>
      <c r="UC28" s="33"/>
      <c r="UD28" s="33"/>
      <c r="UE28" s="33"/>
      <c r="UF28" s="33"/>
      <c r="UG28" s="33"/>
      <c r="UH28" s="34"/>
      <c r="UI28" s="33"/>
      <c r="UJ28" s="33"/>
      <c r="UK28" s="33"/>
      <c r="UL28" s="33"/>
      <c r="UM28" s="33"/>
      <c r="UN28" s="33"/>
      <c r="UO28" s="33"/>
      <c r="UP28" s="33"/>
      <c r="UQ28" s="34"/>
      <c r="UR28" s="34"/>
      <c r="US28" s="57"/>
      <c r="UT28" s="33"/>
      <c r="UU28" s="33"/>
      <c r="UV28" s="33"/>
      <c r="UW28" s="33"/>
      <c r="UX28" s="33"/>
      <c r="UY28" s="33"/>
      <c r="UZ28" s="33"/>
      <c r="VA28" s="33"/>
      <c r="VB28" s="34"/>
      <c r="VC28" s="33"/>
      <c r="VD28" s="33"/>
      <c r="VE28" s="33"/>
      <c r="VF28" s="33"/>
      <c r="VG28" s="33"/>
      <c r="VH28" s="33"/>
      <c r="VI28" s="33"/>
      <c r="VJ28" s="33"/>
      <c r="VK28" s="34"/>
      <c r="VL28" s="34"/>
      <c r="VM28" s="57"/>
      <c r="VN28" s="33"/>
      <c r="VO28" s="33"/>
      <c r="VP28" s="33"/>
      <c r="VQ28" s="33"/>
      <c r="VR28" s="33"/>
      <c r="VS28" s="33"/>
      <c r="VT28" s="33"/>
      <c r="VU28" s="33"/>
      <c r="VV28" s="34"/>
      <c r="VW28" s="33"/>
      <c r="VX28" s="33"/>
      <c r="VY28" s="33"/>
      <c r="VZ28" s="33"/>
      <c r="WA28" s="33"/>
      <c r="WB28" s="33"/>
      <c r="WC28" s="33"/>
      <c r="WD28" s="33"/>
      <c r="WE28" s="34"/>
      <c r="WF28" s="34"/>
      <c r="WG28" s="57"/>
      <c r="WH28" s="33"/>
      <c r="WI28" s="33"/>
      <c r="WJ28" s="33"/>
      <c r="WK28" s="33"/>
      <c r="WL28" s="33"/>
      <c r="WM28" s="33"/>
      <c r="WN28" s="33"/>
      <c r="WO28" s="33"/>
      <c r="WP28" s="34"/>
      <c r="WQ28" s="33"/>
      <c r="WR28" s="33"/>
      <c r="WS28" s="33"/>
      <c r="WT28" s="33"/>
      <c r="WU28" s="33"/>
      <c r="WV28" s="33"/>
      <c r="WW28" s="33"/>
      <c r="WX28" s="33"/>
      <c r="WY28" s="34"/>
      <c r="WZ28" s="34"/>
      <c r="XA28" s="57"/>
      <c r="XB28" s="33"/>
      <c r="XC28" s="33"/>
      <c r="XD28" s="33"/>
      <c r="XE28" s="33"/>
      <c r="XF28" s="33"/>
      <c r="XG28" s="33"/>
      <c r="XH28" s="33"/>
      <c r="XI28" s="33"/>
      <c r="XJ28" s="34"/>
      <c r="XK28" s="33"/>
      <c r="XL28" s="33"/>
      <c r="XM28" s="33"/>
      <c r="XN28" s="33"/>
      <c r="XO28" s="33"/>
      <c r="XP28" s="33"/>
      <c r="XQ28" s="33"/>
      <c r="XR28" s="33"/>
      <c r="XS28" s="34"/>
      <c r="XT28" s="34"/>
      <c r="XU28" s="57"/>
      <c r="XV28" s="33"/>
      <c r="XW28" s="33"/>
      <c r="XX28" s="33"/>
      <c r="XY28" s="33"/>
      <c r="XZ28" s="33"/>
      <c r="YA28" s="33"/>
      <c r="YB28" s="33"/>
      <c r="YC28" s="33"/>
      <c r="YD28" s="34"/>
      <c r="YE28" s="33"/>
      <c r="YF28" s="33"/>
      <c r="YG28" s="33"/>
      <c r="YH28" s="33"/>
      <c r="YI28" s="33"/>
      <c r="YJ28" s="33"/>
      <c r="YK28" s="33"/>
      <c r="YL28" s="33"/>
      <c r="YM28" s="34"/>
      <c r="YN28" s="34"/>
      <c r="YO28" s="57"/>
      <c r="YP28" s="33"/>
      <c r="YQ28" s="33"/>
      <c r="YR28" s="33"/>
      <c r="YS28" s="33"/>
      <c r="YT28" s="33"/>
      <c r="YU28" s="33"/>
      <c r="YV28" s="33"/>
      <c r="YW28" s="33"/>
      <c r="YX28" s="34"/>
      <c r="YY28" s="33"/>
      <c r="YZ28" s="33"/>
      <c r="ZA28" s="33"/>
      <c r="ZB28" s="33"/>
      <c r="ZC28" s="33"/>
      <c r="ZD28" s="33"/>
      <c r="ZE28" s="33"/>
      <c r="ZF28" s="33"/>
      <c r="ZG28" s="34"/>
      <c r="ZH28" s="34"/>
      <c r="ZI28" s="57"/>
      <c r="ZJ28" s="33"/>
      <c r="ZK28" s="33"/>
      <c r="ZL28" s="33"/>
      <c r="ZM28" s="33"/>
      <c r="ZN28" s="33"/>
      <c r="ZO28" s="33"/>
      <c r="ZP28" s="33"/>
      <c r="ZQ28" s="33"/>
      <c r="ZR28" s="34"/>
      <c r="ZS28" s="33"/>
      <c r="ZT28" s="33"/>
      <c r="ZU28" s="33"/>
      <c r="ZV28" s="33"/>
      <c r="ZW28" s="33"/>
      <c r="ZX28" s="33"/>
      <c r="ZY28" s="33"/>
      <c r="ZZ28" s="33"/>
      <c r="AAA28" s="34"/>
      <c r="AAB28" s="34"/>
      <c r="AAC28" s="57"/>
      <c r="AAD28" s="33"/>
      <c r="AAE28" s="33"/>
      <c r="AAF28" s="33"/>
      <c r="AAG28" s="33"/>
      <c r="AAH28" s="33"/>
      <c r="AAI28" s="33"/>
      <c r="AAJ28" s="33"/>
      <c r="AAK28" s="33">
        <v>58057.919999999998</v>
      </c>
      <c r="AAL28" s="34"/>
      <c r="AAM28" s="33"/>
      <c r="AAN28" s="33"/>
      <c r="AAO28" s="33"/>
      <c r="AAP28" s="33"/>
      <c r="AAQ28" s="33"/>
      <c r="AAR28" s="33">
        <v>58057.919999999998</v>
      </c>
      <c r="AAS28" s="33"/>
      <c r="AAT28" s="33"/>
      <c r="AAU28" s="34"/>
      <c r="AAV28" s="34"/>
      <c r="AAW28" s="57"/>
      <c r="AAX28" s="33"/>
      <c r="AAY28" s="33"/>
      <c r="AAZ28" s="33"/>
      <c r="ABA28" s="33"/>
      <c r="ABB28" s="33"/>
      <c r="ABC28" s="33"/>
      <c r="ABD28" s="33"/>
      <c r="ABE28" s="33">
        <v>213655</v>
      </c>
      <c r="ABF28" s="34"/>
      <c r="ABG28" s="33"/>
      <c r="ABH28" s="33"/>
      <c r="ABI28" s="33"/>
      <c r="ABJ28" s="33"/>
      <c r="ABK28" s="33"/>
      <c r="ABL28" s="33">
        <v>213655</v>
      </c>
      <c r="ABM28" s="33"/>
      <c r="ABN28" s="33"/>
      <c r="ABO28" s="34"/>
      <c r="ABP28" s="34"/>
      <c r="ABQ28" s="57"/>
      <c r="ABR28" s="33"/>
      <c r="ABS28" s="33"/>
      <c r="ABT28" s="33"/>
      <c r="ABU28" s="33"/>
      <c r="ABV28" s="33"/>
      <c r="ABW28" s="33"/>
      <c r="ABX28" s="33"/>
      <c r="ABY28" s="33"/>
      <c r="ABZ28" s="34"/>
      <c r="ACA28" s="33"/>
      <c r="ACB28" s="33"/>
      <c r="ACC28" s="33"/>
      <c r="ACD28" s="33"/>
      <c r="ACE28" s="33"/>
      <c r="ACF28" s="33"/>
      <c r="ACG28" s="33"/>
      <c r="ACH28" s="33"/>
      <c r="ACI28" s="34"/>
      <c r="ACJ28" s="34"/>
      <c r="ACK28" s="57"/>
      <c r="ACL28" s="33"/>
      <c r="ACM28" s="33"/>
      <c r="ACN28" s="33"/>
      <c r="ACO28" s="33">
        <v>21606970</v>
      </c>
      <c r="ACP28" s="33">
        <v>21390900</v>
      </c>
      <c r="ACQ28" s="33">
        <v>216070</v>
      </c>
      <c r="ACR28" s="33"/>
      <c r="ACS28" s="33"/>
      <c r="ACT28" s="34"/>
      <c r="ACU28" s="33"/>
      <c r="ACV28" s="33"/>
      <c r="ACW28" s="33"/>
      <c r="ACX28" s="33"/>
      <c r="ACY28" s="33"/>
      <c r="ACZ28" s="33"/>
      <c r="ADA28" s="33"/>
      <c r="ADB28" s="33"/>
      <c r="ADC28" s="34"/>
      <c r="ADD28" s="34">
        <v>21390900</v>
      </c>
      <c r="ADE28" s="57">
        <v>21390900</v>
      </c>
      <c r="ADF28" s="33"/>
      <c r="ADG28" s="33"/>
      <c r="ADH28" s="33"/>
      <c r="ADI28" s="33"/>
      <c r="ADJ28" s="33"/>
      <c r="ADK28" s="33"/>
      <c r="ADL28" s="33"/>
      <c r="ADM28" s="33"/>
      <c r="ADN28" s="34"/>
      <c r="ADO28" s="33"/>
      <c r="ADP28" s="33"/>
      <c r="ADQ28" s="33"/>
      <c r="ADR28" s="33"/>
      <c r="ADS28" s="33"/>
      <c r="ADT28" s="33"/>
      <c r="ADU28" s="33"/>
      <c r="ADV28" s="33"/>
      <c r="ADW28" s="34"/>
      <c r="ADX28" s="34"/>
      <c r="ADY28" s="57"/>
      <c r="ADZ28" s="33"/>
      <c r="AEA28" s="33"/>
      <c r="AEB28" s="33"/>
      <c r="AEC28" s="33"/>
      <c r="AED28" s="33"/>
      <c r="AEE28" s="33"/>
      <c r="AEF28" s="33"/>
      <c r="AEG28" s="33"/>
      <c r="AEH28" s="34"/>
      <c r="AEI28" s="33"/>
      <c r="AEJ28" s="33"/>
      <c r="AEK28" s="33"/>
      <c r="AEL28" s="33"/>
      <c r="AEM28" s="33"/>
      <c r="AEN28" s="33"/>
      <c r="AEO28" s="33"/>
      <c r="AEP28" s="33"/>
      <c r="AEQ28" s="34"/>
      <c r="AER28" s="34"/>
      <c r="AES28" s="57"/>
      <c r="AET28" s="33"/>
      <c r="AEU28" s="33"/>
      <c r="AEV28" s="33"/>
      <c r="AEW28" s="33"/>
      <c r="AEX28" s="33"/>
      <c r="AEY28" s="33"/>
      <c r="AEZ28" s="33"/>
      <c r="AFA28" s="33"/>
      <c r="AFB28" s="34"/>
      <c r="AFC28" s="33"/>
      <c r="AFD28" s="33"/>
      <c r="AFE28" s="33"/>
      <c r="AFF28" s="33"/>
      <c r="AFG28" s="33"/>
      <c r="AFH28" s="33"/>
      <c r="AFI28" s="33"/>
      <c r="AFJ28" s="33"/>
      <c r="AFK28" s="34"/>
      <c r="AFL28" s="34"/>
      <c r="AFM28" s="57"/>
      <c r="AFN28" s="33"/>
      <c r="AFO28" s="33"/>
      <c r="AFP28" s="33"/>
      <c r="AFQ28" s="33"/>
      <c r="AFR28" s="33"/>
      <c r="AFS28" s="33"/>
      <c r="AFT28" s="33"/>
      <c r="AFU28" s="33"/>
      <c r="AFV28" s="34"/>
      <c r="AFW28" s="33"/>
      <c r="AFX28" s="33"/>
      <c r="AFY28" s="33"/>
      <c r="AFZ28" s="33"/>
      <c r="AGA28" s="33"/>
      <c r="AGB28" s="33"/>
      <c r="AGC28" s="33"/>
      <c r="AGD28" s="33"/>
      <c r="AGE28" s="34"/>
      <c r="AGF28" s="34"/>
      <c r="AGG28" s="57"/>
      <c r="AGH28" s="33"/>
      <c r="AGI28" s="33"/>
      <c r="AGJ28" s="33"/>
      <c r="AGK28" s="33"/>
      <c r="AGL28" s="33"/>
      <c r="AGM28" s="33"/>
      <c r="AGN28" s="33"/>
      <c r="AGO28" s="33"/>
      <c r="AGP28" s="34"/>
      <c r="AGQ28" s="33"/>
      <c r="AGR28" s="33"/>
      <c r="AGS28" s="33"/>
      <c r="AGT28" s="33"/>
      <c r="AGU28" s="33"/>
      <c r="AGV28" s="33"/>
      <c r="AGW28" s="33"/>
      <c r="AGX28" s="33"/>
      <c r="AGY28" s="34"/>
      <c r="AGZ28" s="34"/>
      <c r="AHA28" s="57"/>
      <c r="AHB28" s="33"/>
      <c r="AHC28" s="33"/>
    </row>
    <row r="29" spans="1:887" x14ac:dyDescent="0.25">
      <c r="A29" s="8" t="s">
        <v>43</v>
      </c>
      <c r="B29" s="90" t="s">
        <v>44</v>
      </c>
      <c r="C29" s="11" t="s">
        <v>45</v>
      </c>
      <c r="F29" s="34">
        <v>869005900.85000002</v>
      </c>
      <c r="G29" s="33"/>
      <c r="H29" s="33"/>
      <c r="I29" s="33">
        <v>350887613.64999998</v>
      </c>
      <c r="J29" s="33">
        <v>308781100</v>
      </c>
      <c r="K29" s="33">
        <v>42106513.649999999</v>
      </c>
      <c r="L29" s="33">
        <v>187481561.59999999</v>
      </c>
      <c r="M29" s="33">
        <v>2445806.4</v>
      </c>
      <c r="N29" s="34"/>
      <c r="O29" s="33">
        <v>213047229.09999999</v>
      </c>
      <c r="P29" s="33">
        <v>187481561.59999999</v>
      </c>
      <c r="Q29" s="33"/>
      <c r="R29" s="33">
        <v>25565667.5</v>
      </c>
      <c r="S29" s="33">
        <v>12</v>
      </c>
      <c r="T29" s="33"/>
      <c r="U29" s="33">
        <v>2445806.4</v>
      </c>
      <c r="V29" s="33">
        <v>187481561.59999999</v>
      </c>
      <c r="W29" s="34"/>
      <c r="X29" s="34">
        <v>308781100</v>
      </c>
      <c r="Y29" s="57">
        <v>308781100</v>
      </c>
      <c r="Z29" s="33">
        <v>60.716659999999997</v>
      </c>
      <c r="AA29" s="33">
        <v>60.716659999999997</v>
      </c>
      <c r="AB29" s="33"/>
      <c r="AC29" s="33">
        <v>362495227.27999997</v>
      </c>
      <c r="AD29" s="33">
        <v>318995800</v>
      </c>
      <c r="AE29" s="33">
        <v>43499427.280000001</v>
      </c>
      <c r="AF29" s="33">
        <v>269825685.24000001</v>
      </c>
      <c r="AG29" s="33">
        <v>6595026.7000000002</v>
      </c>
      <c r="AH29" s="34"/>
      <c r="AI29" s="33">
        <v>306620096.88</v>
      </c>
      <c r="AJ29" s="33">
        <v>269825685.24000001</v>
      </c>
      <c r="AK29" s="33"/>
      <c r="AL29" s="33">
        <v>36794411.640000001</v>
      </c>
      <c r="AM29" s="33">
        <v>12</v>
      </c>
      <c r="AN29" s="33"/>
      <c r="AO29" s="33">
        <v>6595026.7000000002</v>
      </c>
      <c r="AP29" s="33">
        <v>269825685.24000001</v>
      </c>
      <c r="AQ29" s="34"/>
      <c r="AR29" s="34">
        <v>318995800</v>
      </c>
      <c r="AS29" s="57">
        <v>318995800</v>
      </c>
      <c r="AT29" s="33">
        <v>84.585970000000003</v>
      </c>
      <c r="AU29" s="33">
        <v>84.585970000000003</v>
      </c>
      <c r="AV29" s="33"/>
      <c r="AW29" s="33">
        <v>159659473.69</v>
      </c>
      <c r="AX29" s="33">
        <v>151676500</v>
      </c>
      <c r="AY29" s="33">
        <v>7982973.6900000004</v>
      </c>
      <c r="AZ29" s="33">
        <v>80683725.439999998</v>
      </c>
      <c r="BA29" s="33"/>
      <c r="BB29" s="34"/>
      <c r="BC29" s="33">
        <v>84930237.25</v>
      </c>
      <c r="BD29" s="33">
        <v>80683725.439999998</v>
      </c>
      <c r="BE29" s="33"/>
      <c r="BF29" s="33">
        <v>4246511.8099999996</v>
      </c>
      <c r="BG29" s="33">
        <v>5</v>
      </c>
      <c r="BH29" s="33"/>
      <c r="BI29" s="33"/>
      <c r="BJ29" s="33">
        <v>80683725.439999998</v>
      </c>
      <c r="BK29" s="34"/>
      <c r="BL29" s="34">
        <v>151676500</v>
      </c>
      <c r="BM29" s="57">
        <v>151676500</v>
      </c>
      <c r="BN29" s="33">
        <v>53.194609999999997</v>
      </c>
      <c r="BO29" s="33">
        <v>53.194609999999997</v>
      </c>
      <c r="BP29" s="33"/>
      <c r="BQ29" s="33"/>
      <c r="BR29" s="33"/>
      <c r="BS29" s="33"/>
      <c r="BT29" s="33"/>
      <c r="BU29" s="33"/>
      <c r="BV29" s="34"/>
      <c r="BW29" s="33"/>
      <c r="BX29" s="33"/>
      <c r="BY29" s="33"/>
      <c r="BZ29" s="33"/>
      <c r="CA29" s="33"/>
      <c r="CB29" s="33"/>
      <c r="CC29" s="33"/>
      <c r="CD29" s="33"/>
      <c r="CE29" s="34"/>
      <c r="CF29" s="34"/>
      <c r="CG29" s="57"/>
      <c r="CH29" s="33"/>
      <c r="CI29" s="33"/>
      <c r="CJ29" s="33"/>
      <c r="CK29" s="33"/>
      <c r="CL29" s="33"/>
      <c r="CM29" s="33"/>
      <c r="CN29" s="33"/>
      <c r="CO29" s="33"/>
      <c r="CP29" s="34"/>
      <c r="CQ29" s="33"/>
      <c r="CR29" s="33"/>
      <c r="CS29" s="33"/>
      <c r="CT29" s="33"/>
      <c r="CU29" s="33"/>
      <c r="CV29" s="33"/>
      <c r="CW29" s="33"/>
      <c r="CX29" s="33"/>
      <c r="CY29" s="34"/>
      <c r="CZ29" s="34"/>
      <c r="DA29" s="57"/>
      <c r="DB29" s="33"/>
      <c r="DC29" s="33"/>
      <c r="DD29" s="33"/>
      <c r="DE29" s="33"/>
      <c r="DF29" s="33"/>
      <c r="DG29" s="33"/>
      <c r="DH29" s="33"/>
      <c r="DI29" s="33"/>
      <c r="DJ29" s="34"/>
      <c r="DK29" s="33"/>
      <c r="DL29" s="33"/>
      <c r="DM29" s="33"/>
      <c r="DN29" s="33"/>
      <c r="DO29" s="33"/>
      <c r="DP29" s="33"/>
      <c r="DQ29" s="33"/>
      <c r="DR29" s="33"/>
      <c r="DS29" s="34"/>
      <c r="DT29" s="34">
        <v>188618500</v>
      </c>
      <c r="DU29" s="57">
        <v>0</v>
      </c>
      <c r="DV29" s="33"/>
      <c r="DW29" s="33"/>
      <c r="DX29" s="33"/>
      <c r="DY29" s="33"/>
      <c r="DZ29" s="33"/>
      <c r="EA29" s="33"/>
      <c r="EB29" s="33"/>
      <c r="EC29" s="33"/>
      <c r="ED29" s="34"/>
      <c r="EE29" s="33"/>
      <c r="EF29" s="33"/>
      <c r="EG29" s="33"/>
      <c r="EH29" s="33"/>
      <c r="EI29" s="33"/>
      <c r="EJ29" s="33"/>
      <c r="EK29" s="33"/>
      <c r="EL29" s="33"/>
      <c r="EM29" s="34"/>
      <c r="EN29" s="34"/>
      <c r="EO29" s="57"/>
      <c r="EP29" s="33"/>
      <c r="EQ29" s="33"/>
      <c r="ER29" s="33"/>
      <c r="ES29" s="33"/>
      <c r="ET29" s="33"/>
      <c r="EU29" s="33"/>
      <c r="EV29" s="33"/>
      <c r="EW29" s="33"/>
      <c r="EX29" s="34"/>
      <c r="EY29" s="33"/>
      <c r="EZ29" s="33"/>
      <c r="FA29" s="33"/>
      <c r="FB29" s="33"/>
      <c r="FC29" s="33"/>
      <c r="FD29" s="33"/>
      <c r="FE29" s="33"/>
      <c r="FF29" s="33"/>
      <c r="FG29" s="34"/>
      <c r="FH29" s="34">
        <v>0</v>
      </c>
      <c r="FI29" s="57">
        <v>0</v>
      </c>
      <c r="FJ29" s="33"/>
      <c r="FK29" s="33"/>
      <c r="FL29" s="33"/>
      <c r="FM29" s="33"/>
      <c r="FN29" s="33"/>
      <c r="FO29" s="33"/>
      <c r="FP29" s="33"/>
      <c r="FQ29" s="33"/>
      <c r="FR29" s="34"/>
      <c r="FS29" s="33"/>
      <c r="FT29" s="33"/>
      <c r="FU29" s="33"/>
      <c r="FV29" s="33"/>
      <c r="FW29" s="33"/>
      <c r="FX29" s="33"/>
      <c r="FY29" s="33"/>
      <c r="FZ29" s="33"/>
      <c r="GA29" s="34"/>
      <c r="GB29" s="34"/>
      <c r="GC29" s="57"/>
      <c r="GD29" s="33"/>
      <c r="GE29" s="33"/>
      <c r="GF29" s="33"/>
      <c r="GG29" s="33">
        <v>35138144.329999998</v>
      </c>
      <c r="GH29" s="33">
        <v>34084000</v>
      </c>
      <c r="GI29" s="33">
        <v>1054144.33</v>
      </c>
      <c r="GJ29" s="33">
        <v>11202924.6</v>
      </c>
      <c r="GK29" s="33"/>
      <c r="GL29" s="34"/>
      <c r="GM29" s="33">
        <v>11549406.800000001</v>
      </c>
      <c r="GN29" s="33">
        <v>11202924.6</v>
      </c>
      <c r="GO29" s="33"/>
      <c r="GP29" s="33">
        <v>346482.2</v>
      </c>
      <c r="GQ29" s="33">
        <v>3</v>
      </c>
      <c r="GR29" s="33"/>
      <c r="GS29" s="33"/>
      <c r="GT29" s="33">
        <v>11202924.6</v>
      </c>
      <c r="GU29" s="34"/>
      <c r="GV29" s="34">
        <v>34084000</v>
      </c>
      <c r="GW29" s="57">
        <v>34084000</v>
      </c>
      <c r="GX29" s="33">
        <v>32.868569999999998</v>
      </c>
      <c r="GY29" s="33">
        <v>32.868569999999998</v>
      </c>
      <c r="GZ29" s="33"/>
      <c r="HA29" s="33"/>
      <c r="HB29" s="33"/>
      <c r="HC29" s="33"/>
      <c r="HD29" s="33"/>
      <c r="HE29" s="33"/>
      <c r="HF29" s="34"/>
      <c r="HG29" s="33"/>
      <c r="HH29" s="33"/>
      <c r="HI29" s="33"/>
      <c r="HJ29" s="33"/>
      <c r="HK29" s="33"/>
      <c r="HL29" s="33"/>
      <c r="HM29" s="33"/>
      <c r="HN29" s="33"/>
      <c r="HO29" s="34"/>
      <c r="HP29" s="34"/>
      <c r="HQ29" s="57"/>
      <c r="HR29" s="33"/>
      <c r="HS29" s="33"/>
      <c r="HT29" s="33"/>
      <c r="HU29" s="33">
        <v>141869431.81999999</v>
      </c>
      <c r="HV29" s="33">
        <v>124845100</v>
      </c>
      <c r="HW29" s="33">
        <v>17024331.82</v>
      </c>
      <c r="HX29" s="33">
        <v>15794090.119999999</v>
      </c>
      <c r="HY29" s="33"/>
      <c r="HZ29" s="34"/>
      <c r="IA29" s="33">
        <v>17947829.68</v>
      </c>
      <c r="IB29" s="33">
        <v>15794090.119999999</v>
      </c>
      <c r="IC29" s="33"/>
      <c r="ID29" s="33">
        <v>2153739.56</v>
      </c>
      <c r="IE29" s="33">
        <v>12</v>
      </c>
      <c r="IF29" s="33"/>
      <c r="IG29" s="33"/>
      <c r="IH29" s="33">
        <v>15794090.119999999</v>
      </c>
      <c r="II29" s="34"/>
      <c r="IJ29" s="34">
        <v>124845100</v>
      </c>
      <c r="IK29" s="57">
        <v>124845100</v>
      </c>
      <c r="IL29" s="33">
        <v>12.65095</v>
      </c>
      <c r="IM29" s="33">
        <v>12.65095</v>
      </c>
      <c r="IN29" s="33"/>
      <c r="IO29" s="33"/>
      <c r="IP29" s="33"/>
      <c r="IQ29" s="33"/>
      <c r="IR29" s="33"/>
      <c r="IS29" s="33"/>
      <c r="IT29" s="34"/>
      <c r="IU29" s="33"/>
      <c r="IV29" s="33"/>
      <c r="IW29" s="33"/>
      <c r="IX29" s="33"/>
      <c r="IY29" s="33"/>
      <c r="IZ29" s="33"/>
      <c r="JA29" s="33"/>
      <c r="JB29" s="33"/>
      <c r="JC29" s="34"/>
      <c r="JD29" s="34">
        <v>2677000</v>
      </c>
      <c r="JE29" s="57"/>
      <c r="JF29" s="33"/>
      <c r="JG29" s="33"/>
      <c r="JH29" s="33"/>
      <c r="JI29" s="33">
        <v>4569072.16</v>
      </c>
      <c r="JJ29" s="33">
        <v>4432000</v>
      </c>
      <c r="JK29" s="33">
        <v>137072.16</v>
      </c>
      <c r="JL29" s="33">
        <v>4432000</v>
      </c>
      <c r="JM29" s="33"/>
      <c r="JN29" s="34"/>
      <c r="JO29" s="33">
        <v>4569072.16</v>
      </c>
      <c r="JP29" s="33">
        <v>4432000</v>
      </c>
      <c r="JQ29" s="33"/>
      <c r="JR29" s="33">
        <v>137072.16</v>
      </c>
      <c r="JS29" s="33">
        <v>3</v>
      </c>
      <c r="JT29" s="33"/>
      <c r="JU29" s="33"/>
      <c r="JV29" s="33">
        <v>4432000</v>
      </c>
      <c r="JW29" s="34"/>
      <c r="JX29" s="34">
        <v>4432000</v>
      </c>
      <c r="JY29" s="57">
        <v>4432000</v>
      </c>
      <c r="JZ29" s="33">
        <v>100</v>
      </c>
      <c r="KA29" s="33">
        <v>100</v>
      </c>
      <c r="KB29" s="33"/>
      <c r="KC29" s="33">
        <v>14090909.09</v>
      </c>
      <c r="KD29" s="33">
        <v>12400000</v>
      </c>
      <c r="KE29" s="33">
        <v>1690909.09</v>
      </c>
      <c r="KF29" s="33"/>
      <c r="KG29" s="33"/>
      <c r="KH29" s="34"/>
      <c r="KI29" s="33"/>
      <c r="KJ29" s="33"/>
      <c r="KK29" s="33"/>
      <c r="KL29" s="33"/>
      <c r="KM29" s="33"/>
      <c r="KN29" s="33"/>
      <c r="KO29" s="33"/>
      <c r="KP29" s="33"/>
      <c r="KQ29" s="34"/>
      <c r="KR29" s="34">
        <v>12400000</v>
      </c>
      <c r="KS29" s="57">
        <v>12400000</v>
      </c>
      <c r="KT29" s="33"/>
      <c r="KU29" s="33"/>
      <c r="KV29" s="33"/>
      <c r="KW29" s="33"/>
      <c r="KX29" s="33"/>
      <c r="KY29" s="33"/>
      <c r="KZ29" s="33"/>
      <c r="LA29" s="33"/>
      <c r="LB29" s="34"/>
      <c r="LC29" s="33"/>
      <c r="LD29" s="33"/>
      <c r="LE29" s="33"/>
      <c r="LF29" s="33"/>
      <c r="LG29" s="33"/>
      <c r="LH29" s="33"/>
      <c r="LI29" s="33"/>
      <c r="LJ29" s="33"/>
      <c r="LK29" s="34"/>
      <c r="LL29" s="34"/>
      <c r="LM29" s="57"/>
      <c r="LN29" s="33"/>
      <c r="LO29" s="33"/>
      <c r="LP29" s="33"/>
      <c r="LQ29" s="33"/>
      <c r="LR29" s="33"/>
      <c r="LS29" s="33"/>
      <c r="LT29" s="33"/>
      <c r="LU29" s="33"/>
      <c r="LV29" s="34"/>
      <c r="LW29" s="33"/>
      <c r="LX29" s="33"/>
      <c r="LY29" s="33"/>
      <c r="LZ29" s="33"/>
      <c r="MA29" s="33"/>
      <c r="MB29" s="33"/>
      <c r="MC29" s="33"/>
      <c r="MD29" s="33"/>
      <c r="ME29" s="34"/>
      <c r="MF29" s="34"/>
      <c r="MG29" s="57"/>
      <c r="MH29" s="33"/>
      <c r="MI29" s="33"/>
      <c r="MJ29" s="33"/>
      <c r="MK29" s="33">
        <v>78110647.200000003</v>
      </c>
      <c r="ML29" s="33">
        <v>1792400</v>
      </c>
      <c r="MM29" s="33">
        <v>76318247.200000003</v>
      </c>
      <c r="MN29" s="33">
        <v>1792399.99</v>
      </c>
      <c r="MO29" s="33"/>
      <c r="MP29" s="34"/>
      <c r="MQ29" s="33">
        <v>78055284.200000003</v>
      </c>
      <c r="MR29" s="33">
        <v>1791129.58</v>
      </c>
      <c r="MS29" s="33"/>
      <c r="MT29" s="33">
        <v>76264154.620000005</v>
      </c>
      <c r="MU29" s="33">
        <v>97.705309999999997</v>
      </c>
      <c r="MV29" s="33"/>
      <c r="MW29" s="33">
        <v>1270.4100000000001</v>
      </c>
      <c r="MX29" s="33">
        <v>1792399.99</v>
      </c>
      <c r="MY29" s="34"/>
      <c r="MZ29" s="34">
        <v>1792400</v>
      </c>
      <c r="NA29" s="57">
        <v>1792400</v>
      </c>
      <c r="NB29" s="33">
        <v>99.929119999999998</v>
      </c>
      <c r="NC29" s="33">
        <v>99.929119999999998</v>
      </c>
      <c r="ND29" s="33"/>
      <c r="NE29" s="33"/>
      <c r="NF29" s="33"/>
      <c r="NG29" s="33"/>
      <c r="NH29" s="33"/>
      <c r="NI29" s="33"/>
      <c r="NJ29" s="34"/>
      <c r="NK29" s="33"/>
      <c r="NL29" s="33"/>
      <c r="NM29" s="33"/>
      <c r="NN29" s="33"/>
      <c r="NO29" s="33"/>
      <c r="NP29" s="33"/>
      <c r="NQ29" s="33"/>
      <c r="NR29" s="33"/>
      <c r="NS29" s="34"/>
      <c r="NT29" s="34"/>
      <c r="NU29" s="57"/>
      <c r="NV29" s="33"/>
      <c r="NW29" s="33"/>
      <c r="NX29" s="33"/>
      <c r="NY29" s="33">
        <v>95386000</v>
      </c>
      <c r="NZ29" s="33">
        <v>60386000</v>
      </c>
      <c r="OA29" s="33">
        <v>35000000</v>
      </c>
      <c r="OB29" s="33">
        <v>21909247.489999998</v>
      </c>
      <c r="OC29" s="33"/>
      <c r="OD29" s="34"/>
      <c r="OE29" s="33">
        <v>34607946.890000001</v>
      </c>
      <c r="OF29" s="33">
        <v>21909247.489999998</v>
      </c>
      <c r="OG29" s="33"/>
      <c r="OH29" s="33">
        <v>12698699.4</v>
      </c>
      <c r="OI29" s="33">
        <v>36.693019999999997</v>
      </c>
      <c r="OJ29" s="33"/>
      <c r="OK29" s="33"/>
      <c r="OL29" s="33">
        <v>21909247.489999998</v>
      </c>
      <c r="OM29" s="34"/>
      <c r="ON29" s="34">
        <v>60386000</v>
      </c>
      <c r="OO29" s="57">
        <v>60386000</v>
      </c>
      <c r="OP29" s="33">
        <v>36.281999999999996</v>
      </c>
      <c r="OQ29" s="33">
        <v>36.281999999999996</v>
      </c>
      <c r="OR29" s="33"/>
      <c r="OS29" s="33">
        <v>649390</v>
      </c>
      <c r="OT29" s="33">
        <v>629900</v>
      </c>
      <c r="OU29" s="33">
        <v>19490</v>
      </c>
      <c r="OV29" s="33"/>
      <c r="OW29" s="33"/>
      <c r="OX29" s="34"/>
      <c r="OY29" s="33"/>
      <c r="OZ29" s="33"/>
      <c r="PA29" s="33"/>
      <c r="PB29" s="33"/>
      <c r="PC29" s="33"/>
      <c r="PD29" s="33"/>
      <c r="PE29" s="33"/>
      <c r="PF29" s="33"/>
      <c r="PG29" s="34"/>
      <c r="PH29" s="34">
        <v>629900</v>
      </c>
      <c r="PI29" s="57">
        <v>629900</v>
      </c>
      <c r="PJ29" s="33"/>
      <c r="PK29" s="33"/>
      <c r="PL29" s="33"/>
      <c r="PM29" s="33">
        <v>6254100</v>
      </c>
      <c r="PN29" s="33">
        <v>6066500</v>
      </c>
      <c r="PO29" s="33">
        <v>187600</v>
      </c>
      <c r="PP29" s="33"/>
      <c r="PQ29" s="33"/>
      <c r="PR29" s="34"/>
      <c r="PS29" s="33"/>
      <c r="PT29" s="33"/>
      <c r="PU29" s="33"/>
      <c r="PV29" s="33"/>
      <c r="PW29" s="33"/>
      <c r="PX29" s="33"/>
      <c r="PY29" s="33"/>
      <c r="PZ29" s="33"/>
      <c r="QA29" s="34"/>
      <c r="QB29" s="34">
        <v>6066500</v>
      </c>
      <c r="QC29" s="57">
        <v>6066500</v>
      </c>
      <c r="QD29" s="33"/>
      <c r="QE29" s="33"/>
      <c r="QF29" s="33"/>
      <c r="QG29" s="33">
        <v>4402520.0199999996</v>
      </c>
      <c r="QH29" s="33">
        <v>2398400</v>
      </c>
      <c r="QI29" s="33">
        <v>2004120.02</v>
      </c>
      <c r="QJ29" s="33"/>
      <c r="QK29" s="33"/>
      <c r="QL29" s="34"/>
      <c r="QM29" s="33"/>
      <c r="QN29" s="33"/>
      <c r="QO29" s="33"/>
      <c r="QP29" s="33"/>
      <c r="QQ29" s="33"/>
      <c r="QR29" s="33"/>
      <c r="QS29" s="33"/>
      <c r="QT29" s="33"/>
      <c r="QU29" s="34"/>
      <c r="QV29" s="34">
        <v>2398400</v>
      </c>
      <c r="QW29" s="57">
        <v>2398400</v>
      </c>
      <c r="QX29" s="33"/>
      <c r="QY29" s="33"/>
      <c r="QZ29" s="33"/>
      <c r="RA29" s="33">
        <v>282493818.08999997</v>
      </c>
      <c r="RB29" s="33">
        <v>274018700</v>
      </c>
      <c r="RC29" s="33">
        <v>8475118.0899999999</v>
      </c>
      <c r="RD29" s="33">
        <v>87001721.230000004</v>
      </c>
      <c r="RE29" s="33"/>
      <c r="RF29" s="34"/>
      <c r="RG29" s="33">
        <v>89692617.680000007</v>
      </c>
      <c r="RH29" s="33">
        <v>87001721.230000004</v>
      </c>
      <c r="RI29" s="33"/>
      <c r="RJ29" s="33">
        <v>2690896.45</v>
      </c>
      <c r="RK29" s="33">
        <v>3.00013</v>
      </c>
      <c r="RL29" s="33"/>
      <c r="RM29" s="33"/>
      <c r="RN29" s="33">
        <v>87001721.230000004</v>
      </c>
      <c r="RO29" s="34"/>
      <c r="RP29" s="34">
        <v>274018700</v>
      </c>
      <c r="RQ29" s="57">
        <v>274018700</v>
      </c>
      <c r="RR29" s="33">
        <v>31.75029</v>
      </c>
      <c r="RS29" s="33">
        <v>31.75055</v>
      </c>
      <c r="RT29" s="33"/>
      <c r="RU29" s="33"/>
      <c r="RV29" s="33"/>
      <c r="RW29" s="33"/>
      <c r="RX29" s="33"/>
      <c r="RY29" s="33"/>
      <c r="RZ29" s="34"/>
      <c r="SA29" s="33"/>
      <c r="SB29" s="33"/>
      <c r="SC29" s="33"/>
      <c r="SD29" s="33"/>
      <c r="SE29" s="33"/>
      <c r="SF29" s="33"/>
      <c r="SG29" s="33"/>
      <c r="SH29" s="33"/>
      <c r="SI29" s="34"/>
      <c r="SJ29" s="34"/>
      <c r="SK29" s="57"/>
      <c r="SL29" s="33"/>
      <c r="SM29" s="33"/>
      <c r="SN29" s="33"/>
      <c r="SO29" s="33"/>
      <c r="SP29" s="33"/>
      <c r="SQ29" s="33"/>
      <c r="SR29" s="33"/>
      <c r="SS29" s="33"/>
      <c r="ST29" s="34"/>
      <c r="SU29" s="33"/>
      <c r="SV29" s="33"/>
      <c r="SW29" s="33"/>
      <c r="SX29" s="33"/>
      <c r="SY29" s="33"/>
      <c r="SZ29" s="33"/>
      <c r="TA29" s="33"/>
      <c r="TB29" s="33"/>
      <c r="TC29" s="34"/>
      <c r="TD29" s="34"/>
      <c r="TE29" s="57"/>
      <c r="TF29" s="33"/>
      <c r="TG29" s="33"/>
      <c r="TH29" s="33"/>
      <c r="TI29" s="33"/>
      <c r="TJ29" s="33"/>
      <c r="TK29" s="33"/>
      <c r="TL29" s="33"/>
      <c r="TM29" s="33"/>
      <c r="TN29" s="34"/>
      <c r="TO29" s="33"/>
      <c r="TP29" s="33"/>
      <c r="TQ29" s="33"/>
      <c r="TR29" s="33"/>
      <c r="TS29" s="33"/>
      <c r="TT29" s="33"/>
      <c r="TU29" s="33"/>
      <c r="TV29" s="33"/>
      <c r="TW29" s="34"/>
      <c r="TX29" s="34"/>
      <c r="TY29" s="57"/>
      <c r="TZ29" s="33"/>
      <c r="UA29" s="33"/>
      <c r="UB29" s="33"/>
      <c r="UC29" s="33"/>
      <c r="UD29" s="33"/>
      <c r="UE29" s="33"/>
      <c r="UF29" s="33"/>
      <c r="UG29" s="33"/>
      <c r="UH29" s="34"/>
      <c r="UI29" s="33"/>
      <c r="UJ29" s="33"/>
      <c r="UK29" s="33"/>
      <c r="UL29" s="33"/>
      <c r="UM29" s="33"/>
      <c r="UN29" s="33"/>
      <c r="UO29" s="33"/>
      <c r="UP29" s="33"/>
      <c r="UQ29" s="34"/>
      <c r="UR29" s="34"/>
      <c r="US29" s="57"/>
      <c r="UT29" s="33"/>
      <c r="UU29" s="33"/>
      <c r="UV29" s="33"/>
      <c r="UW29" s="33"/>
      <c r="UX29" s="33"/>
      <c r="UY29" s="33"/>
      <c r="UZ29" s="33"/>
      <c r="VA29" s="33"/>
      <c r="VB29" s="34"/>
      <c r="VC29" s="33"/>
      <c r="VD29" s="33"/>
      <c r="VE29" s="33"/>
      <c r="VF29" s="33"/>
      <c r="VG29" s="33"/>
      <c r="VH29" s="33"/>
      <c r="VI29" s="33"/>
      <c r="VJ29" s="33"/>
      <c r="VK29" s="34"/>
      <c r="VL29" s="34"/>
      <c r="VM29" s="57"/>
      <c r="VN29" s="33"/>
      <c r="VO29" s="33"/>
      <c r="VP29" s="33"/>
      <c r="VQ29" s="33"/>
      <c r="VR29" s="33"/>
      <c r="VS29" s="33"/>
      <c r="VT29" s="33"/>
      <c r="VU29" s="33"/>
      <c r="VV29" s="34"/>
      <c r="VW29" s="33"/>
      <c r="VX29" s="33"/>
      <c r="VY29" s="33"/>
      <c r="VZ29" s="33"/>
      <c r="WA29" s="33"/>
      <c r="WB29" s="33"/>
      <c r="WC29" s="33"/>
      <c r="WD29" s="33"/>
      <c r="WE29" s="34"/>
      <c r="WF29" s="34"/>
      <c r="WG29" s="57"/>
      <c r="WH29" s="33"/>
      <c r="WI29" s="33"/>
      <c r="WJ29" s="33"/>
      <c r="WK29" s="33"/>
      <c r="WL29" s="33"/>
      <c r="WM29" s="33"/>
      <c r="WN29" s="33"/>
      <c r="WO29" s="33"/>
      <c r="WP29" s="34"/>
      <c r="WQ29" s="33"/>
      <c r="WR29" s="33"/>
      <c r="WS29" s="33"/>
      <c r="WT29" s="33"/>
      <c r="WU29" s="33"/>
      <c r="WV29" s="33"/>
      <c r="WW29" s="33"/>
      <c r="WX29" s="33"/>
      <c r="WY29" s="34"/>
      <c r="WZ29" s="34"/>
      <c r="XA29" s="57"/>
      <c r="XB29" s="33"/>
      <c r="XC29" s="33"/>
      <c r="XD29" s="33"/>
      <c r="XE29" s="33"/>
      <c r="XF29" s="33"/>
      <c r="XG29" s="33"/>
      <c r="XH29" s="33"/>
      <c r="XI29" s="33"/>
      <c r="XJ29" s="34"/>
      <c r="XK29" s="33"/>
      <c r="XL29" s="33"/>
      <c r="XM29" s="33"/>
      <c r="XN29" s="33"/>
      <c r="XO29" s="33"/>
      <c r="XP29" s="33"/>
      <c r="XQ29" s="33"/>
      <c r="XR29" s="33"/>
      <c r="XS29" s="34"/>
      <c r="XT29" s="34"/>
      <c r="XU29" s="57"/>
      <c r="XV29" s="33"/>
      <c r="XW29" s="33"/>
      <c r="XX29" s="33"/>
      <c r="XY29" s="33"/>
      <c r="XZ29" s="33"/>
      <c r="YA29" s="33"/>
      <c r="YB29" s="33"/>
      <c r="YC29" s="33"/>
      <c r="YD29" s="34"/>
      <c r="YE29" s="33"/>
      <c r="YF29" s="33"/>
      <c r="YG29" s="33"/>
      <c r="YH29" s="33"/>
      <c r="YI29" s="33"/>
      <c r="YJ29" s="33"/>
      <c r="YK29" s="33"/>
      <c r="YL29" s="33"/>
      <c r="YM29" s="34"/>
      <c r="YN29" s="34"/>
      <c r="YO29" s="57"/>
      <c r="YP29" s="33"/>
      <c r="YQ29" s="33"/>
      <c r="YR29" s="33"/>
      <c r="YS29" s="33"/>
      <c r="YT29" s="33"/>
      <c r="YU29" s="33"/>
      <c r="YV29" s="33"/>
      <c r="YW29" s="33"/>
      <c r="YX29" s="34"/>
      <c r="YY29" s="33"/>
      <c r="YZ29" s="33"/>
      <c r="ZA29" s="33"/>
      <c r="ZB29" s="33"/>
      <c r="ZC29" s="33"/>
      <c r="ZD29" s="33"/>
      <c r="ZE29" s="33"/>
      <c r="ZF29" s="33"/>
      <c r="ZG29" s="34"/>
      <c r="ZH29" s="34"/>
      <c r="ZI29" s="57"/>
      <c r="ZJ29" s="33"/>
      <c r="ZK29" s="33"/>
      <c r="ZL29" s="33"/>
      <c r="ZM29" s="33"/>
      <c r="ZN29" s="33"/>
      <c r="ZO29" s="33"/>
      <c r="ZP29" s="33"/>
      <c r="ZQ29" s="33"/>
      <c r="ZR29" s="34"/>
      <c r="ZS29" s="33"/>
      <c r="ZT29" s="33"/>
      <c r="ZU29" s="33"/>
      <c r="ZV29" s="33"/>
      <c r="ZW29" s="33"/>
      <c r="ZX29" s="33"/>
      <c r="ZY29" s="33"/>
      <c r="ZZ29" s="33"/>
      <c r="AAA29" s="34"/>
      <c r="AAB29" s="34"/>
      <c r="AAC29" s="57"/>
      <c r="AAD29" s="33"/>
      <c r="AAE29" s="33"/>
      <c r="AAF29" s="33"/>
      <c r="AAG29" s="33"/>
      <c r="AAH29" s="33"/>
      <c r="AAI29" s="33"/>
      <c r="AAJ29" s="33"/>
      <c r="AAK29" s="33"/>
      <c r="AAL29" s="34"/>
      <c r="AAM29" s="33"/>
      <c r="AAN29" s="33"/>
      <c r="AAO29" s="33"/>
      <c r="AAP29" s="33"/>
      <c r="AAQ29" s="33"/>
      <c r="AAR29" s="33"/>
      <c r="AAS29" s="33"/>
      <c r="AAT29" s="33"/>
      <c r="AAU29" s="34"/>
      <c r="AAV29" s="34"/>
      <c r="AAW29" s="57"/>
      <c r="AAX29" s="33"/>
      <c r="AAY29" s="33"/>
      <c r="AAZ29" s="33"/>
      <c r="ABA29" s="33"/>
      <c r="ABB29" s="33"/>
      <c r="ABC29" s="33"/>
      <c r="ABD29" s="33"/>
      <c r="ABE29" s="33">
        <v>13425.92</v>
      </c>
      <c r="ABF29" s="34"/>
      <c r="ABG29" s="33"/>
      <c r="ABH29" s="33"/>
      <c r="ABI29" s="33"/>
      <c r="ABJ29" s="33"/>
      <c r="ABK29" s="33"/>
      <c r="ABL29" s="33">
        <v>13425.92</v>
      </c>
      <c r="ABM29" s="33"/>
      <c r="ABN29" s="33"/>
      <c r="ABO29" s="34"/>
      <c r="ABP29" s="34"/>
      <c r="ABQ29" s="57"/>
      <c r="ABR29" s="33"/>
      <c r="ABS29" s="33"/>
      <c r="ABT29" s="33"/>
      <c r="ABU29" s="33"/>
      <c r="ABV29" s="33"/>
      <c r="ABW29" s="33"/>
      <c r="ABX29" s="33"/>
      <c r="ABY29" s="33">
        <v>10046.870000000001</v>
      </c>
      <c r="ABZ29" s="34"/>
      <c r="ACA29" s="33"/>
      <c r="ACB29" s="33"/>
      <c r="ACC29" s="33"/>
      <c r="ACD29" s="33"/>
      <c r="ACE29" s="33"/>
      <c r="ACF29" s="33">
        <v>10046.870000000001</v>
      </c>
      <c r="ACG29" s="33"/>
      <c r="ACH29" s="33"/>
      <c r="ACI29" s="34"/>
      <c r="ACJ29" s="34"/>
      <c r="ACK29" s="57"/>
      <c r="ACL29" s="33"/>
      <c r="ACM29" s="33"/>
      <c r="ACN29" s="33"/>
      <c r="ACO29" s="33">
        <v>27467850</v>
      </c>
      <c r="ACP29" s="33">
        <v>23943700</v>
      </c>
      <c r="ACQ29" s="33">
        <v>3524150</v>
      </c>
      <c r="ACR29" s="33">
        <v>4659811.8600000003</v>
      </c>
      <c r="ACS29" s="33"/>
      <c r="ACT29" s="34"/>
      <c r="ACU29" s="33">
        <v>5345660.1500000004</v>
      </c>
      <c r="ACV29" s="33">
        <v>4659811.8600000003</v>
      </c>
      <c r="ACW29" s="33"/>
      <c r="ACX29" s="33">
        <v>685848.29</v>
      </c>
      <c r="ACY29" s="33">
        <v>12.83</v>
      </c>
      <c r="ACZ29" s="33"/>
      <c r="ADA29" s="33"/>
      <c r="ADB29" s="33">
        <v>4659811.8600000003</v>
      </c>
      <c r="ADC29" s="34"/>
      <c r="ADD29" s="34">
        <v>23943700</v>
      </c>
      <c r="ADE29" s="57">
        <v>23943700</v>
      </c>
      <c r="ADF29" s="33">
        <v>19.461539999999999</v>
      </c>
      <c r="ADG29" s="33">
        <v>19.461379999999998</v>
      </c>
      <c r="ADH29" s="33"/>
      <c r="ADI29" s="33"/>
      <c r="ADJ29" s="33"/>
      <c r="ADK29" s="33"/>
      <c r="ADL29" s="33"/>
      <c r="ADM29" s="33"/>
      <c r="ADN29" s="34"/>
      <c r="ADO29" s="33"/>
      <c r="ADP29" s="33"/>
      <c r="ADQ29" s="33"/>
      <c r="ADR29" s="33"/>
      <c r="ADS29" s="33"/>
      <c r="ADT29" s="33"/>
      <c r="ADU29" s="33"/>
      <c r="ADV29" s="33"/>
      <c r="ADW29" s="34"/>
      <c r="ADX29" s="34"/>
      <c r="ADY29" s="57"/>
      <c r="ADZ29" s="33"/>
      <c r="AEA29" s="33"/>
      <c r="AEB29" s="33"/>
      <c r="AEC29" s="33"/>
      <c r="AED29" s="33"/>
      <c r="AEE29" s="33"/>
      <c r="AEF29" s="33"/>
      <c r="AEG29" s="33"/>
      <c r="AEH29" s="34"/>
      <c r="AEI29" s="33"/>
      <c r="AEJ29" s="33"/>
      <c r="AEK29" s="33"/>
      <c r="AEL29" s="33"/>
      <c r="AEM29" s="33"/>
      <c r="AEN29" s="33"/>
      <c r="AEO29" s="33"/>
      <c r="AEP29" s="33"/>
      <c r="AEQ29" s="34"/>
      <c r="AER29" s="34"/>
      <c r="AES29" s="57"/>
      <c r="AET29" s="33"/>
      <c r="AEU29" s="33"/>
      <c r="AEV29" s="33"/>
      <c r="AEW29" s="33"/>
      <c r="AEX29" s="33"/>
      <c r="AEY29" s="33"/>
      <c r="AEZ29" s="33"/>
      <c r="AFA29" s="33"/>
      <c r="AFB29" s="34"/>
      <c r="AFC29" s="33"/>
      <c r="AFD29" s="33"/>
      <c r="AFE29" s="33"/>
      <c r="AFF29" s="33"/>
      <c r="AFG29" s="33"/>
      <c r="AFH29" s="33"/>
      <c r="AFI29" s="33"/>
      <c r="AFJ29" s="33"/>
      <c r="AFK29" s="34"/>
      <c r="AFL29" s="34"/>
      <c r="AFM29" s="57"/>
      <c r="AFN29" s="33"/>
      <c r="AFO29" s="33"/>
      <c r="AFP29" s="33"/>
      <c r="AFQ29" s="33"/>
      <c r="AFR29" s="33"/>
      <c r="AFS29" s="33"/>
      <c r="AFT29" s="33"/>
      <c r="AFU29" s="33"/>
      <c r="AFV29" s="34"/>
      <c r="AFW29" s="33"/>
      <c r="AFX29" s="33"/>
      <c r="AFY29" s="33"/>
      <c r="AFZ29" s="33"/>
      <c r="AGA29" s="33"/>
      <c r="AGB29" s="33"/>
      <c r="AGC29" s="33"/>
      <c r="AGD29" s="33"/>
      <c r="AGE29" s="34"/>
      <c r="AGF29" s="34"/>
      <c r="AGG29" s="57"/>
      <c r="AGH29" s="33"/>
      <c r="AGI29" s="33"/>
      <c r="AGJ29" s="33"/>
      <c r="AGK29" s="33"/>
      <c r="AGL29" s="33"/>
      <c r="AGM29" s="33"/>
      <c r="AGN29" s="33"/>
      <c r="AGO29" s="33"/>
      <c r="AGP29" s="34"/>
      <c r="AGQ29" s="33"/>
      <c r="AGR29" s="33"/>
      <c r="AGS29" s="33"/>
      <c r="AGT29" s="33"/>
      <c r="AGU29" s="33"/>
      <c r="AGV29" s="33"/>
      <c r="AGW29" s="33"/>
      <c r="AGX29" s="33"/>
      <c r="AGY29" s="34"/>
      <c r="AGZ29" s="34"/>
      <c r="AHA29" s="57"/>
      <c r="AHB29" s="33"/>
      <c r="AHC29" s="33"/>
    </row>
    <row r="30" spans="1:887" x14ac:dyDescent="0.25">
      <c r="A30" s="8" t="s">
        <v>46</v>
      </c>
      <c r="B30" s="91" t="s">
        <v>47</v>
      </c>
      <c r="C30" s="11" t="s">
        <v>48</v>
      </c>
      <c r="F30" s="34">
        <v>273229031.85000002</v>
      </c>
      <c r="G30" s="33"/>
      <c r="H30" s="33"/>
      <c r="I30" s="33">
        <v>145963975.90000001</v>
      </c>
      <c r="J30" s="33">
        <v>121150100</v>
      </c>
      <c r="K30" s="33">
        <v>24813875.899999999</v>
      </c>
      <c r="L30" s="33">
        <v>82206447.709999993</v>
      </c>
      <c r="M30" s="33"/>
      <c r="N30" s="34"/>
      <c r="O30" s="33">
        <v>99043912.900000006</v>
      </c>
      <c r="P30" s="33">
        <v>82206447.709999993</v>
      </c>
      <c r="Q30" s="33"/>
      <c r="R30" s="33">
        <v>16837465.190000001</v>
      </c>
      <c r="S30" s="33">
        <v>17</v>
      </c>
      <c r="T30" s="33"/>
      <c r="U30" s="33"/>
      <c r="V30" s="33">
        <v>82206447.709999993</v>
      </c>
      <c r="W30" s="34"/>
      <c r="X30" s="34">
        <v>121150100</v>
      </c>
      <c r="Y30" s="57">
        <v>121150100</v>
      </c>
      <c r="Z30" s="33">
        <v>67.855040000000002</v>
      </c>
      <c r="AA30" s="33">
        <v>67.855040000000002</v>
      </c>
      <c r="AB30" s="33"/>
      <c r="AC30" s="33">
        <v>203103253.02000001</v>
      </c>
      <c r="AD30" s="33">
        <v>168575700</v>
      </c>
      <c r="AE30" s="33">
        <v>34527553.020000003</v>
      </c>
      <c r="AF30" s="33">
        <v>134237061.03999999</v>
      </c>
      <c r="AG30" s="33"/>
      <c r="AH30" s="34"/>
      <c r="AI30" s="33">
        <v>161731398.81999999</v>
      </c>
      <c r="AJ30" s="33">
        <v>134237061.03999999</v>
      </c>
      <c r="AK30" s="33"/>
      <c r="AL30" s="33">
        <v>27494337.780000001</v>
      </c>
      <c r="AM30" s="33">
        <v>17</v>
      </c>
      <c r="AN30" s="33"/>
      <c r="AO30" s="33"/>
      <c r="AP30" s="33">
        <v>134237061.03999999</v>
      </c>
      <c r="AQ30" s="34"/>
      <c r="AR30" s="34">
        <v>168575700</v>
      </c>
      <c r="AS30" s="57">
        <v>168575700</v>
      </c>
      <c r="AT30" s="33">
        <v>79.630139999999997</v>
      </c>
      <c r="AU30" s="33">
        <v>79.630139999999997</v>
      </c>
      <c r="AV30" s="33"/>
      <c r="AW30" s="33">
        <v>25086818.649999999</v>
      </c>
      <c r="AX30" s="33">
        <v>18401300</v>
      </c>
      <c r="AY30" s="33">
        <v>6685518.6500000004</v>
      </c>
      <c r="AZ30" s="33">
        <v>8787779.6699999999</v>
      </c>
      <c r="BA30" s="33"/>
      <c r="BB30" s="34"/>
      <c r="BC30" s="33">
        <v>11980535.869999999</v>
      </c>
      <c r="BD30" s="33">
        <v>8787779.6699999999</v>
      </c>
      <c r="BE30" s="33"/>
      <c r="BF30" s="33">
        <v>3192756.2</v>
      </c>
      <c r="BG30" s="33">
        <v>26.649529999999999</v>
      </c>
      <c r="BH30" s="33"/>
      <c r="BI30" s="33"/>
      <c r="BJ30" s="33">
        <v>8787779.6699999999</v>
      </c>
      <c r="BK30" s="34"/>
      <c r="BL30" s="34">
        <v>18401300</v>
      </c>
      <c r="BM30" s="57">
        <v>18401300</v>
      </c>
      <c r="BN30" s="33">
        <v>47.756300000000003</v>
      </c>
      <c r="BO30" s="33">
        <v>47.756300000000003</v>
      </c>
      <c r="BP30" s="33"/>
      <c r="BQ30" s="33"/>
      <c r="BR30" s="33"/>
      <c r="BS30" s="33"/>
      <c r="BT30" s="33"/>
      <c r="BU30" s="33"/>
      <c r="BV30" s="34"/>
      <c r="BW30" s="33"/>
      <c r="BX30" s="33"/>
      <c r="BY30" s="33"/>
      <c r="BZ30" s="33"/>
      <c r="CA30" s="33"/>
      <c r="CB30" s="33"/>
      <c r="CC30" s="33"/>
      <c r="CD30" s="33"/>
      <c r="CE30" s="34"/>
      <c r="CF30" s="34"/>
      <c r="CG30" s="57"/>
      <c r="CH30" s="33"/>
      <c r="CI30" s="33"/>
      <c r="CJ30" s="33"/>
      <c r="CK30" s="33"/>
      <c r="CL30" s="33"/>
      <c r="CM30" s="33"/>
      <c r="CN30" s="33"/>
      <c r="CO30" s="33"/>
      <c r="CP30" s="34"/>
      <c r="CQ30" s="33"/>
      <c r="CR30" s="33"/>
      <c r="CS30" s="33"/>
      <c r="CT30" s="33"/>
      <c r="CU30" s="33"/>
      <c r="CV30" s="33"/>
      <c r="CW30" s="33"/>
      <c r="CX30" s="33"/>
      <c r="CY30" s="34"/>
      <c r="CZ30" s="34"/>
      <c r="DA30" s="57"/>
      <c r="DB30" s="33"/>
      <c r="DC30" s="33"/>
      <c r="DD30" s="33"/>
      <c r="DE30" s="33"/>
      <c r="DF30" s="33"/>
      <c r="DG30" s="33"/>
      <c r="DH30" s="33"/>
      <c r="DI30" s="33"/>
      <c r="DJ30" s="34"/>
      <c r="DK30" s="33"/>
      <c r="DL30" s="33"/>
      <c r="DM30" s="33"/>
      <c r="DN30" s="33"/>
      <c r="DO30" s="33"/>
      <c r="DP30" s="33"/>
      <c r="DQ30" s="33"/>
      <c r="DR30" s="33"/>
      <c r="DS30" s="34"/>
      <c r="DT30" s="34">
        <v>17422800</v>
      </c>
      <c r="DU30" s="57">
        <v>0</v>
      </c>
      <c r="DV30" s="33"/>
      <c r="DW30" s="33"/>
      <c r="DX30" s="33"/>
      <c r="DY30" s="33"/>
      <c r="DZ30" s="33"/>
      <c r="EA30" s="33"/>
      <c r="EB30" s="33"/>
      <c r="EC30" s="33"/>
      <c r="ED30" s="34"/>
      <c r="EE30" s="33"/>
      <c r="EF30" s="33"/>
      <c r="EG30" s="33"/>
      <c r="EH30" s="33"/>
      <c r="EI30" s="33"/>
      <c r="EJ30" s="33"/>
      <c r="EK30" s="33"/>
      <c r="EL30" s="33"/>
      <c r="EM30" s="34"/>
      <c r="EN30" s="34"/>
      <c r="EO30" s="57"/>
      <c r="EP30" s="33"/>
      <c r="EQ30" s="33"/>
      <c r="ER30" s="33"/>
      <c r="ES30" s="33"/>
      <c r="ET30" s="33"/>
      <c r="EU30" s="33"/>
      <c r="EV30" s="33"/>
      <c r="EW30" s="33"/>
      <c r="EX30" s="34"/>
      <c r="EY30" s="33"/>
      <c r="EZ30" s="33"/>
      <c r="FA30" s="33"/>
      <c r="FB30" s="33"/>
      <c r="FC30" s="33"/>
      <c r="FD30" s="33"/>
      <c r="FE30" s="33"/>
      <c r="FF30" s="33"/>
      <c r="FG30" s="34"/>
      <c r="FH30" s="34">
        <v>0</v>
      </c>
      <c r="FI30" s="57">
        <v>0</v>
      </c>
      <c r="FJ30" s="33"/>
      <c r="FK30" s="33"/>
      <c r="FL30" s="33"/>
      <c r="FM30" s="33"/>
      <c r="FN30" s="33"/>
      <c r="FO30" s="33"/>
      <c r="FP30" s="33"/>
      <c r="FQ30" s="33"/>
      <c r="FR30" s="34"/>
      <c r="FS30" s="33"/>
      <c r="FT30" s="33"/>
      <c r="FU30" s="33"/>
      <c r="FV30" s="33"/>
      <c r="FW30" s="33"/>
      <c r="FX30" s="33"/>
      <c r="FY30" s="33"/>
      <c r="FZ30" s="33"/>
      <c r="GA30" s="34"/>
      <c r="GB30" s="34"/>
      <c r="GC30" s="57"/>
      <c r="GD30" s="33"/>
      <c r="GE30" s="33"/>
      <c r="GF30" s="33"/>
      <c r="GG30" s="33">
        <v>33367010.309999999</v>
      </c>
      <c r="GH30" s="33">
        <v>32366000</v>
      </c>
      <c r="GI30" s="33">
        <v>1001010.31</v>
      </c>
      <c r="GJ30" s="33">
        <v>17415615.899999999</v>
      </c>
      <c r="GK30" s="33"/>
      <c r="GL30" s="34"/>
      <c r="GM30" s="33">
        <v>17954243.190000001</v>
      </c>
      <c r="GN30" s="33">
        <v>17415615.899999999</v>
      </c>
      <c r="GO30" s="33"/>
      <c r="GP30" s="33">
        <v>538627.29</v>
      </c>
      <c r="GQ30" s="33">
        <v>3</v>
      </c>
      <c r="GR30" s="33"/>
      <c r="GS30" s="33"/>
      <c r="GT30" s="33">
        <v>17415615.899999999</v>
      </c>
      <c r="GU30" s="34"/>
      <c r="GV30" s="34">
        <v>32366000</v>
      </c>
      <c r="GW30" s="57">
        <v>32366000</v>
      </c>
      <c r="GX30" s="33">
        <v>53.808369999999996</v>
      </c>
      <c r="GY30" s="33">
        <v>53.808369999999996</v>
      </c>
      <c r="GZ30" s="33"/>
      <c r="HA30" s="33"/>
      <c r="HB30" s="33"/>
      <c r="HC30" s="33"/>
      <c r="HD30" s="33"/>
      <c r="HE30" s="33"/>
      <c r="HF30" s="34"/>
      <c r="HG30" s="33"/>
      <c r="HH30" s="33"/>
      <c r="HI30" s="33"/>
      <c r="HJ30" s="33"/>
      <c r="HK30" s="33"/>
      <c r="HL30" s="33"/>
      <c r="HM30" s="33"/>
      <c r="HN30" s="33"/>
      <c r="HO30" s="34"/>
      <c r="HP30" s="34"/>
      <c r="HQ30" s="57"/>
      <c r="HR30" s="33"/>
      <c r="HS30" s="33"/>
      <c r="HT30" s="33"/>
      <c r="HU30" s="33">
        <v>30714939.760000002</v>
      </c>
      <c r="HV30" s="33">
        <v>25493400</v>
      </c>
      <c r="HW30" s="33">
        <v>5221539.76</v>
      </c>
      <c r="HX30" s="33"/>
      <c r="HY30" s="33"/>
      <c r="HZ30" s="34"/>
      <c r="IA30" s="33"/>
      <c r="IB30" s="33"/>
      <c r="IC30" s="33"/>
      <c r="ID30" s="33"/>
      <c r="IE30" s="33"/>
      <c r="IF30" s="33"/>
      <c r="IG30" s="33"/>
      <c r="IH30" s="33"/>
      <c r="II30" s="34"/>
      <c r="IJ30" s="34">
        <v>25493400</v>
      </c>
      <c r="IK30" s="57">
        <v>25493400</v>
      </c>
      <c r="IL30" s="33"/>
      <c r="IM30" s="33"/>
      <c r="IN30" s="33"/>
      <c r="IO30" s="33"/>
      <c r="IP30" s="33"/>
      <c r="IQ30" s="33"/>
      <c r="IR30" s="33"/>
      <c r="IS30" s="33"/>
      <c r="IT30" s="34"/>
      <c r="IU30" s="33"/>
      <c r="IV30" s="33"/>
      <c r="IW30" s="33"/>
      <c r="IX30" s="33"/>
      <c r="IY30" s="33"/>
      <c r="IZ30" s="33"/>
      <c r="JA30" s="33"/>
      <c r="JB30" s="33"/>
      <c r="JC30" s="34"/>
      <c r="JD30" s="34"/>
      <c r="JE30" s="57"/>
      <c r="JF30" s="33"/>
      <c r="JG30" s="33"/>
      <c r="JH30" s="33"/>
      <c r="JI30" s="33">
        <v>9997010.3000000007</v>
      </c>
      <c r="JJ30" s="33">
        <v>9697100</v>
      </c>
      <c r="JK30" s="33">
        <v>299910.3</v>
      </c>
      <c r="JL30" s="33"/>
      <c r="JM30" s="33"/>
      <c r="JN30" s="34"/>
      <c r="JO30" s="33"/>
      <c r="JP30" s="33"/>
      <c r="JQ30" s="33"/>
      <c r="JR30" s="33"/>
      <c r="JS30" s="33"/>
      <c r="JT30" s="33"/>
      <c r="JU30" s="33"/>
      <c r="JV30" s="33"/>
      <c r="JW30" s="34"/>
      <c r="JX30" s="34">
        <v>9697100</v>
      </c>
      <c r="JY30" s="57">
        <v>9697100</v>
      </c>
      <c r="JZ30" s="33"/>
      <c r="KA30" s="33"/>
      <c r="KB30" s="33"/>
      <c r="KC30" s="33">
        <v>6000000</v>
      </c>
      <c r="KD30" s="33">
        <v>4980000</v>
      </c>
      <c r="KE30" s="33">
        <v>1020000</v>
      </c>
      <c r="KF30" s="33"/>
      <c r="KG30" s="33"/>
      <c r="KH30" s="34"/>
      <c r="KI30" s="33"/>
      <c r="KJ30" s="33"/>
      <c r="KK30" s="33"/>
      <c r="KL30" s="33"/>
      <c r="KM30" s="33"/>
      <c r="KN30" s="33"/>
      <c r="KO30" s="33"/>
      <c r="KP30" s="33"/>
      <c r="KQ30" s="34"/>
      <c r="KR30" s="34">
        <v>4980000</v>
      </c>
      <c r="KS30" s="57">
        <v>4980000</v>
      </c>
      <c r="KT30" s="33"/>
      <c r="KU30" s="33"/>
      <c r="KV30" s="33"/>
      <c r="KW30" s="33"/>
      <c r="KX30" s="33"/>
      <c r="KY30" s="33"/>
      <c r="KZ30" s="33"/>
      <c r="LA30" s="33"/>
      <c r="LB30" s="34"/>
      <c r="LC30" s="33"/>
      <c r="LD30" s="33"/>
      <c r="LE30" s="33"/>
      <c r="LF30" s="33"/>
      <c r="LG30" s="33"/>
      <c r="LH30" s="33"/>
      <c r="LI30" s="33"/>
      <c r="LJ30" s="33"/>
      <c r="LK30" s="34"/>
      <c r="LL30" s="34"/>
      <c r="LM30" s="57"/>
      <c r="LN30" s="33"/>
      <c r="LO30" s="33"/>
      <c r="LP30" s="33"/>
      <c r="LQ30" s="33"/>
      <c r="LR30" s="33"/>
      <c r="LS30" s="33"/>
      <c r="LT30" s="33"/>
      <c r="LU30" s="33"/>
      <c r="LV30" s="34"/>
      <c r="LW30" s="33"/>
      <c r="LX30" s="33"/>
      <c r="LY30" s="33"/>
      <c r="LZ30" s="33"/>
      <c r="MA30" s="33"/>
      <c r="MB30" s="33"/>
      <c r="MC30" s="33"/>
      <c r="MD30" s="33"/>
      <c r="ME30" s="34"/>
      <c r="MF30" s="34"/>
      <c r="MG30" s="57"/>
      <c r="MH30" s="33"/>
      <c r="MI30" s="33"/>
      <c r="MJ30" s="33"/>
      <c r="MK30" s="33">
        <v>1694639.18</v>
      </c>
      <c r="ML30" s="33">
        <v>1643800</v>
      </c>
      <c r="MM30" s="33">
        <v>50839.18</v>
      </c>
      <c r="MN30" s="33">
        <v>1643800</v>
      </c>
      <c r="MO30" s="33"/>
      <c r="MP30" s="34"/>
      <c r="MQ30" s="33">
        <v>1694639.18</v>
      </c>
      <c r="MR30" s="33">
        <v>1643800</v>
      </c>
      <c r="MS30" s="33"/>
      <c r="MT30" s="33">
        <v>50839.18</v>
      </c>
      <c r="MU30" s="33">
        <v>3</v>
      </c>
      <c r="MV30" s="33"/>
      <c r="MW30" s="33"/>
      <c r="MX30" s="33">
        <v>1643800</v>
      </c>
      <c r="MY30" s="34"/>
      <c r="MZ30" s="34">
        <v>1643800</v>
      </c>
      <c r="NA30" s="57">
        <v>1643800</v>
      </c>
      <c r="NB30" s="33">
        <v>100</v>
      </c>
      <c r="NC30" s="33">
        <v>100</v>
      </c>
      <c r="ND30" s="33"/>
      <c r="NE30" s="33">
        <v>8517010.3200000003</v>
      </c>
      <c r="NF30" s="33">
        <v>8261500</v>
      </c>
      <c r="NG30" s="33">
        <v>255510.32</v>
      </c>
      <c r="NH30" s="33">
        <v>1484272.87</v>
      </c>
      <c r="NI30" s="33"/>
      <c r="NJ30" s="34"/>
      <c r="NK30" s="33">
        <v>1530163.25</v>
      </c>
      <c r="NL30" s="33">
        <v>1484272.87</v>
      </c>
      <c r="NM30" s="33"/>
      <c r="NN30" s="33">
        <v>45890.38</v>
      </c>
      <c r="NO30" s="33">
        <v>2.99905</v>
      </c>
      <c r="NP30" s="33"/>
      <c r="NQ30" s="33"/>
      <c r="NR30" s="33">
        <v>1484272.87</v>
      </c>
      <c r="NS30" s="34"/>
      <c r="NT30" s="34">
        <v>8261500</v>
      </c>
      <c r="NU30" s="57">
        <v>8261500</v>
      </c>
      <c r="NV30" s="33">
        <v>17.966139999999999</v>
      </c>
      <c r="NW30" s="33">
        <v>17.960280000000001</v>
      </c>
      <c r="NX30" s="33"/>
      <c r="NY30" s="33"/>
      <c r="NZ30" s="33"/>
      <c r="OA30" s="33"/>
      <c r="OB30" s="33"/>
      <c r="OC30" s="33"/>
      <c r="OD30" s="34"/>
      <c r="OE30" s="33"/>
      <c r="OF30" s="33"/>
      <c r="OG30" s="33"/>
      <c r="OH30" s="33"/>
      <c r="OI30" s="33"/>
      <c r="OJ30" s="33"/>
      <c r="OK30" s="33"/>
      <c r="OL30" s="33"/>
      <c r="OM30" s="34"/>
      <c r="ON30" s="34"/>
      <c r="OO30" s="57"/>
      <c r="OP30" s="33"/>
      <c r="OQ30" s="33"/>
      <c r="OR30" s="33"/>
      <c r="OS30" s="33">
        <v>256701.03</v>
      </c>
      <c r="OT30" s="33">
        <v>249000</v>
      </c>
      <c r="OU30" s="33">
        <v>7701.03</v>
      </c>
      <c r="OV30" s="33"/>
      <c r="OW30" s="33"/>
      <c r="OX30" s="34"/>
      <c r="OY30" s="33"/>
      <c r="OZ30" s="33"/>
      <c r="PA30" s="33"/>
      <c r="PB30" s="33"/>
      <c r="PC30" s="33"/>
      <c r="PD30" s="33"/>
      <c r="PE30" s="33"/>
      <c r="PF30" s="33"/>
      <c r="PG30" s="34"/>
      <c r="PH30" s="34">
        <v>249000</v>
      </c>
      <c r="PI30" s="57">
        <v>249000</v>
      </c>
      <c r="PJ30" s="33"/>
      <c r="PK30" s="33"/>
      <c r="PL30" s="33"/>
      <c r="PM30" s="33"/>
      <c r="PN30" s="33"/>
      <c r="PO30" s="33"/>
      <c r="PP30" s="33"/>
      <c r="PQ30" s="33"/>
      <c r="PR30" s="34"/>
      <c r="PS30" s="33"/>
      <c r="PT30" s="33"/>
      <c r="PU30" s="33"/>
      <c r="PV30" s="33"/>
      <c r="PW30" s="33"/>
      <c r="PX30" s="33"/>
      <c r="PY30" s="33"/>
      <c r="PZ30" s="33"/>
      <c r="QA30" s="34"/>
      <c r="QB30" s="34"/>
      <c r="QC30" s="57"/>
      <c r="QD30" s="33"/>
      <c r="QE30" s="33"/>
      <c r="QF30" s="33"/>
      <c r="QG30" s="33">
        <v>4533917.53</v>
      </c>
      <c r="QH30" s="33">
        <v>4397900</v>
      </c>
      <c r="QI30" s="33">
        <v>136017.53</v>
      </c>
      <c r="QJ30" s="33">
        <v>1122661.05</v>
      </c>
      <c r="QK30" s="33"/>
      <c r="QL30" s="34"/>
      <c r="QM30" s="33">
        <v>1157382.53</v>
      </c>
      <c r="QN30" s="33">
        <v>1122661.05</v>
      </c>
      <c r="QO30" s="33"/>
      <c r="QP30" s="33">
        <v>34721.480000000003</v>
      </c>
      <c r="QQ30" s="33">
        <v>3</v>
      </c>
      <c r="QR30" s="33"/>
      <c r="QS30" s="33"/>
      <c r="QT30" s="33">
        <v>1122661.05</v>
      </c>
      <c r="QU30" s="34"/>
      <c r="QV30" s="34">
        <v>4397900</v>
      </c>
      <c r="QW30" s="57">
        <v>4397900</v>
      </c>
      <c r="QX30" s="33">
        <v>25.52721</v>
      </c>
      <c r="QY30" s="33">
        <v>25.52721</v>
      </c>
      <c r="QZ30" s="33"/>
      <c r="RA30" s="33"/>
      <c r="RB30" s="33"/>
      <c r="RC30" s="33"/>
      <c r="RD30" s="33"/>
      <c r="RE30" s="33"/>
      <c r="RF30" s="34"/>
      <c r="RG30" s="33"/>
      <c r="RH30" s="33"/>
      <c r="RI30" s="33"/>
      <c r="RJ30" s="33"/>
      <c r="RK30" s="33"/>
      <c r="RL30" s="33"/>
      <c r="RM30" s="33"/>
      <c r="RN30" s="33"/>
      <c r="RO30" s="34"/>
      <c r="RP30" s="34"/>
      <c r="RQ30" s="57"/>
      <c r="RR30" s="33"/>
      <c r="RS30" s="33"/>
      <c r="RT30" s="33"/>
      <c r="RU30" s="33"/>
      <c r="RV30" s="33"/>
      <c r="RW30" s="33"/>
      <c r="RX30" s="33"/>
      <c r="RY30" s="33">
        <v>625657.68000000005</v>
      </c>
      <c r="RZ30" s="34"/>
      <c r="SA30" s="33"/>
      <c r="SB30" s="33"/>
      <c r="SC30" s="33"/>
      <c r="SD30" s="33"/>
      <c r="SE30" s="33"/>
      <c r="SF30" s="33">
        <v>625657.68000000005</v>
      </c>
      <c r="SG30" s="33"/>
      <c r="SH30" s="33"/>
      <c r="SI30" s="34"/>
      <c r="SJ30" s="34"/>
      <c r="SK30" s="57"/>
      <c r="SL30" s="33"/>
      <c r="SM30" s="33"/>
      <c r="SN30" s="33"/>
      <c r="SO30" s="33"/>
      <c r="SP30" s="33"/>
      <c r="SQ30" s="33"/>
      <c r="SR30" s="33"/>
      <c r="SS30" s="33"/>
      <c r="ST30" s="34"/>
      <c r="SU30" s="33"/>
      <c r="SV30" s="33"/>
      <c r="SW30" s="33"/>
      <c r="SX30" s="33"/>
      <c r="SY30" s="33"/>
      <c r="SZ30" s="33"/>
      <c r="TA30" s="33"/>
      <c r="TB30" s="33"/>
      <c r="TC30" s="34"/>
      <c r="TD30" s="34"/>
      <c r="TE30" s="57"/>
      <c r="TF30" s="33"/>
      <c r="TG30" s="33"/>
      <c r="TH30" s="33"/>
      <c r="TI30" s="33"/>
      <c r="TJ30" s="33"/>
      <c r="TK30" s="33"/>
      <c r="TL30" s="33"/>
      <c r="TM30" s="33"/>
      <c r="TN30" s="34"/>
      <c r="TO30" s="33"/>
      <c r="TP30" s="33"/>
      <c r="TQ30" s="33"/>
      <c r="TR30" s="33"/>
      <c r="TS30" s="33"/>
      <c r="TT30" s="33"/>
      <c r="TU30" s="33"/>
      <c r="TV30" s="33"/>
      <c r="TW30" s="34"/>
      <c r="TX30" s="34"/>
      <c r="TY30" s="57"/>
      <c r="TZ30" s="33"/>
      <c r="UA30" s="33"/>
      <c r="UB30" s="33"/>
      <c r="UC30" s="33"/>
      <c r="UD30" s="33"/>
      <c r="UE30" s="33"/>
      <c r="UF30" s="33"/>
      <c r="UG30" s="33"/>
      <c r="UH30" s="34"/>
      <c r="UI30" s="33"/>
      <c r="UJ30" s="33"/>
      <c r="UK30" s="33"/>
      <c r="UL30" s="33"/>
      <c r="UM30" s="33"/>
      <c r="UN30" s="33"/>
      <c r="UO30" s="33"/>
      <c r="UP30" s="33"/>
      <c r="UQ30" s="34"/>
      <c r="UR30" s="34"/>
      <c r="US30" s="57"/>
      <c r="UT30" s="33"/>
      <c r="UU30" s="33"/>
      <c r="UV30" s="33"/>
      <c r="UW30" s="33"/>
      <c r="UX30" s="33"/>
      <c r="UY30" s="33"/>
      <c r="UZ30" s="33"/>
      <c r="VA30" s="33"/>
      <c r="VB30" s="34"/>
      <c r="VC30" s="33"/>
      <c r="VD30" s="33"/>
      <c r="VE30" s="33"/>
      <c r="VF30" s="33"/>
      <c r="VG30" s="33"/>
      <c r="VH30" s="33"/>
      <c r="VI30" s="33"/>
      <c r="VJ30" s="33"/>
      <c r="VK30" s="34"/>
      <c r="VL30" s="34"/>
      <c r="VM30" s="57"/>
      <c r="VN30" s="33"/>
      <c r="VO30" s="33"/>
      <c r="VP30" s="33"/>
      <c r="VQ30" s="33"/>
      <c r="VR30" s="33"/>
      <c r="VS30" s="33"/>
      <c r="VT30" s="33"/>
      <c r="VU30" s="33"/>
      <c r="VV30" s="34"/>
      <c r="VW30" s="33"/>
      <c r="VX30" s="33"/>
      <c r="VY30" s="33"/>
      <c r="VZ30" s="33"/>
      <c r="WA30" s="33"/>
      <c r="WB30" s="33"/>
      <c r="WC30" s="33"/>
      <c r="WD30" s="33"/>
      <c r="WE30" s="34"/>
      <c r="WF30" s="34"/>
      <c r="WG30" s="57"/>
      <c r="WH30" s="33"/>
      <c r="WI30" s="33"/>
      <c r="WJ30" s="33"/>
      <c r="WK30" s="33"/>
      <c r="WL30" s="33"/>
      <c r="WM30" s="33"/>
      <c r="WN30" s="33"/>
      <c r="WO30" s="33"/>
      <c r="WP30" s="34"/>
      <c r="WQ30" s="33"/>
      <c r="WR30" s="33"/>
      <c r="WS30" s="33"/>
      <c r="WT30" s="33"/>
      <c r="WU30" s="33"/>
      <c r="WV30" s="33"/>
      <c r="WW30" s="33"/>
      <c r="WX30" s="33"/>
      <c r="WY30" s="34"/>
      <c r="WZ30" s="34"/>
      <c r="XA30" s="57"/>
      <c r="XB30" s="33"/>
      <c r="XC30" s="33"/>
      <c r="XD30" s="33"/>
      <c r="XE30" s="33"/>
      <c r="XF30" s="33"/>
      <c r="XG30" s="33"/>
      <c r="XH30" s="33"/>
      <c r="XI30" s="33"/>
      <c r="XJ30" s="34"/>
      <c r="XK30" s="33"/>
      <c r="XL30" s="33"/>
      <c r="XM30" s="33"/>
      <c r="XN30" s="33"/>
      <c r="XO30" s="33"/>
      <c r="XP30" s="33"/>
      <c r="XQ30" s="33"/>
      <c r="XR30" s="33"/>
      <c r="XS30" s="34"/>
      <c r="XT30" s="34"/>
      <c r="XU30" s="57"/>
      <c r="XV30" s="33"/>
      <c r="XW30" s="33"/>
      <c r="XX30" s="33"/>
      <c r="XY30" s="33"/>
      <c r="XZ30" s="33"/>
      <c r="YA30" s="33"/>
      <c r="YB30" s="33"/>
      <c r="YC30" s="33"/>
      <c r="YD30" s="34"/>
      <c r="YE30" s="33"/>
      <c r="YF30" s="33"/>
      <c r="YG30" s="33"/>
      <c r="YH30" s="33"/>
      <c r="YI30" s="33"/>
      <c r="YJ30" s="33"/>
      <c r="YK30" s="33"/>
      <c r="YL30" s="33"/>
      <c r="YM30" s="34"/>
      <c r="YN30" s="34"/>
      <c r="YO30" s="57"/>
      <c r="YP30" s="33"/>
      <c r="YQ30" s="33"/>
      <c r="YR30" s="33"/>
      <c r="YS30" s="33"/>
      <c r="YT30" s="33"/>
      <c r="YU30" s="33"/>
      <c r="YV30" s="33"/>
      <c r="YW30" s="33"/>
      <c r="YX30" s="34"/>
      <c r="YY30" s="33"/>
      <c r="YZ30" s="33"/>
      <c r="ZA30" s="33"/>
      <c r="ZB30" s="33"/>
      <c r="ZC30" s="33"/>
      <c r="ZD30" s="33"/>
      <c r="ZE30" s="33"/>
      <c r="ZF30" s="33"/>
      <c r="ZG30" s="34"/>
      <c r="ZH30" s="34"/>
      <c r="ZI30" s="57"/>
      <c r="ZJ30" s="33"/>
      <c r="ZK30" s="33"/>
      <c r="ZL30" s="33"/>
      <c r="ZM30" s="33"/>
      <c r="ZN30" s="33"/>
      <c r="ZO30" s="33"/>
      <c r="ZP30" s="33"/>
      <c r="ZQ30" s="33"/>
      <c r="ZR30" s="34"/>
      <c r="ZS30" s="33"/>
      <c r="ZT30" s="33"/>
      <c r="ZU30" s="33"/>
      <c r="ZV30" s="33"/>
      <c r="ZW30" s="33"/>
      <c r="ZX30" s="33"/>
      <c r="ZY30" s="33"/>
      <c r="ZZ30" s="33"/>
      <c r="AAA30" s="34"/>
      <c r="AAB30" s="34"/>
      <c r="AAC30" s="57"/>
      <c r="AAD30" s="33"/>
      <c r="AAE30" s="33"/>
      <c r="AAF30" s="33"/>
      <c r="AAG30" s="33"/>
      <c r="AAH30" s="33"/>
      <c r="AAI30" s="33"/>
      <c r="AAJ30" s="33"/>
      <c r="AAK30" s="33">
        <v>7994.3</v>
      </c>
      <c r="AAL30" s="34"/>
      <c r="AAM30" s="33"/>
      <c r="AAN30" s="33"/>
      <c r="AAO30" s="33"/>
      <c r="AAP30" s="33"/>
      <c r="AAQ30" s="33"/>
      <c r="AAR30" s="33">
        <v>7994.3</v>
      </c>
      <c r="AAS30" s="33"/>
      <c r="AAT30" s="33"/>
      <c r="AAU30" s="34"/>
      <c r="AAV30" s="34"/>
      <c r="AAW30" s="57"/>
      <c r="AAX30" s="33"/>
      <c r="AAY30" s="33"/>
      <c r="AAZ30" s="33"/>
      <c r="ABA30" s="33"/>
      <c r="ABB30" s="33"/>
      <c r="ABC30" s="33"/>
      <c r="ABD30" s="33"/>
      <c r="ABE30" s="33">
        <v>882143</v>
      </c>
      <c r="ABF30" s="34"/>
      <c r="ABG30" s="33"/>
      <c r="ABH30" s="33"/>
      <c r="ABI30" s="33"/>
      <c r="ABJ30" s="33"/>
      <c r="ABK30" s="33"/>
      <c r="ABL30" s="33">
        <v>882143</v>
      </c>
      <c r="ABM30" s="33"/>
      <c r="ABN30" s="33"/>
      <c r="ABO30" s="34"/>
      <c r="ABP30" s="34"/>
      <c r="ABQ30" s="57"/>
      <c r="ABR30" s="33"/>
      <c r="ABS30" s="33"/>
      <c r="ABT30" s="33"/>
      <c r="ABU30" s="33"/>
      <c r="ABV30" s="33"/>
      <c r="ABW30" s="33"/>
      <c r="ABX30" s="33"/>
      <c r="ABY30" s="33"/>
      <c r="ABZ30" s="34"/>
      <c r="ACA30" s="33"/>
      <c r="ACB30" s="33"/>
      <c r="ACC30" s="33"/>
      <c r="ACD30" s="33"/>
      <c r="ACE30" s="33"/>
      <c r="ACF30" s="33"/>
      <c r="ACG30" s="33"/>
      <c r="ACH30" s="33"/>
      <c r="ACI30" s="34"/>
      <c r="ACJ30" s="34"/>
      <c r="ACK30" s="57"/>
      <c r="ACL30" s="33"/>
      <c r="ACM30" s="33"/>
      <c r="ACN30" s="33"/>
      <c r="ACO30" s="33">
        <v>30618700</v>
      </c>
      <c r="ACP30" s="33">
        <v>30518700</v>
      </c>
      <c r="ACQ30" s="33">
        <v>100000</v>
      </c>
      <c r="ACR30" s="33">
        <v>4779905.6900000004</v>
      </c>
      <c r="ACS30" s="33"/>
      <c r="ACT30" s="34"/>
      <c r="ACU30" s="33">
        <v>4795567.91</v>
      </c>
      <c r="ACV30" s="33">
        <v>4779905.6900000004</v>
      </c>
      <c r="ACW30" s="33"/>
      <c r="ACX30" s="33">
        <v>15662.22</v>
      </c>
      <c r="ACY30" s="33">
        <v>0.3266</v>
      </c>
      <c r="ACZ30" s="33"/>
      <c r="ADA30" s="33"/>
      <c r="ADB30" s="33">
        <v>4779905.6900000004</v>
      </c>
      <c r="ADC30" s="34"/>
      <c r="ADD30" s="34">
        <v>30518700</v>
      </c>
      <c r="ADE30" s="57">
        <v>30518700</v>
      </c>
      <c r="ADF30" s="33">
        <v>15.66222</v>
      </c>
      <c r="ADG30" s="33">
        <v>15.66222</v>
      </c>
      <c r="ADH30" s="33"/>
      <c r="ADI30" s="33"/>
      <c r="ADJ30" s="33"/>
      <c r="ADK30" s="33"/>
      <c r="ADL30" s="33"/>
      <c r="ADM30" s="33"/>
      <c r="ADN30" s="34"/>
      <c r="ADO30" s="33"/>
      <c r="ADP30" s="33"/>
      <c r="ADQ30" s="33"/>
      <c r="ADR30" s="33"/>
      <c r="ADS30" s="33"/>
      <c r="ADT30" s="33"/>
      <c r="ADU30" s="33"/>
      <c r="ADV30" s="33"/>
      <c r="ADW30" s="34"/>
      <c r="ADX30" s="34"/>
      <c r="ADY30" s="57"/>
      <c r="ADZ30" s="33"/>
      <c r="AEA30" s="33"/>
      <c r="AEB30" s="33"/>
      <c r="AEC30" s="33">
        <v>6856381.6100000003</v>
      </c>
      <c r="AED30" s="33">
        <v>6650700</v>
      </c>
      <c r="AEE30" s="33">
        <v>205681.61</v>
      </c>
      <c r="AEF30" s="33">
        <v>6650700</v>
      </c>
      <c r="AEG30" s="33"/>
      <c r="AEH30" s="34"/>
      <c r="AEI30" s="33">
        <v>6856381.6100000003</v>
      </c>
      <c r="AEJ30" s="33">
        <v>6650700</v>
      </c>
      <c r="AEK30" s="33"/>
      <c r="AEL30" s="33">
        <v>205681.61</v>
      </c>
      <c r="AEM30" s="33">
        <v>2.99986</v>
      </c>
      <c r="AEN30" s="33"/>
      <c r="AEO30" s="33"/>
      <c r="AEP30" s="33">
        <v>6650700</v>
      </c>
      <c r="AEQ30" s="34"/>
      <c r="AER30" s="34">
        <v>6650700</v>
      </c>
      <c r="AES30" s="57">
        <v>6650700</v>
      </c>
      <c r="AET30" s="33">
        <v>100</v>
      </c>
      <c r="AEU30" s="33">
        <v>100</v>
      </c>
      <c r="AEV30" s="33"/>
      <c r="AEW30" s="33"/>
      <c r="AEX30" s="33"/>
      <c r="AEY30" s="33"/>
      <c r="AEZ30" s="33"/>
      <c r="AFA30" s="33"/>
      <c r="AFB30" s="34"/>
      <c r="AFC30" s="33"/>
      <c r="AFD30" s="33"/>
      <c r="AFE30" s="33"/>
      <c r="AFF30" s="33"/>
      <c r="AFG30" s="33"/>
      <c r="AFH30" s="33"/>
      <c r="AFI30" s="33"/>
      <c r="AFJ30" s="33"/>
      <c r="AFK30" s="34"/>
      <c r="AFL30" s="34"/>
      <c r="AFM30" s="57"/>
      <c r="AFN30" s="33"/>
      <c r="AFO30" s="33"/>
      <c r="AFP30" s="33"/>
      <c r="AFQ30" s="33"/>
      <c r="AFR30" s="33"/>
      <c r="AFS30" s="33"/>
      <c r="AFT30" s="33"/>
      <c r="AFU30" s="33"/>
      <c r="AFV30" s="34"/>
      <c r="AFW30" s="33"/>
      <c r="AFX30" s="33"/>
      <c r="AFY30" s="33"/>
      <c r="AFZ30" s="33"/>
      <c r="AGA30" s="33"/>
      <c r="AGB30" s="33"/>
      <c r="AGC30" s="33"/>
      <c r="AGD30" s="33"/>
      <c r="AGE30" s="34"/>
      <c r="AGF30" s="34"/>
      <c r="AGG30" s="57"/>
      <c r="AGH30" s="33"/>
      <c r="AGI30" s="33"/>
      <c r="AGJ30" s="33"/>
      <c r="AGK30" s="33"/>
      <c r="AGL30" s="33"/>
      <c r="AGM30" s="33"/>
      <c r="AGN30" s="33"/>
      <c r="AGO30" s="33"/>
      <c r="AGP30" s="34"/>
      <c r="AGQ30" s="33"/>
      <c r="AGR30" s="33"/>
      <c r="AGS30" s="33"/>
      <c r="AGT30" s="33"/>
      <c r="AGU30" s="33"/>
      <c r="AGV30" s="33"/>
      <c r="AGW30" s="33"/>
      <c r="AGX30" s="33"/>
      <c r="AGY30" s="34"/>
      <c r="AGZ30" s="34"/>
      <c r="AHA30" s="57"/>
      <c r="AHB30" s="33"/>
      <c r="AHC30" s="33"/>
    </row>
    <row r="31" spans="1:887" x14ac:dyDescent="0.25">
      <c r="A31" s="8" t="s">
        <v>49</v>
      </c>
      <c r="B31" s="90" t="s">
        <v>50</v>
      </c>
      <c r="C31" s="11" t="s">
        <v>51</v>
      </c>
      <c r="F31" s="34">
        <v>1049960745.87</v>
      </c>
      <c r="G31" s="33"/>
      <c r="H31" s="33"/>
      <c r="I31" s="33">
        <v>295028131.87</v>
      </c>
      <c r="J31" s="33">
        <v>268475600</v>
      </c>
      <c r="K31" s="33">
        <v>26552531.870000001</v>
      </c>
      <c r="L31" s="33">
        <v>242399344.69999999</v>
      </c>
      <c r="M31" s="33"/>
      <c r="N31" s="34"/>
      <c r="O31" s="33">
        <v>266372906.25999999</v>
      </c>
      <c r="P31" s="33">
        <v>242399344.69999999</v>
      </c>
      <c r="Q31" s="33"/>
      <c r="R31" s="33">
        <v>23973561.559999999</v>
      </c>
      <c r="S31" s="33">
        <v>9</v>
      </c>
      <c r="T31" s="33"/>
      <c r="U31" s="33"/>
      <c r="V31" s="33">
        <v>242399344.69999999</v>
      </c>
      <c r="W31" s="34"/>
      <c r="X31" s="34">
        <v>268475600</v>
      </c>
      <c r="Y31" s="57">
        <v>268475600</v>
      </c>
      <c r="Z31" s="33">
        <v>90.287289999999999</v>
      </c>
      <c r="AA31" s="33">
        <v>90.287289999999999</v>
      </c>
      <c r="AB31" s="33"/>
      <c r="AC31" s="33">
        <v>682416043.96000004</v>
      </c>
      <c r="AD31" s="33">
        <v>620998600</v>
      </c>
      <c r="AE31" s="33">
        <v>61417443.960000001</v>
      </c>
      <c r="AF31" s="33">
        <v>432365435</v>
      </c>
      <c r="AG31" s="33"/>
      <c r="AH31" s="34"/>
      <c r="AI31" s="33">
        <v>475126851.64999998</v>
      </c>
      <c r="AJ31" s="33">
        <v>432365435</v>
      </c>
      <c r="AK31" s="33"/>
      <c r="AL31" s="33">
        <v>42761416.649999999</v>
      </c>
      <c r="AM31" s="33">
        <v>9</v>
      </c>
      <c r="AN31" s="33"/>
      <c r="AO31" s="33">
        <v>0</v>
      </c>
      <c r="AP31" s="33">
        <v>432365435</v>
      </c>
      <c r="AQ31" s="34"/>
      <c r="AR31" s="34">
        <v>620998600</v>
      </c>
      <c r="AS31" s="57">
        <v>620998600</v>
      </c>
      <c r="AT31" s="33">
        <v>69.624219999999994</v>
      </c>
      <c r="AU31" s="33">
        <v>69.624219999999994</v>
      </c>
      <c r="AV31" s="33"/>
      <c r="AW31" s="33">
        <v>186483200.65000001</v>
      </c>
      <c r="AX31" s="33">
        <v>138202700</v>
      </c>
      <c r="AY31" s="33">
        <v>48280500.649999999</v>
      </c>
      <c r="AZ31" s="33">
        <v>102486616.03</v>
      </c>
      <c r="BA31" s="33"/>
      <c r="BB31" s="34"/>
      <c r="BC31" s="33">
        <v>138289861</v>
      </c>
      <c r="BD31" s="33">
        <v>102486616.03</v>
      </c>
      <c r="BE31" s="33"/>
      <c r="BF31" s="33">
        <v>35803244.969999999</v>
      </c>
      <c r="BG31" s="33">
        <v>25.89</v>
      </c>
      <c r="BH31" s="33"/>
      <c r="BI31" s="33">
        <v>0</v>
      </c>
      <c r="BJ31" s="33">
        <v>102486616.03</v>
      </c>
      <c r="BK31" s="34"/>
      <c r="BL31" s="34">
        <v>138202700</v>
      </c>
      <c r="BM31" s="57">
        <v>138202700</v>
      </c>
      <c r="BN31" s="33">
        <v>74.156739999999999</v>
      </c>
      <c r="BO31" s="33">
        <v>74.156739999999999</v>
      </c>
      <c r="BP31" s="33"/>
      <c r="BQ31" s="33"/>
      <c r="BR31" s="33"/>
      <c r="BS31" s="33"/>
      <c r="BT31" s="33"/>
      <c r="BU31" s="33"/>
      <c r="BV31" s="34"/>
      <c r="BW31" s="33"/>
      <c r="BX31" s="33"/>
      <c r="BY31" s="33"/>
      <c r="BZ31" s="33"/>
      <c r="CA31" s="33"/>
      <c r="CB31" s="33"/>
      <c r="CC31" s="33"/>
      <c r="CD31" s="33"/>
      <c r="CE31" s="34"/>
      <c r="CF31" s="34"/>
      <c r="CG31" s="57"/>
      <c r="CH31" s="33"/>
      <c r="CI31" s="33"/>
      <c r="CJ31" s="33"/>
      <c r="CK31" s="33"/>
      <c r="CL31" s="33"/>
      <c r="CM31" s="33"/>
      <c r="CN31" s="33"/>
      <c r="CO31" s="33"/>
      <c r="CP31" s="34"/>
      <c r="CQ31" s="33"/>
      <c r="CR31" s="33"/>
      <c r="CS31" s="33"/>
      <c r="CT31" s="33"/>
      <c r="CU31" s="33"/>
      <c r="CV31" s="33"/>
      <c r="CW31" s="33"/>
      <c r="CX31" s="33"/>
      <c r="CY31" s="34"/>
      <c r="CZ31" s="34"/>
      <c r="DA31" s="57"/>
      <c r="DB31" s="33"/>
      <c r="DC31" s="33"/>
      <c r="DD31" s="33"/>
      <c r="DE31" s="33"/>
      <c r="DF31" s="33"/>
      <c r="DG31" s="33"/>
      <c r="DH31" s="33"/>
      <c r="DI31" s="33"/>
      <c r="DJ31" s="34"/>
      <c r="DK31" s="33"/>
      <c r="DL31" s="33"/>
      <c r="DM31" s="33"/>
      <c r="DN31" s="33"/>
      <c r="DO31" s="33"/>
      <c r="DP31" s="33"/>
      <c r="DQ31" s="33"/>
      <c r="DR31" s="33"/>
      <c r="DS31" s="34"/>
      <c r="DT31" s="34">
        <v>345404800</v>
      </c>
      <c r="DU31" s="57">
        <v>0</v>
      </c>
      <c r="DV31" s="33"/>
      <c r="DW31" s="33"/>
      <c r="DX31" s="33"/>
      <c r="DY31" s="33"/>
      <c r="DZ31" s="33"/>
      <c r="EA31" s="33"/>
      <c r="EB31" s="33"/>
      <c r="EC31" s="33"/>
      <c r="ED31" s="34"/>
      <c r="EE31" s="33"/>
      <c r="EF31" s="33"/>
      <c r="EG31" s="33"/>
      <c r="EH31" s="33"/>
      <c r="EI31" s="33"/>
      <c r="EJ31" s="33"/>
      <c r="EK31" s="33"/>
      <c r="EL31" s="33"/>
      <c r="EM31" s="34"/>
      <c r="EN31" s="34"/>
      <c r="EO31" s="57"/>
      <c r="EP31" s="33"/>
      <c r="EQ31" s="33"/>
      <c r="ER31" s="33"/>
      <c r="ES31" s="33"/>
      <c r="ET31" s="33"/>
      <c r="EU31" s="33"/>
      <c r="EV31" s="33"/>
      <c r="EW31" s="33"/>
      <c r="EX31" s="34"/>
      <c r="EY31" s="33"/>
      <c r="EZ31" s="33"/>
      <c r="FA31" s="33"/>
      <c r="FB31" s="33"/>
      <c r="FC31" s="33"/>
      <c r="FD31" s="33"/>
      <c r="FE31" s="33"/>
      <c r="FF31" s="33"/>
      <c r="FG31" s="34"/>
      <c r="FH31" s="34">
        <v>0</v>
      </c>
      <c r="FI31" s="57">
        <v>0</v>
      </c>
      <c r="FJ31" s="33"/>
      <c r="FK31" s="33"/>
      <c r="FL31" s="33"/>
      <c r="FM31" s="33"/>
      <c r="FN31" s="33"/>
      <c r="FO31" s="33"/>
      <c r="FP31" s="33"/>
      <c r="FQ31" s="33"/>
      <c r="FR31" s="34"/>
      <c r="FS31" s="33"/>
      <c r="FT31" s="33"/>
      <c r="FU31" s="33"/>
      <c r="FV31" s="33"/>
      <c r="FW31" s="33"/>
      <c r="FX31" s="33"/>
      <c r="FY31" s="33"/>
      <c r="FZ31" s="33"/>
      <c r="GA31" s="34"/>
      <c r="GB31" s="34"/>
      <c r="GC31" s="57"/>
      <c r="GD31" s="33"/>
      <c r="GE31" s="33"/>
      <c r="GF31" s="33"/>
      <c r="GG31" s="33">
        <v>99784693.879999995</v>
      </c>
      <c r="GH31" s="33">
        <v>97789000</v>
      </c>
      <c r="GI31" s="33">
        <v>1995693.88</v>
      </c>
      <c r="GJ31" s="33">
        <v>69860989.900000006</v>
      </c>
      <c r="GK31" s="33"/>
      <c r="GL31" s="34"/>
      <c r="GM31" s="33">
        <v>71286724.379999995</v>
      </c>
      <c r="GN31" s="33">
        <v>69860989.900000006</v>
      </c>
      <c r="GO31" s="33"/>
      <c r="GP31" s="33">
        <v>1425734.48</v>
      </c>
      <c r="GQ31" s="33">
        <v>2</v>
      </c>
      <c r="GR31" s="33"/>
      <c r="GS31" s="33">
        <v>0</v>
      </c>
      <c r="GT31" s="33">
        <v>69860989.900000006</v>
      </c>
      <c r="GU31" s="34"/>
      <c r="GV31" s="34">
        <v>97789000</v>
      </c>
      <c r="GW31" s="57">
        <v>97789000</v>
      </c>
      <c r="GX31" s="33">
        <v>71.440539999999999</v>
      </c>
      <c r="GY31" s="33">
        <v>71.440539999999999</v>
      </c>
      <c r="GZ31" s="33"/>
      <c r="HA31" s="33"/>
      <c r="HB31" s="33"/>
      <c r="HC31" s="33"/>
      <c r="HD31" s="33"/>
      <c r="HE31" s="33"/>
      <c r="HF31" s="34"/>
      <c r="HG31" s="33"/>
      <c r="HH31" s="33"/>
      <c r="HI31" s="33"/>
      <c r="HJ31" s="33"/>
      <c r="HK31" s="33"/>
      <c r="HL31" s="33"/>
      <c r="HM31" s="33"/>
      <c r="HN31" s="33"/>
      <c r="HO31" s="34"/>
      <c r="HP31" s="34"/>
      <c r="HQ31" s="57"/>
      <c r="HR31" s="33"/>
      <c r="HS31" s="33"/>
      <c r="HT31" s="33"/>
      <c r="HU31" s="33">
        <v>79355164.840000004</v>
      </c>
      <c r="HV31" s="33">
        <v>72213200</v>
      </c>
      <c r="HW31" s="33">
        <v>7141964.8399999999</v>
      </c>
      <c r="HX31" s="33"/>
      <c r="HY31" s="33"/>
      <c r="HZ31" s="34"/>
      <c r="IA31" s="33"/>
      <c r="IB31" s="33"/>
      <c r="IC31" s="33"/>
      <c r="ID31" s="33"/>
      <c r="IE31" s="33"/>
      <c r="IF31" s="33"/>
      <c r="IG31" s="33"/>
      <c r="IH31" s="33"/>
      <c r="II31" s="34"/>
      <c r="IJ31" s="34">
        <v>72213200</v>
      </c>
      <c r="IK31" s="57">
        <v>72213200</v>
      </c>
      <c r="IL31" s="33"/>
      <c r="IM31" s="33"/>
      <c r="IN31" s="33"/>
      <c r="IO31" s="33">
        <v>4861758.24</v>
      </c>
      <c r="IP31" s="33">
        <v>4424200</v>
      </c>
      <c r="IQ31" s="33">
        <v>437558.24</v>
      </c>
      <c r="IR31" s="33"/>
      <c r="IS31" s="33"/>
      <c r="IT31" s="34"/>
      <c r="IU31" s="33"/>
      <c r="IV31" s="33"/>
      <c r="IW31" s="33"/>
      <c r="IX31" s="33"/>
      <c r="IY31" s="33"/>
      <c r="IZ31" s="33"/>
      <c r="JA31" s="33"/>
      <c r="JB31" s="33"/>
      <c r="JC31" s="34"/>
      <c r="JD31" s="34">
        <v>4424200</v>
      </c>
      <c r="JE31" s="57">
        <v>4424200</v>
      </c>
      <c r="JF31" s="33"/>
      <c r="JG31" s="33"/>
      <c r="JH31" s="33"/>
      <c r="JI31" s="33">
        <v>23320510.199999999</v>
      </c>
      <c r="JJ31" s="33">
        <v>22854100</v>
      </c>
      <c r="JK31" s="33">
        <v>466410.2</v>
      </c>
      <c r="JL31" s="33"/>
      <c r="JM31" s="33"/>
      <c r="JN31" s="34"/>
      <c r="JO31" s="33"/>
      <c r="JP31" s="33"/>
      <c r="JQ31" s="33"/>
      <c r="JR31" s="33"/>
      <c r="JS31" s="33"/>
      <c r="JT31" s="33"/>
      <c r="JU31" s="33"/>
      <c r="JV31" s="33"/>
      <c r="JW31" s="34"/>
      <c r="JX31" s="34">
        <v>22854100</v>
      </c>
      <c r="JY31" s="57">
        <v>22854100</v>
      </c>
      <c r="JZ31" s="33"/>
      <c r="KA31" s="33"/>
      <c r="KB31" s="33"/>
      <c r="KC31" s="33"/>
      <c r="KD31" s="33"/>
      <c r="KE31" s="33"/>
      <c r="KF31" s="33"/>
      <c r="KG31" s="33"/>
      <c r="KH31" s="34"/>
      <c r="KI31" s="33"/>
      <c r="KJ31" s="33"/>
      <c r="KK31" s="33"/>
      <c r="KL31" s="33"/>
      <c r="KM31" s="33"/>
      <c r="KN31" s="33"/>
      <c r="KO31" s="33"/>
      <c r="KP31" s="33"/>
      <c r="KQ31" s="34"/>
      <c r="KR31" s="34"/>
      <c r="KS31" s="57"/>
      <c r="KT31" s="33"/>
      <c r="KU31" s="33"/>
      <c r="KV31" s="33"/>
      <c r="KW31" s="33"/>
      <c r="KX31" s="33"/>
      <c r="KY31" s="33"/>
      <c r="KZ31" s="33"/>
      <c r="LA31" s="33"/>
      <c r="LB31" s="34"/>
      <c r="LC31" s="33"/>
      <c r="LD31" s="33"/>
      <c r="LE31" s="33"/>
      <c r="LF31" s="33"/>
      <c r="LG31" s="33"/>
      <c r="LH31" s="33"/>
      <c r="LI31" s="33"/>
      <c r="LJ31" s="33"/>
      <c r="LK31" s="34"/>
      <c r="LL31" s="34"/>
      <c r="LM31" s="57"/>
      <c r="LN31" s="33"/>
      <c r="LO31" s="33"/>
      <c r="LP31" s="33"/>
      <c r="LQ31" s="33"/>
      <c r="LR31" s="33"/>
      <c r="LS31" s="33"/>
      <c r="LT31" s="33"/>
      <c r="LU31" s="33"/>
      <c r="LV31" s="34"/>
      <c r="LW31" s="33"/>
      <c r="LX31" s="33"/>
      <c r="LY31" s="33"/>
      <c r="LZ31" s="33"/>
      <c r="MA31" s="33"/>
      <c r="MB31" s="33"/>
      <c r="MC31" s="33"/>
      <c r="MD31" s="33"/>
      <c r="ME31" s="34"/>
      <c r="MF31" s="34"/>
      <c r="MG31" s="57"/>
      <c r="MH31" s="33"/>
      <c r="MI31" s="33"/>
      <c r="MJ31" s="33"/>
      <c r="MK31" s="33">
        <v>8219693.8799999999</v>
      </c>
      <c r="ML31" s="33">
        <v>8055300</v>
      </c>
      <c r="MM31" s="33">
        <v>164393.88</v>
      </c>
      <c r="MN31" s="33">
        <v>8055300</v>
      </c>
      <c r="MO31" s="33">
        <v>1146600</v>
      </c>
      <c r="MP31" s="34"/>
      <c r="MQ31" s="33">
        <v>8219693.8799999999</v>
      </c>
      <c r="MR31" s="33">
        <v>8055300</v>
      </c>
      <c r="MS31" s="33"/>
      <c r="MT31" s="33">
        <v>164393.88</v>
      </c>
      <c r="MU31" s="33">
        <v>2</v>
      </c>
      <c r="MV31" s="33">
        <v>1146600</v>
      </c>
      <c r="MW31" s="33"/>
      <c r="MX31" s="33">
        <v>8055300</v>
      </c>
      <c r="MY31" s="34"/>
      <c r="MZ31" s="34">
        <v>8055300</v>
      </c>
      <c r="NA31" s="57">
        <v>8055300</v>
      </c>
      <c r="NB31" s="33">
        <v>100</v>
      </c>
      <c r="NC31" s="33">
        <v>100</v>
      </c>
      <c r="ND31" s="33"/>
      <c r="NE31" s="33">
        <v>2747959.18</v>
      </c>
      <c r="NF31" s="33">
        <v>2693000</v>
      </c>
      <c r="NG31" s="33">
        <v>54959.18</v>
      </c>
      <c r="NH31" s="33"/>
      <c r="NI31" s="33"/>
      <c r="NJ31" s="34"/>
      <c r="NK31" s="33"/>
      <c r="NL31" s="33"/>
      <c r="NM31" s="33"/>
      <c r="NN31" s="33"/>
      <c r="NO31" s="33"/>
      <c r="NP31" s="33"/>
      <c r="NQ31" s="33"/>
      <c r="NR31" s="33"/>
      <c r="NS31" s="34"/>
      <c r="NT31" s="34">
        <v>2693000</v>
      </c>
      <c r="NU31" s="57">
        <v>2693000</v>
      </c>
      <c r="NV31" s="33"/>
      <c r="NW31" s="33"/>
      <c r="NX31" s="33"/>
      <c r="NY31" s="33">
        <v>34977857.149999999</v>
      </c>
      <c r="NZ31" s="33">
        <v>34278300</v>
      </c>
      <c r="OA31" s="33">
        <v>699557.15</v>
      </c>
      <c r="OB31" s="33">
        <v>22395445.77</v>
      </c>
      <c r="OC31" s="33"/>
      <c r="OD31" s="34"/>
      <c r="OE31" s="33">
        <v>22852495.699999999</v>
      </c>
      <c r="OF31" s="33">
        <v>22395445.77</v>
      </c>
      <c r="OG31" s="33"/>
      <c r="OH31" s="33">
        <v>457049.93</v>
      </c>
      <c r="OI31" s="33">
        <v>2</v>
      </c>
      <c r="OJ31" s="33"/>
      <c r="OK31" s="33"/>
      <c r="OL31" s="33">
        <v>22395445.77</v>
      </c>
      <c r="OM31" s="34"/>
      <c r="ON31" s="34">
        <v>34278300</v>
      </c>
      <c r="OO31" s="57">
        <v>34278300</v>
      </c>
      <c r="OP31" s="33">
        <v>65.334180000000003</v>
      </c>
      <c r="OQ31" s="33">
        <v>65.334180000000003</v>
      </c>
      <c r="OR31" s="33"/>
      <c r="OS31" s="33">
        <v>386326.53</v>
      </c>
      <c r="OT31" s="33">
        <v>378600</v>
      </c>
      <c r="OU31" s="33">
        <v>7726.53</v>
      </c>
      <c r="OV31" s="33">
        <v>258984.6</v>
      </c>
      <c r="OW31" s="33"/>
      <c r="OX31" s="34"/>
      <c r="OY31" s="33">
        <v>264270</v>
      </c>
      <c r="OZ31" s="33">
        <v>258984.6</v>
      </c>
      <c r="PA31" s="33"/>
      <c r="PB31" s="33">
        <v>5285.4</v>
      </c>
      <c r="PC31" s="33">
        <v>2</v>
      </c>
      <c r="PD31" s="33"/>
      <c r="PE31" s="33"/>
      <c r="PF31" s="33">
        <v>258984.6</v>
      </c>
      <c r="PG31" s="34"/>
      <c r="PH31" s="34">
        <v>378600</v>
      </c>
      <c r="PI31" s="57">
        <v>378600</v>
      </c>
      <c r="PJ31" s="33">
        <v>68.405860000000004</v>
      </c>
      <c r="PK31" s="33">
        <v>68.405869999999993</v>
      </c>
      <c r="PL31" s="33"/>
      <c r="PM31" s="33">
        <v>1328469.3899999999</v>
      </c>
      <c r="PN31" s="33">
        <v>1301900</v>
      </c>
      <c r="PO31" s="33">
        <v>26569.39</v>
      </c>
      <c r="PP31" s="33">
        <v>1301900</v>
      </c>
      <c r="PQ31" s="33"/>
      <c r="PR31" s="34"/>
      <c r="PS31" s="33">
        <v>1328469.3899999999</v>
      </c>
      <c r="PT31" s="33">
        <v>1301900</v>
      </c>
      <c r="PU31" s="33"/>
      <c r="PV31" s="33">
        <v>26569.39</v>
      </c>
      <c r="PW31" s="33">
        <v>2</v>
      </c>
      <c r="PX31" s="33"/>
      <c r="PY31" s="33"/>
      <c r="PZ31" s="33">
        <v>1301900</v>
      </c>
      <c r="QA31" s="34"/>
      <c r="QB31" s="34">
        <v>1301900</v>
      </c>
      <c r="QC31" s="57">
        <v>1301900</v>
      </c>
      <c r="QD31" s="33">
        <v>100</v>
      </c>
      <c r="QE31" s="33">
        <v>100</v>
      </c>
      <c r="QF31" s="33"/>
      <c r="QG31" s="33">
        <v>6256836.7300000004</v>
      </c>
      <c r="QH31" s="33">
        <v>6131700</v>
      </c>
      <c r="QI31" s="33">
        <v>125136.73</v>
      </c>
      <c r="QJ31" s="33">
        <v>4635756.46</v>
      </c>
      <c r="QK31" s="33"/>
      <c r="QL31" s="34"/>
      <c r="QM31" s="33">
        <v>4730363.7300000004</v>
      </c>
      <c r="QN31" s="33">
        <v>4635756.46</v>
      </c>
      <c r="QO31" s="33"/>
      <c r="QP31" s="33">
        <v>94607.27</v>
      </c>
      <c r="QQ31" s="33">
        <v>2</v>
      </c>
      <c r="QR31" s="33"/>
      <c r="QS31" s="33"/>
      <c r="QT31" s="33">
        <v>4635756.46</v>
      </c>
      <c r="QU31" s="34"/>
      <c r="QV31" s="34">
        <v>6131700</v>
      </c>
      <c r="QW31" s="57">
        <v>6131700</v>
      </c>
      <c r="QX31" s="33">
        <v>75.603120000000004</v>
      </c>
      <c r="QY31" s="33">
        <v>75.603120000000004</v>
      </c>
      <c r="QZ31" s="33"/>
      <c r="RA31" s="33">
        <v>100374387.76000001</v>
      </c>
      <c r="RB31" s="33">
        <v>98366900</v>
      </c>
      <c r="RC31" s="33">
        <v>2007487.76</v>
      </c>
      <c r="RD31" s="33">
        <v>60495728.149999999</v>
      </c>
      <c r="RE31" s="33"/>
      <c r="RF31" s="34"/>
      <c r="RG31" s="33">
        <v>61730334.850000001</v>
      </c>
      <c r="RH31" s="33">
        <v>60495728.149999999</v>
      </c>
      <c r="RI31" s="33"/>
      <c r="RJ31" s="33">
        <v>1234606.7</v>
      </c>
      <c r="RK31" s="33">
        <v>2</v>
      </c>
      <c r="RL31" s="33"/>
      <c r="RM31" s="33"/>
      <c r="RN31" s="33">
        <v>60495728.149999999</v>
      </c>
      <c r="RO31" s="34"/>
      <c r="RP31" s="34">
        <v>98366900</v>
      </c>
      <c r="RQ31" s="57">
        <v>98366900</v>
      </c>
      <c r="RR31" s="33">
        <v>61.50009</v>
      </c>
      <c r="RS31" s="33">
        <v>61.50009</v>
      </c>
      <c r="RT31" s="33"/>
      <c r="RU31" s="33"/>
      <c r="RV31" s="33"/>
      <c r="RW31" s="33"/>
      <c r="RX31" s="33"/>
      <c r="RY31" s="33">
        <v>1650271.61</v>
      </c>
      <c r="RZ31" s="34"/>
      <c r="SA31" s="33"/>
      <c r="SB31" s="33"/>
      <c r="SC31" s="33"/>
      <c r="SD31" s="33"/>
      <c r="SE31" s="33"/>
      <c r="SF31" s="33">
        <v>1640036.36</v>
      </c>
      <c r="SG31" s="33">
        <v>10235.25</v>
      </c>
      <c r="SH31" s="33"/>
      <c r="SI31" s="34"/>
      <c r="SJ31" s="34"/>
      <c r="SK31" s="57"/>
      <c r="SL31" s="33"/>
      <c r="SM31" s="33"/>
      <c r="SN31" s="33"/>
      <c r="SO31" s="33"/>
      <c r="SP31" s="33"/>
      <c r="SQ31" s="33"/>
      <c r="SR31" s="33"/>
      <c r="SS31" s="33"/>
      <c r="ST31" s="34"/>
      <c r="SU31" s="33"/>
      <c r="SV31" s="33"/>
      <c r="SW31" s="33"/>
      <c r="SX31" s="33"/>
      <c r="SY31" s="33"/>
      <c r="SZ31" s="33"/>
      <c r="TA31" s="33"/>
      <c r="TB31" s="33"/>
      <c r="TC31" s="34"/>
      <c r="TD31" s="34"/>
      <c r="TE31" s="57"/>
      <c r="TF31" s="33"/>
      <c r="TG31" s="33"/>
      <c r="TH31" s="33"/>
      <c r="TI31" s="33"/>
      <c r="TJ31" s="33"/>
      <c r="TK31" s="33"/>
      <c r="TL31" s="33"/>
      <c r="TM31" s="33"/>
      <c r="TN31" s="34"/>
      <c r="TO31" s="33"/>
      <c r="TP31" s="33"/>
      <c r="TQ31" s="33"/>
      <c r="TR31" s="33"/>
      <c r="TS31" s="33"/>
      <c r="TT31" s="33"/>
      <c r="TU31" s="33"/>
      <c r="TV31" s="33"/>
      <c r="TW31" s="34"/>
      <c r="TX31" s="34"/>
      <c r="TY31" s="57"/>
      <c r="TZ31" s="33"/>
      <c r="UA31" s="33"/>
      <c r="UB31" s="33"/>
      <c r="UC31" s="33"/>
      <c r="UD31" s="33"/>
      <c r="UE31" s="33"/>
      <c r="UF31" s="33"/>
      <c r="UG31" s="33"/>
      <c r="UH31" s="34"/>
      <c r="UI31" s="33"/>
      <c r="UJ31" s="33"/>
      <c r="UK31" s="33"/>
      <c r="UL31" s="33"/>
      <c r="UM31" s="33"/>
      <c r="UN31" s="33"/>
      <c r="UO31" s="33"/>
      <c r="UP31" s="33"/>
      <c r="UQ31" s="34"/>
      <c r="UR31" s="34"/>
      <c r="US31" s="57"/>
      <c r="UT31" s="33"/>
      <c r="UU31" s="33"/>
      <c r="UV31" s="33"/>
      <c r="UW31" s="33"/>
      <c r="UX31" s="33"/>
      <c r="UY31" s="33"/>
      <c r="UZ31" s="33"/>
      <c r="VA31" s="33"/>
      <c r="VB31" s="34"/>
      <c r="VC31" s="33"/>
      <c r="VD31" s="33"/>
      <c r="VE31" s="33"/>
      <c r="VF31" s="33"/>
      <c r="VG31" s="33"/>
      <c r="VH31" s="33"/>
      <c r="VI31" s="33"/>
      <c r="VJ31" s="33"/>
      <c r="VK31" s="34"/>
      <c r="VL31" s="34"/>
      <c r="VM31" s="57"/>
      <c r="VN31" s="33"/>
      <c r="VO31" s="33"/>
      <c r="VP31" s="33"/>
      <c r="VQ31" s="33"/>
      <c r="VR31" s="33"/>
      <c r="VS31" s="33"/>
      <c r="VT31" s="33"/>
      <c r="VU31" s="33"/>
      <c r="VV31" s="34"/>
      <c r="VW31" s="33"/>
      <c r="VX31" s="33"/>
      <c r="VY31" s="33"/>
      <c r="VZ31" s="33"/>
      <c r="WA31" s="33"/>
      <c r="WB31" s="33"/>
      <c r="WC31" s="33"/>
      <c r="WD31" s="33"/>
      <c r="WE31" s="34"/>
      <c r="WF31" s="34"/>
      <c r="WG31" s="57"/>
      <c r="WH31" s="33"/>
      <c r="WI31" s="33"/>
      <c r="WJ31" s="33"/>
      <c r="WK31" s="33"/>
      <c r="WL31" s="33"/>
      <c r="WM31" s="33"/>
      <c r="WN31" s="33"/>
      <c r="WO31" s="33"/>
      <c r="WP31" s="34"/>
      <c r="WQ31" s="33"/>
      <c r="WR31" s="33"/>
      <c r="WS31" s="33"/>
      <c r="WT31" s="33"/>
      <c r="WU31" s="33"/>
      <c r="WV31" s="33"/>
      <c r="WW31" s="33"/>
      <c r="WX31" s="33"/>
      <c r="WY31" s="34"/>
      <c r="WZ31" s="34"/>
      <c r="XA31" s="57"/>
      <c r="XB31" s="33"/>
      <c r="XC31" s="33"/>
      <c r="XD31" s="33"/>
      <c r="XE31" s="33"/>
      <c r="XF31" s="33"/>
      <c r="XG31" s="33"/>
      <c r="XH31" s="33"/>
      <c r="XI31" s="33"/>
      <c r="XJ31" s="34"/>
      <c r="XK31" s="33"/>
      <c r="XL31" s="33"/>
      <c r="XM31" s="33"/>
      <c r="XN31" s="33"/>
      <c r="XO31" s="33"/>
      <c r="XP31" s="33"/>
      <c r="XQ31" s="33"/>
      <c r="XR31" s="33"/>
      <c r="XS31" s="34"/>
      <c r="XT31" s="34"/>
      <c r="XU31" s="57"/>
      <c r="XV31" s="33"/>
      <c r="XW31" s="33"/>
      <c r="XX31" s="33"/>
      <c r="XY31" s="33"/>
      <c r="XZ31" s="33"/>
      <c r="YA31" s="33"/>
      <c r="YB31" s="33"/>
      <c r="YC31" s="33"/>
      <c r="YD31" s="34"/>
      <c r="YE31" s="33"/>
      <c r="YF31" s="33"/>
      <c r="YG31" s="33"/>
      <c r="YH31" s="33"/>
      <c r="YI31" s="33"/>
      <c r="YJ31" s="33"/>
      <c r="YK31" s="33"/>
      <c r="YL31" s="33"/>
      <c r="YM31" s="34"/>
      <c r="YN31" s="34"/>
      <c r="YO31" s="57"/>
      <c r="YP31" s="33"/>
      <c r="YQ31" s="33"/>
      <c r="YR31" s="33"/>
      <c r="YS31" s="33"/>
      <c r="YT31" s="33"/>
      <c r="YU31" s="33"/>
      <c r="YV31" s="33"/>
      <c r="YW31" s="33"/>
      <c r="YX31" s="34"/>
      <c r="YY31" s="33"/>
      <c r="YZ31" s="33"/>
      <c r="ZA31" s="33"/>
      <c r="ZB31" s="33"/>
      <c r="ZC31" s="33"/>
      <c r="ZD31" s="33"/>
      <c r="ZE31" s="33"/>
      <c r="ZF31" s="33"/>
      <c r="ZG31" s="34"/>
      <c r="ZH31" s="34"/>
      <c r="ZI31" s="57"/>
      <c r="ZJ31" s="33"/>
      <c r="ZK31" s="33"/>
      <c r="ZL31" s="33"/>
      <c r="ZM31" s="33"/>
      <c r="ZN31" s="33"/>
      <c r="ZO31" s="33"/>
      <c r="ZP31" s="33"/>
      <c r="ZQ31" s="33"/>
      <c r="ZR31" s="34"/>
      <c r="ZS31" s="33"/>
      <c r="ZT31" s="33"/>
      <c r="ZU31" s="33"/>
      <c r="ZV31" s="33"/>
      <c r="ZW31" s="33"/>
      <c r="ZX31" s="33"/>
      <c r="ZY31" s="33"/>
      <c r="ZZ31" s="33"/>
      <c r="AAA31" s="34"/>
      <c r="AAB31" s="34"/>
      <c r="AAC31" s="57"/>
      <c r="AAD31" s="33"/>
      <c r="AAE31" s="33"/>
      <c r="AAF31" s="33"/>
      <c r="AAG31" s="33"/>
      <c r="AAH31" s="33"/>
      <c r="AAI31" s="33"/>
      <c r="AAJ31" s="33"/>
      <c r="AAK31" s="33">
        <v>85448.11</v>
      </c>
      <c r="AAL31" s="34"/>
      <c r="AAM31" s="33"/>
      <c r="AAN31" s="33"/>
      <c r="AAO31" s="33"/>
      <c r="AAP31" s="33"/>
      <c r="AAQ31" s="33"/>
      <c r="AAR31" s="33">
        <v>85448.11</v>
      </c>
      <c r="AAS31" s="33"/>
      <c r="AAT31" s="33"/>
      <c r="AAU31" s="34"/>
      <c r="AAV31" s="34"/>
      <c r="AAW31" s="57"/>
      <c r="AAX31" s="33"/>
      <c r="AAY31" s="33"/>
      <c r="AAZ31" s="33"/>
      <c r="ABA31" s="33"/>
      <c r="ABB31" s="33"/>
      <c r="ABC31" s="33"/>
      <c r="ABD31" s="33"/>
      <c r="ABE31" s="33">
        <v>5380696</v>
      </c>
      <c r="ABF31" s="34"/>
      <c r="ABG31" s="33"/>
      <c r="ABH31" s="33"/>
      <c r="ABI31" s="33"/>
      <c r="ABJ31" s="33"/>
      <c r="ABK31" s="33"/>
      <c r="ABL31" s="33">
        <v>5380696</v>
      </c>
      <c r="ABM31" s="33"/>
      <c r="ABN31" s="33"/>
      <c r="ABO31" s="34"/>
      <c r="ABP31" s="34"/>
      <c r="ABQ31" s="57"/>
      <c r="ABR31" s="33"/>
      <c r="ABS31" s="33"/>
      <c r="ABT31" s="33"/>
      <c r="ABU31" s="33"/>
      <c r="ABV31" s="33"/>
      <c r="ABW31" s="33"/>
      <c r="ABX31" s="33"/>
      <c r="ABY31" s="33"/>
      <c r="ABZ31" s="34"/>
      <c r="ACA31" s="33"/>
      <c r="ACB31" s="33"/>
      <c r="ACC31" s="33"/>
      <c r="ACD31" s="33"/>
      <c r="ACE31" s="33"/>
      <c r="ACF31" s="33"/>
      <c r="ACG31" s="33"/>
      <c r="ACH31" s="33"/>
      <c r="ACI31" s="34"/>
      <c r="ACJ31" s="34"/>
      <c r="ACK31" s="57"/>
      <c r="ACL31" s="33"/>
      <c r="ACM31" s="33"/>
      <c r="ACN31" s="33"/>
      <c r="ACO31" s="33">
        <v>23944646.460000001</v>
      </c>
      <c r="ACP31" s="33">
        <v>23705200</v>
      </c>
      <c r="ACQ31" s="33">
        <v>239446.46</v>
      </c>
      <c r="ACR31" s="33">
        <v>3938517</v>
      </c>
      <c r="ACS31" s="33"/>
      <c r="ACT31" s="34"/>
      <c r="ACU31" s="33">
        <v>3978300</v>
      </c>
      <c r="ACV31" s="33">
        <v>3938517</v>
      </c>
      <c r="ACW31" s="33"/>
      <c r="ACX31" s="33">
        <v>39783</v>
      </c>
      <c r="ACY31" s="33">
        <v>1</v>
      </c>
      <c r="ACZ31" s="33"/>
      <c r="ADA31" s="33"/>
      <c r="ADB31" s="33">
        <v>3938517</v>
      </c>
      <c r="ADC31" s="34"/>
      <c r="ADD31" s="34">
        <v>23705200</v>
      </c>
      <c r="ADE31" s="57">
        <v>23705200</v>
      </c>
      <c r="ADF31" s="33">
        <v>16.614570000000001</v>
      </c>
      <c r="ADG31" s="33">
        <v>16.614570000000001</v>
      </c>
      <c r="ADH31" s="33"/>
      <c r="ADI31" s="33"/>
      <c r="ADJ31" s="33"/>
      <c r="ADK31" s="33"/>
      <c r="ADL31" s="33"/>
      <c r="ADM31" s="33"/>
      <c r="ADN31" s="34"/>
      <c r="ADO31" s="33"/>
      <c r="ADP31" s="33"/>
      <c r="ADQ31" s="33"/>
      <c r="ADR31" s="33"/>
      <c r="ADS31" s="33"/>
      <c r="ADT31" s="33"/>
      <c r="ADU31" s="33"/>
      <c r="ADV31" s="33"/>
      <c r="ADW31" s="34"/>
      <c r="ADX31" s="34"/>
      <c r="ADY31" s="57"/>
      <c r="ADZ31" s="33"/>
      <c r="AEA31" s="33"/>
      <c r="AEB31" s="33"/>
      <c r="AEC31" s="33"/>
      <c r="AED31" s="33"/>
      <c r="AEE31" s="33"/>
      <c r="AEF31" s="33"/>
      <c r="AEG31" s="33"/>
      <c r="AEH31" s="34"/>
      <c r="AEI31" s="33"/>
      <c r="AEJ31" s="33"/>
      <c r="AEK31" s="33"/>
      <c r="AEL31" s="33"/>
      <c r="AEM31" s="33"/>
      <c r="AEN31" s="33"/>
      <c r="AEO31" s="33"/>
      <c r="AEP31" s="33"/>
      <c r="AEQ31" s="34"/>
      <c r="AER31" s="34"/>
      <c r="AES31" s="57"/>
      <c r="AET31" s="33"/>
      <c r="AEU31" s="33"/>
      <c r="AEV31" s="33"/>
      <c r="AEW31" s="33"/>
      <c r="AEX31" s="33"/>
      <c r="AEY31" s="33"/>
      <c r="AEZ31" s="33"/>
      <c r="AFA31" s="33"/>
      <c r="AFB31" s="34"/>
      <c r="AFC31" s="33"/>
      <c r="AFD31" s="33"/>
      <c r="AFE31" s="33"/>
      <c r="AFF31" s="33"/>
      <c r="AFG31" s="33"/>
      <c r="AFH31" s="33"/>
      <c r="AFI31" s="33"/>
      <c r="AFJ31" s="33"/>
      <c r="AFK31" s="34"/>
      <c r="AFL31" s="34"/>
      <c r="AFM31" s="57"/>
      <c r="AFN31" s="33"/>
      <c r="AFO31" s="33"/>
      <c r="AFP31" s="33"/>
      <c r="AFQ31" s="33"/>
      <c r="AFR31" s="33"/>
      <c r="AFS31" s="33"/>
      <c r="AFT31" s="33"/>
      <c r="AFU31" s="33"/>
      <c r="AFV31" s="34"/>
      <c r="AFW31" s="33"/>
      <c r="AFX31" s="33"/>
      <c r="AFY31" s="33"/>
      <c r="AFZ31" s="33"/>
      <c r="AGA31" s="33"/>
      <c r="AGB31" s="33"/>
      <c r="AGC31" s="33"/>
      <c r="AGD31" s="33"/>
      <c r="AGE31" s="34"/>
      <c r="AGF31" s="34"/>
      <c r="AGG31" s="57"/>
      <c r="AGH31" s="33"/>
      <c r="AGI31" s="33"/>
      <c r="AGJ31" s="33"/>
      <c r="AGK31" s="33"/>
      <c r="AGL31" s="33"/>
      <c r="AGM31" s="33"/>
      <c r="AGN31" s="33"/>
      <c r="AGO31" s="33"/>
      <c r="AGP31" s="34"/>
      <c r="AGQ31" s="33"/>
      <c r="AGR31" s="33"/>
      <c r="AGS31" s="33"/>
      <c r="AGT31" s="33"/>
      <c r="AGU31" s="33"/>
      <c r="AGV31" s="33"/>
      <c r="AGW31" s="33"/>
      <c r="AGX31" s="33"/>
      <c r="AGY31" s="34"/>
      <c r="AGZ31" s="34"/>
      <c r="AHA31" s="57"/>
      <c r="AHB31" s="33"/>
      <c r="AHC31" s="33"/>
    </row>
    <row r="32" spans="1:887" x14ac:dyDescent="0.25">
      <c r="A32" s="8" t="s">
        <v>52</v>
      </c>
      <c r="B32" s="91" t="s">
        <v>53</v>
      </c>
      <c r="C32" s="11" t="s">
        <v>54</v>
      </c>
      <c r="F32" s="34">
        <v>442127559.77999997</v>
      </c>
      <c r="G32" s="33"/>
      <c r="H32" s="33"/>
      <c r="I32" s="33">
        <v>136436900</v>
      </c>
      <c r="J32" s="33">
        <v>115971400</v>
      </c>
      <c r="K32" s="33">
        <v>20465500</v>
      </c>
      <c r="L32" s="33">
        <v>95137062.260000005</v>
      </c>
      <c r="M32" s="33">
        <v>575580.09</v>
      </c>
      <c r="N32" s="34"/>
      <c r="O32" s="33">
        <v>111925874.73999999</v>
      </c>
      <c r="P32" s="33">
        <v>95137062.260000005</v>
      </c>
      <c r="Q32" s="33"/>
      <c r="R32" s="33">
        <v>16788812.48</v>
      </c>
      <c r="S32" s="33">
        <v>14.99994</v>
      </c>
      <c r="T32" s="33"/>
      <c r="U32" s="33">
        <v>575580.09</v>
      </c>
      <c r="V32" s="33">
        <v>95137062.260000005</v>
      </c>
      <c r="W32" s="34"/>
      <c r="X32" s="34">
        <v>115971400</v>
      </c>
      <c r="Y32" s="57">
        <v>115971400</v>
      </c>
      <c r="Z32" s="33">
        <v>82.034930000000003</v>
      </c>
      <c r="AA32" s="33">
        <v>82.034700000000001</v>
      </c>
      <c r="AB32" s="33"/>
      <c r="AC32" s="33">
        <v>248059300</v>
      </c>
      <c r="AD32" s="33">
        <v>210850400</v>
      </c>
      <c r="AE32" s="33">
        <v>37208900</v>
      </c>
      <c r="AF32" s="33">
        <v>105820207.15000001</v>
      </c>
      <c r="AG32" s="33">
        <v>2652320.0699999998</v>
      </c>
      <c r="AH32" s="34"/>
      <c r="AI32" s="33">
        <v>124494364.31</v>
      </c>
      <c r="AJ32" s="33">
        <v>105820207.15000001</v>
      </c>
      <c r="AK32" s="33"/>
      <c r="AL32" s="33">
        <v>18674157.16</v>
      </c>
      <c r="AM32" s="33">
        <v>15</v>
      </c>
      <c r="AN32" s="33">
        <v>20897.47</v>
      </c>
      <c r="AO32" s="33">
        <v>2631422.6</v>
      </c>
      <c r="AP32" s="33">
        <v>105820207.15000001</v>
      </c>
      <c r="AQ32" s="34"/>
      <c r="AR32" s="34">
        <v>210850400</v>
      </c>
      <c r="AS32" s="57">
        <v>210850400</v>
      </c>
      <c r="AT32" s="33">
        <v>50.187339999999999</v>
      </c>
      <c r="AU32" s="33">
        <v>50.187339999999999</v>
      </c>
      <c r="AV32" s="33"/>
      <c r="AW32" s="33">
        <v>226307157.90000001</v>
      </c>
      <c r="AX32" s="33">
        <v>214991800</v>
      </c>
      <c r="AY32" s="33">
        <v>11315357.9</v>
      </c>
      <c r="AZ32" s="33">
        <v>87476227.920000002</v>
      </c>
      <c r="BA32" s="33"/>
      <c r="BB32" s="34"/>
      <c r="BC32" s="33">
        <v>92080239.900000006</v>
      </c>
      <c r="BD32" s="33">
        <v>87476227.920000002</v>
      </c>
      <c r="BE32" s="33"/>
      <c r="BF32" s="33">
        <v>4604011.9800000004</v>
      </c>
      <c r="BG32" s="33">
        <v>5</v>
      </c>
      <c r="BH32" s="33"/>
      <c r="BI32" s="33"/>
      <c r="BJ32" s="33">
        <v>87476227.920000002</v>
      </c>
      <c r="BK32" s="34"/>
      <c r="BL32" s="34">
        <v>214991800</v>
      </c>
      <c r="BM32" s="57">
        <v>214991800</v>
      </c>
      <c r="BN32" s="33">
        <v>40.68817</v>
      </c>
      <c r="BO32" s="33">
        <v>40.68817</v>
      </c>
      <c r="BP32" s="33"/>
      <c r="BQ32" s="33"/>
      <c r="BR32" s="33"/>
      <c r="BS32" s="33"/>
      <c r="BT32" s="33"/>
      <c r="BU32" s="33"/>
      <c r="BV32" s="34"/>
      <c r="BW32" s="33"/>
      <c r="BX32" s="33"/>
      <c r="BY32" s="33"/>
      <c r="BZ32" s="33"/>
      <c r="CA32" s="33"/>
      <c r="CB32" s="33"/>
      <c r="CC32" s="33"/>
      <c r="CD32" s="33"/>
      <c r="CE32" s="34"/>
      <c r="CF32" s="34"/>
      <c r="CG32" s="57"/>
      <c r="CH32" s="33"/>
      <c r="CI32" s="33"/>
      <c r="CJ32" s="33"/>
      <c r="CK32" s="33"/>
      <c r="CL32" s="33"/>
      <c r="CM32" s="33"/>
      <c r="CN32" s="33"/>
      <c r="CO32" s="33"/>
      <c r="CP32" s="34"/>
      <c r="CQ32" s="33"/>
      <c r="CR32" s="33"/>
      <c r="CS32" s="33"/>
      <c r="CT32" s="33"/>
      <c r="CU32" s="33"/>
      <c r="CV32" s="33"/>
      <c r="CW32" s="33"/>
      <c r="CX32" s="33"/>
      <c r="CY32" s="34"/>
      <c r="CZ32" s="34"/>
      <c r="DA32" s="57"/>
      <c r="DB32" s="33"/>
      <c r="DC32" s="33"/>
      <c r="DD32" s="33"/>
      <c r="DE32" s="33"/>
      <c r="DF32" s="33"/>
      <c r="DG32" s="33"/>
      <c r="DH32" s="33"/>
      <c r="DI32" s="33"/>
      <c r="DJ32" s="34"/>
      <c r="DK32" s="33"/>
      <c r="DL32" s="33"/>
      <c r="DM32" s="33"/>
      <c r="DN32" s="33"/>
      <c r="DO32" s="33"/>
      <c r="DP32" s="33"/>
      <c r="DQ32" s="33"/>
      <c r="DR32" s="33"/>
      <c r="DS32" s="34"/>
      <c r="DT32" s="34">
        <v>5375300</v>
      </c>
      <c r="DU32" s="57">
        <v>0</v>
      </c>
      <c r="DV32" s="33"/>
      <c r="DW32" s="33"/>
      <c r="DX32" s="33"/>
      <c r="DY32" s="33"/>
      <c r="DZ32" s="33"/>
      <c r="EA32" s="33"/>
      <c r="EB32" s="33"/>
      <c r="EC32" s="33"/>
      <c r="ED32" s="34"/>
      <c r="EE32" s="33"/>
      <c r="EF32" s="33"/>
      <c r="EG32" s="33"/>
      <c r="EH32" s="33"/>
      <c r="EI32" s="33"/>
      <c r="EJ32" s="33"/>
      <c r="EK32" s="33"/>
      <c r="EL32" s="33"/>
      <c r="EM32" s="34"/>
      <c r="EN32" s="34"/>
      <c r="EO32" s="57"/>
      <c r="EP32" s="33"/>
      <c r="EQ32" s="33"/>
      <c r="ER32" s="33"/>
      <c r="ES32" s="33"/>
      <c r="ET32" s="33"/>
      <c r="EU32" s="33"/>
      <c r="EV32" s="33"/>
      <c r="EW32" s="33"/>
      <c r="EX32" s="34"/>
      <c r="EY32" s="33"/>
      <c r="EZ32" s="33"/>
      <c r="FA32" s="33"/>
      <c r="FB32" s="33"/>
      <c r="FC32" s="33"/>
      <c r="FD32" s="33"/>
      <c r="FE32" s="33"/>
      <c r="FF32" s="33"/>
      <c r="FG32" s="34"/>
      <c r="FH32" s="34"/>
      <c r="FI32" s="57"/>
      <c r="FJ32" s="33"/>
      <c r="FK32" s="33"/>
      <c r="FL32" s="33"/>
      <c r="FM32" s="33"/>
      <c r="FN32" s="33"/>
      <c r="FO32" s="33"/>
      <c r="FP32" s="33"/>
      <c r="FQ32" s="33"/>
      <c r="FR32" s="34"/>
      <c r="FS32" s="33"/>
      <c r="FT32" s="33"/>
      <c r="FU32" s="33"/>
      <c r="FV32" s="33"/>
      <c r="FW32" s="33"/>
      <c r="FX32" s="33"/>
      <c r="FY32" s="33"/>
      <c r="FZ32" s="33"/>
      <c r="GA32" s="34"/>
      <c r="GB32" s="34"/>
      <c r="GC32" s="57"/>
      <c r="GD32" s="33"/>
      <c r="GE32" s="33"/>
      <c r="GF32" s="33"/>
      <c r="GG32" s="33">
        <v>41800000</v>
      </c>
      <c r="GH32" s="33">
        <v>40546000</v>
      </c>
      <c r="GI32" s="33">
        <v>1254000</v>
      </c>
      <c r="GJ32" s="33">
        <v>30042371.57</v>
      </c>
      <c r="GK32" s="33"/>
      <c r="GL32" s="34"/>
      <c r="GM32" s="33">
        <v>30971517.059999999</v>
      </c>
      <c r="GN32" s="33">
        <v>30042371.57</v>
      </c>
      <c r="GO32" s="33"/>
      <c r="GP32" s="33">
        <v>929145.49</v>
      </c>
      <c r="GQ32" s="33">
        <v>3</v>
      </c>
      <c r="GR32" s="33"/>
      <c r="GS32" s="33"/>
      <c r="GT32" s="33">
        <v>30042371.57</v>
      </c>
      <c r="GU32" s="34"/>
      <c r="GV32" s="34">
        <v>40546000</v>
      </c>
      <c r="GW32" s="57">
        <v>40546000</v>
      </c>
      <c r="GX32" s="33">
        <v>74.094539999999995</v>
      </c>
      <c r="GY32" s="33">
        <v>74.094539999999995</v>
      </c>
      <c r="GZ32" s="33"/>
      <c r="HA32" s="33"/>
      <c r="HB32" s="33"/>
      <c r="HC32" s="33"/>
      <c r="HD32" s="33"/>
      <c r="HE32" s="33"/>
      <c r="HF32" s="34"/>
      <c r="HG32" s="33"/>
      <c r="HH32" s="33"/>
      <c r="HI32" s="33"/>
      <c r="HJ32" s="33"/>
      <c r="HK32" s="33"/>
      <c r="HL32" s="33"/>
      <c r="HM32" s="33"/>
      <c r="HN32" s="33"/>
      <c r="HO32" s="34"/>
      <c r="HP32" s="34"/>
      <c r="HQ32" s="57"/>
      <c r="HR32" s="33"/>
      <c r="HS32" s="33"/>
      <c r="HT32" s="33"/>
      <c r="HU32" s="33"/>
      <c r="HV32" s="33"/>
      <c r="HW32" s="33"/>
      <c r="HX32" s="33"/>
      <c r="HY32" s="33"/>
      <c r="HZ32" s="34"/>
      <c r="IA32" s="33"/>
      <c r="IB32" s="33"/>
      <c r="IC32" s="33"/>
      <c r="ID32" s="33"/>
      <c r="IE32" s="33"/>
      <c r="IF32" s="33"/>
      <c r="IG32" s="33"/>
      <c r="IH32" s="33"/>
      <c r="II32" s="34"/>
      <c r="IJ32" s="34"/>
      <c r="IK32" s="57"/>
      <c r="IL32" s="33"/>
      <c r="IM32" s="33"/>
      <c r="IN32" s="33"/>
      <c r="IO32" s="33">
        <v>2110900</v>
      </c>
      <c r="IP32" s="33">
        <v>1794300</v>
      </c>
      <c r="IQ32" s="33">
        <v>316600</v>
      </c>
      <c r="IR32" s="33"/>
      <c r="IS32" s="33"/>
      <c r="IT32" s="34"/>
      <c r="IU32" s="33"/>
      <c r="IV32" s="33"/>
      <c r="IW32" s="33"/>
      <c r="IX32" s="33"/>
      <c r="IY32" s="33"/>
      <c r="IZ32" s="33"/>
      <c r="JA32" s="33"/>
      <c r="JB32" s="33"/>
      <c r="JC32" s="34"/>
      <c r="JD32" s="34">
        <v>1794300</v>
      </c>
      <c r="JE32" s="57">
        <v>1794300</v>
      </c>
      <c r="JF32" s="33"/>
      <c r="JG32" s="33"/>
      <c r="JH32" s="33"/>
      <c r="JI32" s="33">
        <v>1989587.63</v>
      </c>
      <c r="JJ32" s="33">
        <v>1929900</v>
      </c>
      <c r="JK32" s="33">
        <v>59687.63</v>
      </c>
      <c r="JL32" s="33"/>
      <c r="JM32" s="33"/>
      <c r="JN32" s="34"/>
      <c r="JO32" s="33"/>
      <c r="JP32" s="33"/>
      <c r="JQ32" s="33"/>
      <c r="JR32" s="33"/>
      <c r="JS32" s="33"/>
      <c r="JT32" s="33"/>
      <c r="JU32" s="33"/>
      <c r="JV32" s="33"/>
      <c r="JW32" s="34"/>
      <c r="JX32" s="34">
        <v>1929900</v>
      </c>
      <c r="JY32" s="57">
        <v>1929900</v>
      </c>
      <c r="JZ32" s="33"/>
      <c r="KA32" s="33"/>
      <c r="KB32" s="33"/>
      <c r="KC32" s="33"/>
      <c r="KD32" s="33"/>
      <c r="KE32" s="33"/>
      <c r="KF32" s="33"/>
      <c r="KG32" s="33"/>
      <c r="KH32" s="34"/>
      <c r="KI32" s="33"/>
      <c r="KJ32" s="33"/>
      <c r="KK32" s="33"/>
      <c r="KL32" s="33"/>
      <c r="KM32" s="33"/>
      <c r="KN32" s="33"/>
      <c r="KO32" s="33"/>
      <c r="KP32" s="33"/>
      <c r="KQ32" s="34"/>
      <c r="KR32" s="34"/>
      <c r="KS32" s="57"/>
      <c r="KT32" s="33"/>
      <c r="KU32" s="33"/>
      <c r="KV32" s="33"/>
      <c r="KW32" s="33"/>
      <c r="KX32" s="33"/>
      <c r="KY32" s="33"/>
      <c r="KZ32" s="33"/>
      <c r="LA32" s="33"/>
      <c r="LB32" s="34"/>
      <c r="LC32" s="33"/>
      <c r="LD32" s="33"/>
      <c r="LE32" s="33"/>
      <c r="LF32" s="33"/>
      <c r="LG32" s="33"/>
      <c r="LH32" s="33"/>
      <c r="LI32" s="33"/>
      <c r="LJ32" s="33"/>
      <c r="LK32" s="34"/>
      <c r="LL32" s="34"/>
      <c r="LM32" s="57"/>
      <c r="LN32" s="33"/>
      <c r="LO32" s="33"/>
      <c r="LP32" s="33"/>
      <c r="LQ32" s="33"/>
      <c r="LR32" s="33"/>
      <c r="LS32" s="33"/>
      <c r="LT32" s="33"/>
      <c r="LU32" s="33"/>
      <c r="LV32" s="34"/>
      <c r="LW32" s="33"/>
      <c r="LX32" s="33"/>
      <c r="LY32" s="33"/>
      <c r="LZ32" s="33"/>
      <c r="MA32" s="33"/>
      <c r="MB32" s="33"/>
      <c r="MC32" s="33"/>
      <c r="MD32" s="33"/>
      <c r="ME32" s="34"/>
      <c r="MF32" s="34"/>
      <c r="MG32" s="57"/>
      <c r="MH32" s="33"/>
      <c r="MI32" s="33"/>
      <c r="MJ32" s="33"/>
      <c r="MK32" s="33">
        <v>11548500</v>
      </c>
      <c r="ML32" s="33">
        <v>2163900</v>
      </c>
      <c r="MM32" s="33">
        <v>9384600</v>
      </c>
      <c r="MN32" s="33">
        <v>2013687.33</v>
      </c>
      <c r="MO32" s="33"/>
      <c r="MP32" s="34"/>
      <c r="MQ32" s="33">
        <v>10746831.300000001</v>
      </c>
      <c r="MR32" s="33">
        <v>2013687.33</v>
      </c>
      <c r="MS32" s="33"/>
      <c r="MT32" s="33">
        <v>8733143.9700000007</v>
      </c>
      <c r="MU32" s="33">
        <v>81.262500000000003</v>
      </c>
      <c r="MV32" s="33"/>
      <c r="MW32" s="33"/>
      <c r="MX32" s="33">
        <v>2013687.33</v>
      </c>
      <c r="MY32" s="34"/>
      <c r="MZ32" s="34">
        <v>2163900</v>
      </c>
      <c r="NA32" s="57">
        <v>2163900</v>
      </c>
      <c r="NB32" s="33">
        <v>93.058239999999998</v>
      </c>
      <c r="NC32" s="33">
        <v>93.058239999999998</v>
      </c>
      <c r="ND32" s="33"/>
      <c r="NE32" s="33"/>
      <c r="NF32" s="33"/>
      <c r="NG32" s="33"/>
      <c r="NH32" s="33"/>
      <c r="NI32" s="33"/>
      <c r="NJ32" s="34"/>
      <c r="NK32" s="33"/>
      <c r="NL32" s="33"/>
      <c r="NM32" s="33"/>
      <c r="NN32" s="33"/>
      <c r="NO32" s="33"/>
      <c r="NP32" s="33"/>
      <c r="NQ32" s="33"/>
      <c r="NR32" s="33"/>
      <c r="NS32" s="34"/>
      <c r="NT32" s="34"/>
      <c r="NU32" s="57"/>
      <c r="NV32" s="33"/>
      <c r="NW32" s="33"/>
      <c r="NX32" s="33"/>
      <c r="NY32" s="33">
        <v>145388000</v>
      </c>
      <c r="NZ32" s="33">
        <v>141026400</v>
      </c>
      <c r="OA32" s="33">
        <v>4361600</v>
      </c>
      <c r="OB32" s="33">
        <v>4342125.62</v>
      </c>
      <c r="OC32" s="33"/>
      <c r="OD32" s="34"/>
      <c r="OE32" s="33">
        <v>4476416.9000000004</v>
      </c>
      <c r="OF32" s="33">
        <v>4342125.62</v>
      </c>
      <c r="OG32" s="33"/>
      <c r="OH32" s="33">
        <v>134291.28</v>
      </c>
      <c r="OI32" s="33">
        <v>2.9999699999999998</v>
      </c>
      <c r="OJ32" s="33"/>
      <c r="OK32" s="33"/>
      <c r="OL32" s="33">
        <v>4342125.62</v>
      </c>
      <c r="OM32" s="34"/>
      <c r="ON32" s="34">
        <v>141026400</v>
      </c>
      <c r="OO32" s="57">
        <v>141026400</v>
      </c>
      <c r="OP32" s="33">
        <v>3.0789499999999999</v>
      </c>
      <c r="OQ32" s="33">
        <v>3.0789499999999999</v>
      </c>
      <c r="OR32" s="33"/>
      <c r="OS32" s="33">
        <v>331200</v>
      </c>
      <c r="OT32" s="33">
        <v>321200</v>
      </c>
      <c r="OU32" s="33">
        <v>10000</v>
      </c>
      <c r="OV32" s="33"/>
      <c r="OW32" s="33"/>
      <c r="OX32" s="34"/>
      <c r="OY32" s="33"/>
      <c r="OZ32" s="33"/>
      <c r="PA32" s="33"/>
      <c r="PB32" s="33"/>
      <c r="PC32" s="33"/>
      <c r="PD32" s="33"/>
      <c r="PE32" s="33"/>
      <c r="PF32" s="33"/>
      <c r="PG32" s="34"/>
      <c r="PH32" s="34">
        <v>321200</v>
      </c>
      <c r="PI32" s="57">
        <v>321200</v>
      </c>
      <c r="PJ32" s="33"/>
      <c r="PK32" s="33"/>
      <c r="PL32" s="33"/>
      <c r="PM32" s="33">
        <v>1478100</v>
      </c>
      <c r="PN32" s="33">
        <v>1433700</v>
      </c>
      <c r="PO32" s="33">
        <v>44400</v>
      </c>
      <c r="PP32" s="33"/>
      <c r="PQ32" s="33"/>
      <c r="PR32" s="34"/>
      <c r="PS32" s="33"/>
      <c r="PT32" s="33"/>
      <c r="PU32" s="33"/>
      <c r="PV32" s="33"/>
      <c r="PW32" s="33"/>
      <c r="PX32" s="33"/>
      <c r="PY32" s="33"/>
      <c r="PZ32" s="33"/>
      <c r="QA32" s="34"/>
      <c r="QB32" s="34">
        <v>1433700</v>
      </c>
      <c r="QC32" s="57">
        <v>1433700</v>
      </c>
      <c r="QD32" s="33"/>
      <c r="QE32" s="33"/>
      <c r="QF32" s="33"/>
      <c r="QG32" s="33">
        <v>2131300</v>
      </c>
      <c r="QH32" s="33">
        <v>2067300</v>
      </c>
      <c r="QI32" s="33">
        <v>64000</v>
      </c>
      <c r="QJ32" s="33">
        <v>1142478.79</v>
      </c>
      <c r="QK32" s="33"/>
      <c r="QL32" s="34"/>
      <c r="QM32" s="33">
        <v>1177847.94</v>
      </c>
      <c r="QN32" s="33">
        <v>1142478.79</v>
      </c>
      <c r="QO32" s="33"/>
      <c r="QP32" s="33">
        <v>35369.15</v>
      </c>
      <c r="QQ32" s="33">
        <v>3.0028600000000001</v>
      </c>
      <c r="QR32" s="33"/>
      <c r="QS32" s="33"/>
      <c r="QT32" s="33">
        <v>1142478.79</v>
      </c>
      <c r="QU32" s="34"/>
      <c r="QV32" s="34">
        <v>2067300</v>
      </c>
      <c r="QW32" s="57">
        <v>2067300</v>
      </c>
      <c r="QX32" s="33">
        <v>55.264299999999999</v>
      </c>
      <c r="QY32" s="33">
        <v>55.264299999999999</v>
      </c>
      <c r="QZ32" s="33"/>
      <c r="RA32" s="33"/>
      <c r="RB32" s="33"/>
      <c r="RC32" s="33"/>
      <c r="RD32" s="33"/>
      <c r="RE32" s="33"/>
      <c r="RF32" s="34"/>
      <c r="RG32" s="33"/>
      <c r="RH32" s="33"/>
      <c r="RI32" s="33"/>
      <c r="RJ32" s="33"/>
      <c r="RK32" s="33"/>
      <c r="RL32" s="33"/>
      <c r="RM32" s="33"/>
      <c r="RN32" s="33"/>
      <c r="RO32" s="34"/>
      <c r="RP32" s="34"/>
      <c r="RQ32" s="57"/>
      <c r="RR32" s="33"/>
      <c r="RS32" s="33"/>
      <c r="RT32" s="33"/>
      <c r="RU32" s="33"/>
      <c r="RV32" s="33"/>
      <c r="RW32" s="33"/>
      <c r="RX32" s="33"/>
      <c r="RY32" s="33">
        <v>200</v>
      </c>
      <c r="RZ32" s="34"/>
      <c r="SA32" s="33"/>
      <c r="SB32" s="33"/>
      <c r="SC32" s="33"/>
      <c r="SD32" s="33"/>
      <c r="SE32" s="33"/>
      <c r="SF32" s="33">
        <v>200</v>
      </c>
      <c r="SG32" s="33"/>
      <c r="SH32" s="33"/>
      <c r="SI32" s="34"/>
      <c r="SJ32" s="34"/>
      <c r="SK32" s="57"/>
      <c r="SL32" s="33"/>
      <c r="SM32" s="33"/>
      <c r="SN32" s="33"/>
      <c r="SO32" s="33"/>
      <c r="SP32" s="33"/>
      <c r="SQ32" s="33"/>
      <c r="SR32" s="33"/>
      <c r="SS32" s="33"/>
      <c r="ST32" s="34"/>
      <c r="SU32" s="33"/>
      <c r="SV32" s="33"/>
      <c r="SW32" s="33"/>
      <c r="SX32" s="33"/>
      <c r="SY32" s="33"/>
      <c r="SZ32" s="33"/>
      <c r="TA32" s="33"/>
      <c r="TB32" s="33"/>
      <c r="TC32" s="34"/>
      <c r="TD32" s="34"/>
      <c r="TE32" s="57"/>
      <c r="TF32" s="33"/>
      <c r="TG32" s="33"/>
      <c r="TH32" s="33"/>
      <c r="TI32" s="33"/>
      <c r="TJ32" s="33"/>
      <c r="TK32" s="33"/>
      <c r="TL32" s="33"/>
      <c r="TM32" s="33"/>
      <c r="TN32" s="34"/>
      <c r="TO32" s="33"/>
      <c r="TP32" s="33"/>
      <c r="TQ32" s="33"/>
      <c r="TR32" s="33"/>
      <c r="TS32" s="33"/>
      <c r="TT32" s="33"/>
      <c r="TU32" s="33"/>
      <c r="TV32" s="33"/>
      <c r="TW32" s="34"/>
      <c r="TX32" s="34"/>
      <c r="TY32" s="57"/>
      <c r="TZ32" s="33"/>
      <c r="UA32" s="33"/>
      <c r="UB32" s="33"/>
      <c r="UC32" s="33"/>
      <c r="UD32" s="33"/>
      <c r="UE32" s="33"/>
      <c r="UF32" s="33"/>
      <c r="UG32" s="33"/>
      <c r="UH32" s="34"/>
      <c r="UI32" s="33"/>
      <c r="UJ32" s="33"/>
      <c r="UK32" s="33"/>
      <c r="UL32" s="33"/>
      <c r="UM32" s="33"/>
      <c r="UN32" s="33"/>
      <c r="UO32" s="33"/>
      <c r="UP32" s="33"/>
      <c r="UQ32" s="34"/>
      <c r="UR32" s="34"/>
      <c r="US32" s="57"/>
      <c r="UT32" s="33"/>
      <c r="UU32" s="33"/>
      <c r="UV32" s="33"/>
      <c r="UW32" s="33"/>
      <c r="UX32" s="33"/>
      <c r="UY32" s="33"/>
      <c r="UZ32" s="33"/>
      <c r="VA32" s="33"/>
      <c r="VB32" s="34"/>
      <c r="VC32" s="33"/>
      <c r="VD32" s="33"/>
      <c r="VE32" s="33"/>
      <c r="VF32" s="33"/>
      <c r="VG32" s="33"/>
      <c r="VH32" s="33"/>
      <c r="VI32" s="33"/>
      <c r="VJ32" s="33"/>
      <c r="VK32" s="34"/>
      <c r="VL32" s="34"/>
      <c r="VM32" s="57"/>
      <c r="VN32" s="33"/>
      <c r="VO32" s="33"/>
      <c r="VP32" s="33"/>
      <c r="VQ32" s="33"/>
      <c r="VR32" s="33"/>
      <c r="VS32" s="33"/>
      <c r="VT32" s="33"/>
      <c r="VU32" s="33"/>
      <c r="VV32" s="34"/>
      <c r="VW32" s="33"/>
      <c r="VX32" s="33"/>
      <c r="VY32" s="33"/>
      <c r="VZ32" s="33"/>
      <c r="WA32" s="33"/>
      <c r="WB32" s="33"/>
      <c r="WC32" s="33"/>
      <c r="WD32" s="33"/>
      <c r="WE32" s="34"/>
      <c r="WF32" s="34"/>
      <c r="WG32" s="57"/>
      <c r="WH32" s="33"/>
      <c r="WI32" s="33"/>
      <c r="WJ32" s="33"/>
      <c r="WK32" s="33"/>
      <c r="WL32" s="33"/>
      <c r="WM32" s="33"/>
      <c r="WN32" s="33"/>
      <c r="WO32" s="33"/>
      <c r="WP32" s="34"/>
      <c r="WQ32" s="33"/>
      <c r="WR32" s="33"/>
      <c r="WS32" s="33"/>
      <c r="WT32" s="33"/>
      <c r="WU32" s="33"/>
      <c r="WV32" s="33"/>
      <c r="WW32" s="33"/>
      <c r="WX32" s="33"/>
      <c r="WY32" s="34"/>
      <c r="WZ32" s="34"/>
      <c r="XA32" s="57"/>
      <c r="XB32" s="33"/>
      <c r="XC32" s="33"/>
      <c r="XD32" s="33"/>
      <c r="XE32" s="33"/>
      <c r="XF32" s="33"/>
      <c r="XG32" s="33"/>
      <c r="XH32" s="33"/>
      <c r="XI32" s="33"/>
      <c r="XJ32" s="34"/>
      <c r="XK32" s="33"/>
      <c r="XL32" s="33"/>
      <c r="XM32" s="33"/>
      <c r="XN32" s="33"/>
      <c r="XO32" s="33"/>
      <c r="XP32" s="33"/>
      <c r="XQ32" s="33"/>
      <c r="XR32" s="33"/>
      <c r="XS32" s="34"/>
      <c r="XT32" s="34"/>
      <c r="XU32" s="57"/>
      <c r="XV32" s="33"/>
      <c r="XW32" s="33"/>
      <c r="XX32" s="33"/>
      <c r="XY32" s="33"/>
      <c r="XZ32" s="33"/>
      <c r="YA32" s="33"/>
      <c r="YB32" s="33"/>
      <c r="YC32" s="33"/>
      <c r="YD32" s="34"/>
      <c r="YE32" s="33"/>
      <c r="YF32" s="33"/>
      <c r="YG32" s="33"/>
      <c r="YH32" s="33"/>
      <c r="YI32" s="33"/>
      <c r="YJ32" s="33"/>
      <c r="YK32" s="33"/>
      <c r="YL32" s="33"/>
      <c r="YM32" s="34"/>
      <c r="YN32" s="34"/>
      <c r="YO32" s="57"/>
      <c r="YP32" s="33"/>
      <c r="YQ32" s="33"/>
      <c r="YR32" s="33"/>
      <c r="YS32" s="33"/>
      <c r="YT32" s="33"/>
      <c r="YU32" s="33"/>
      <c r="YV32" s="33"/>
      <c r="YW32" s="33"/>
      <c r="YX32" s="34"/>
      <c r="YY32" s="33"/>
      <c r="YZ32" s="33"/>
      <c r="ZA32" s="33"/>
      <c r="ZB32" s="33"/>
      <c r="ZC32" s="33"/>
      <c r="ZD32" s="33"/>
      <c r="ZE32" s="33"/>
      <c r="ZF32" s="33"/>
      <c r="ZG32" s="34"/>
      <c r="ZH32" s="34"/>
      <c r="ZI32" s="57"/>
      <c r="ZJ32" s="33"/>
      <c r="ZK32" s="33"/>
      <c r="ZL32" s="33"/>
      <c r="ZM32" s="33"/>
      <c r="ZN32" s="33"/>
      <c r="ZO32" s="33"/>
      <c r="ZP32" s="33"/>
      <c r="ZQ32" s="33"/>
      <c r="ZR32" s="34"/>
      <c r="ZS32" s="33"/>
      <c r="ZT32" s="33"/>
      <c r="ZU32" s="33"/>
      <c r="ZV32" s="33"/>
      <c r="ZW32" s="33"/>
      <c r="ZX32" s="33"/>
      <c r="ZY32" s="33"/>
      <c r="ZZ32" s="33"/>
      <c r="AAA32" s="34"/>
      <c r="AAB32" s="34"/>
      <c r="AAC32" s="57"/>
      <c r="AAD32" s="33"/>
      <c r="AAE32" s="33"/>
      <c r="AAF32" s="33"/>
      <c r="AAG32" s="33"/>
      <c r="AAH32" s="33"/>
      <c r="AAI32" s="33"/>
      <c r="AAJ32" s="33"/>
      <c r="AAK32" s="33">
        <v>51501.9</v>
      </c>
      <c r="AAL32" s="34"/>
      <c r="AAM32" s="33"/>
      <c r="AAN32" s="33"/>
      <c r="AAO32" s="33"/>
      <c r="AAP32" s="33"/>
      <c r="AAQ32" s="33"/>
      <c r="AAR32" s="33">
        <v>51501.9</v>
      </c>
      <c r="AAS32" s="33"/>
      <c r="AAT32" s="33"/>
      <c r="AAU32" s="34"/>
      <c r="AAV32" s="34"/>
      <c r="AAW32" s="57"/>
      <c r="AAX32" s="33"/>
      <c r="AAY32" s="33"/>
      <c r="AAZ32" s="33"/>
      <c r="ABA32" s="33"/>
      <c r="ABB32" s="33"/>
      <c r="ABC32" s="33"/>
      <c r="ABD32" s="33"/>
      <c r="ABE32" s="33">
        <v>1261419.6299999999</v>
      </c>
      <c r="ABF32" s="34"/>
      <c r="ABG32" s="33"/>
      <c r="ABH32" s="33"/>
      <c r="ABI32" s="33"/>
      <c r="ABJ32" s="33"/>
      <c r="ABK32" s="33"/>
      <c r="ABL32" s="33">
        <v>1261419.6299999999</v>
      </c>
      <c r="ABM32" s="33"/>
      <c r="ABN32" s="33"/>
      <c r="ABO32" s="34"/>
      <c r="ABP32" s="34"/>
      <c r="ABQ32" s="57"/>
      <c r="ABR32" s="33"/>
      <c r="ABS32" s="33"/>
      <c r="ABT32" s="33"/>
      <c r="ABU32" s="33"/>
      <c r="ABV32" s="33"/>
      <c r="ABW32" s="33"/>
      <c r="ABX32" s="33"/>
      <c r="ABY32" s="33">
        <v>3271354.72</v>
      </c>
      <c r="ABZ32" s="34"/>
      <c r="ACA32" s="33"/>
      <c r="ACB32" s="33"/>
      <c r="ACC32" s="33"/>
      <c r="ACD32" s="33"/>
      <c r="ACE32" s="33"/>
      <c r="ACF32" s="33">
        <v>2909997.37</v>
      </c>
      <c r="ACG32" s="33">
        <v>361357.35</v>
      </c>
      <c r="ACH32" s="33"/>
      <c r="ACI32" s="34"/>
      <c r="ACJ32" s="34"/>
      <c r="ACK32" s="57"/>
      <c r="ACL32" s="33"/>
      <c r="ACM32" s="33"/>
      <c r="ACN32" s="33"/>
      <c r="ACO32" s="33">
        <v>58232300</v>
      </c>
      <c r="ACP32" s="33">
        <v>56492300</v>
      </c>
      <c r="ACQ32" s="33">
        <v>1740000</v>
      </c>
      <c r="ACR32" s="33">
        <v>37275761.240000002</v>
      </c>
      <c r="ACS32" s="33"/>
      <c r="ACT32" s="34"/>
      <c r="ACU32" s="33">
        <v>38423879.200000003</v>
      </c>
      <c r="ACV32" s="33">
        <v>37275761.240000002</v>
      </c>
      <c r="ACW32" s="33"/>
      <c r="ACX32" s="33">
        <v>1148117.96</v>
      </c>
      <c r="ACY32" s="33">
        <v>2.9880300000000002</v>
      </c>
      <c r="ACZ32" s="33"/>
      <c r="ADA32" s="33"/>
      <c r="ADB32" s="33">
        <v>37275761.240000002</v>
      </c>
      <c r="ADC32" s="34"/>
      <c r="ADD32" s="34">
        <v>56492300</v>
      </c>
      <c r="ADE32" s="57">
        <v>56492300</v>
      </c>
      <c r="ADF32" s="33">
        <v>65.983789999999999</v>
      </c>
      <c r="ADG32" s="33">
        <v>65.983789999999999</v>
      </c>
      <c r="ADH32" s="33"/>
      <c r="ADI32" s="33"/>
      <c r="ADJ32" s="33"/>
      <c r="ADK32" s="33"/>
      <c r="ADL32" s="33"/>
      <c r="ADM32" s="33"/>
      <c r="ADN32" s="34"/>
      <c r="ADO32" s="33"/>
      <c r="ADP32" s="33"/>
      <c r="ADQ32" s="33"/>
      <c r="ADR32" s="33"/>
      <c r="ADS32" s="33"/>
      <c r="ADT32" s="33"/>
      <c r="ADU32" s="33"/>
      <c r="ADV32" s="33"/>
      <c r="ADW32" s="34"/>
      <c r="ADX32" s="34"/>
      <c r="ADY32" s="57"/>
      <c r="ADZ32" s="33"/>
      <c r="AEA32" s="33"/>
      <c r="AEB32" s="33"/>
      <c r="AEC32" s="33"/>
      <c r="AED32" s="33"/>
      <c r="AEE32" s="33"/>
      <c r="AEF32" s="33"/>
      <c r="AEG32" s="33"/>
      <c r="AEH32" s="34"/>
      <c r="AEI32" s="33"/>
      <c r="AEJ32" s="33"/>
      <c r="AEK32" s="33"/>
      <c r="AEL32" s="33"/>
      <c r="AEM32" s="33"/>
      <c r="AEN32" s="33"/>
      <c r="AEO32" s="33"/>
      <c r="AEP32" s="33"/>
      <c r="AEQ32" s="34"/>
      <c r="AER32" s="34"/>
      <c r="AES32" s="57"/>
      <c r="AET32" s="33"/>
      <c r="AEU32" s="33"/>
      <c r="AEV32" s="33"/>
      <c r="AEW32" s="33"/>
      <c r="AEX32" s="33"/>
      <c r="AEY32" s="33"/>
      <c r="AEZ32" s="33"/>
      <c r="AFA32" s="33"/>
      <c r="AFB32" s="34"/>
      <c r="AFC32" s="33"/>
      <c r="AFD32" s="33"/>
      <c r="AFE32" s="33"/>
      <c r="AFF32" s="33"/>
      <c r="AFG32" s="33"/>
      <c r="AFH32" s="33"/>
      <c r="AFI32" s="33"/>
      <c r="AFJ32" s="33"/>
      <c r="AFK32" s="34"/>
      <c r="AFL32" s="34"/>
      <c r="AFM32" s="57"/>
      <c r="AFN32" s="33"/>
      <c r="AFO32" s="33"/>
      <c r="AFP32" s="33"/>
      <c r="AFQ32" s="33"/>
      <c r="AFR32" s="33"/>
      <c r="AFS32" s="33"/>
      <c r="AFT32" s="33"/>
      <c r="AFU32" s="33"/>
      <c r="AFV32" s="34"/>
      <c r="AFW32" s="33"/>
      <c r="AFX32" s="33"/>
      <c r="AFY32" s="33"/>
      <c r="AFZ32" s="33"/>
      <c r="AGA32" s="33"/>
      <c r="AGB32" s="33"/>
      <c r="AGC32" s="33"/>
      <c r="AGD32" s="33"/>
      <c r="AGE32" s="34"/>
      <c r="AGF32" s="34"/>
      <c r="AGG32" s="57"/>
      <c r="AGH32" s="33"/>
      <c r="AGI32" s="33"/>
      <c r="AGJ32" s="33"/>
      <c r="AGK32" s="33"/>
      <c r="AGL32" s="33"/>
      <c r="AGM32" s="33"/>
      <c r="AGN32" s="33"/>
      <c r="AGO32" s="33"/>
      <c r="AGP32" s="34"/>
      <c r="AGQ32" s="33"/>
      <c r="AGR32" s="33"/>
      <c r="AGS32" s="33"/>
      <c r="AGT32" s="33"/>
      <c r="AGU32" s="33"/>
      <c r="AGV32" s="33"/>
      <c r="AGW32" s="33"/>
      <c r="AGX32" s="33"/>
      <c r="AGY32" s="34"/>
      <c r="AGZ32" s="34"/>
      <c r="AHA32" s="57"/>
      <c r="AHB32" s="33"/>
      <c r="AHC32" s="33"/>
    </row>
    <row r="33" spans="1:887" x14ac:dyDescent="0.25">
      <c r="A33" s="8" t="s">
        <v>55</v>
      </c>
      <c r="B33" s="90" t="s">
        <v>56</v>
      </c>
      <c r="C33" s="11" t="s">
        <v>57</v>
      </c>
      <c r="F33" s="34">
        <v>791313180.88999999</v>
      </c>
      <c r="G33" s="33"/>
      <c r="H33" s="33"/>
      <c r="I33" s="33">
        <v>405739178.07999998</v>
      </c>
      <c r="J33" s="33">
        <v>296189600</v>
      </c>
      <c r="K33" s="33">
        <v>109549578.08</v>
      </c>
      <c r="L33" s="33">
        <v>150548595.21000001</v>
      </c>
      <c r="M33" s="33"/>
      <c r="N33" s="34"/>
      <c r="O33" s="33">
        <v>206230952.34</v>
      </c>
      <c r="P33" s="33">
        <v>150548595.21000001</v>
      </c>
      <c r="Q33" s="33"/>
      <c r="R33" s="33">
        <v>55682357.130000003</v>
      </c>
      <c r="S33" s="33">
        <v>27</v>
      </c>
      <c r="T33" s="33"/>
      <c r="U33" s="33"/>
      <c r="V33" s="33">
        <v>150548595.21000001</v>
      </c>
      <c r="W33" s="34"/>
      <c r="X33" s="34">
        <v>296189600</v>
      </c>
      <c r="Y33" s="57">
        <v>296189600</v>
      </c>
      <c r="Z33" s="33">
        <v>50.828449999999997</v>
      </c>
      <c r="AA33" s="33">
        <v>50.828449999999997</v>
      </c>
      <c r="AB33" s="33"/>
      <c r="AC33" s="33">
        <v>473336575.33999997</v>
      </c>
      <c r="AD33" s="33">
        <v>345535700</v>
      </c>
      <c r="AE33" s="33">
        <v>127800875.34</v>
      </c>
      <c r="AF33" s="33">
        <v>275069965.52999997</v>
      </c>
      <c r="AG33" s="33">
        <v>1680412.66</v>
      </c>
      <c r="AH33" s="34"/>
      <c r="AI33" s="33">
        <v>376808171.94</v>
      </c>
      <c r="AJ33" s="33">
        <v>275069965.52999997</v>
      </c>
      <c r="AK33" s="33"/>
      <c r="AL33" s="33">
        <v>101738206.41</v>
      </c>
      <c r="AM33" s="33">
        <v>27</v>
      </c>
      <c r="AN33" s="33">
        <v>1680412.66</v>
      </c>
      <c r="AO33" s="33"/>
      <c r="AP33" s="33">
        <v>275069965.52999997</v>
      </c>
      <c r="AQ33" s="34"/>
      <c r="AR33" s="34">
        <v>345535700</v>
      </c>
      <c r="AS33" s="57">
        <v>345535700</v>
      </c>
      <c r="AT33" s="33">
        <v>79.606819999999999</v>
      </c>
      <c r="AU33" s="33">
        <v>79.606819999999999</v>
      </c>
      <c r="AV33" s="33"/>
      <c r="AW33" s="33">
        <v>120197684.20999999</v>
      </c>
      <c r="AX33" s="33">
        <v>114187800</v>
      </c>
      <c r="AY33" s="33">
        <v>6009884.21</v>
      </c>
      <c r="AZ33" s="33">
        <v>81555645.599999994</v>
      </c>
      <c r="BA33" s="33"/>
      <c r="BB33" s="34"/>
      <c r="BC33" s="33">
        <v>85848048</v>
      </c>
      <c r="BD33" s="33">
        <v>81555645.599999994</v>
      </c>
      <c r="BE33" s="33"/>
      <c r="BF33" s="33">
        <v>4292402.4000000004</v>
      </c>
      <c r="BG33" s="33">
        <v>5</v>
      </c>
      <c r="BH33" s="33"/>
      <c r="BI33" s="33"/>
      <c r="BJ33" s="33">
        <v>81555645.599999994</v>
      </c>
      <c r="BK33" s="34"/>
      <c r="BL33" s="34">
        <v>114187800</v>
      </c>
      <c r="BM33" s="57">
        <v>114187800</v>
      </c>
      <c r="BN33" s="33">
        <v>71.422380000000004</v>
      </c>
      <c r="BO33" s="33">
        <v>71.422380000000004</v>
      </c>
      <c r="BP33" s="33"/>
      <c r="BQ33" s="33"/>
      <c r="BR33" s="33"/>
      <c r="BS33" s="33"/>
      <c r="BT33" s="33"/>
      <c r="BU33" s="33"/>
      <c r="BV33" s="34"/>
      <c r="BW33" s="33"/>
      <c r="BX33" s="33"/>
      <c r="BY33" s="33"/>
      <c r="BZ33" s="33"/>
      <c r="CA33" s="33"/>
      <c r="CB33" s="33"/>
      <c r="CC33" s="33"/>
      <c r="CD33" s="33"/>
      <c r="CE33" s="34"/>
      <c r="CF33" s="34"/>
      <c r="CG33" s="57"/>
      <c r="CH33" s="33"/>
      <c r="CI33" s="33"/>
      <c r="CJ33" s="33"/>
      <c r="CK33" s="33"/>
      <c r="CL33" s="33"/>
      <c r="CM33" s="33"/>
      <c r="CN33" s="33"/>
      <c r="CO33" s="33"/>
      <c r="CP33" s="34"/>
      <c r="CQ33" s="33"/>
      <c r="CR33" s="33"/>
      <c r="CS33" s="33"/>
      <c r="CT33" s="33"/>
      <c r="CU33" s="33"/>
      <c r="CV33" s="33"/>
      <c r="CW33" s="33"/>
      <c r="CX33" s="33"/>
      <c r="CY33" s="34"/>
      <c r="CZ33" s="34"/>
      <c r="DA33" s="57"/>
      <c r="DB33" s="33"/>
      <c r="DC33" s="33"/>
      <c r="DD33" s="33"/>
      <c r="DE33" s="33"/>
      <c r="DF33" s="33"/>
      <c r="DG33" s="33"/>
      <c r="DH33" s="33"/>
      <c r="DI33" s="33"/>
      <c r="DJ33" s="34"/>
      <c r="DK33" s="33"/>
      <c r="DL33" s="33"/>
      <c r="DM33" s="33"/>
      <c r="DN33" s="33"/>
      <c r="DO33" s="33"/>
      <c r="DP33" s="33"/>
      <c r="DQ33" s="33"/>
      <c r="DR33" s="33"/>
      <c r="DS33" s="34"/>
      <c r="DT33" s="34">
        <v>131010100</v>
      </c>
      <c r="DU33" s="57">
        <v>0</v>
      </c>
      <c r="DV33" s="33"/>
      <c r="DW33" s="33"/>
      <c r="DX33" s="33"/>
      <c r="DY33" s="33"/>
      <c r="DZ33" s="33"/>
      <c r="EA33" s="33"/>
      <c r="EB33" s="33"/>
      <c r="EC33" s="33"/>
      <c r="ED33" s="34"/>
      <c r="EE33" s="33"/>
      <c r="EF33" s="33"/>
      <c r="EG33" s="33"/>
      <c r="EH33" s="33"/>
      <c r="EI33" s="33"/>
      <c r="EJ33" s="33"/>
      <c r="EK33" s="33"/>
      <c r="EL33" s="33"/>
      <c r="EM33" s="34"/>
      <c r="EN33" s="34"/>
      <c r="EO33" s="57"/>
      <c r="EP33" s="33"/>
      <c r="EQ33" s="33"/>
      <c r="ER33" s="33"/>
      <c r="ES33" s="33"/>
      <c r="ET33" s="33"/>
      <c r="EU33" s="33"/>
      <c r="EV33" s="33"/>
      <c r="EW33" s="33"/>
      <c r="EX33" s="34"/>
      <c r="EY33" s="33"/>
      <c r="EZ33" s="33"/>
      <c r="FA33" s="33"/>
      <c r="FB33" s="33"/>
      <c r="FC33" s="33"/>
      <c r="FD33" s="33"/>
      <c r="FE33" s="33"/>
      <c r="FF33" s="33"/>
      <c r="FG33" s="34"/>
      <c r="FH33" s="34">
        <v>0</v>
      </c>
      <c r="FI33" s="57">
        <v>0</v>
      </c>
      <c r="FJ33" s="33"/>
      <c r="FK33" s="33"/>
      <c r="FL33" s="33"/>
      <c r="FM33" s="33"/>
      <c r="FN33" s="33"/>
      <c r="FO33" s="33"/>
      <c r="FP33" s="33"/>
      <c r="FQ33" s="33"/>
      <c r="FR33" s="34"/>
      <c r="FS33" s="33"/>
      <c r="FT33" s="33"/>
      <c r="FU33" s="33"/>
      <c r="FV33" s="33"/>
      <c r="FW33" s="33"/>
      <c r="FX33" s="33"/>
      <c r="FY33" s="33"/>
      <c r="FZ33" s="33"/>
      <c r="GA33" s="34"/>
      <c r="GB33" s="34"/>
      <c r="GC33" s="57"/>
      <c r="GD33" s="33"/>
      <c r="GE33" s="33"/>
      <c r="GF33" s="33"/>
      <c r="GG33" s="33">
        <v>35327083.329999998</v>
      </c>
      <c r="GH33" s="33">
        <v>33914000</v>
      </c>
      <c r="GI33" s="33">
        <v>1413083.33</v>
      </c>
      <c r="GJ33" s="33">
        <v>24605808.620000001</v>
      </c>
      <c r="GK33" s="33">
        <v>2908508.27</v>
      </c>
      <c r="GL33" s="34"/>
      <c r="GM33" s="33">
        <v>25631050.649999999</v>
      </c>
      <c r="GN33" s="33">
        <v>24605808.620000001</v>
      </c>
      <c r="GO33" s="33"/>
      <c r="GP33" s="33">
        <v>1025242.03</v>
      </c>
      <c r="GQ33" s="33">
        <v>4</v>
      </c>
      <c r="GR33" s="33">
        <v>2908508.27</v>
      </c>
      <c r="GS33" s="33"/>
      <c r="GT33" s="33">
        <v>24605808.620000001</v>
      </c>
      <c r="GU33" s="34"/>
      <c r="GV33" s="34">
        <v>33914000</v>
      </c>
      <c r="GW33" s="57">
        <v>33914000</v>
      </c>
      <c r="GX33" s="33">
        <v>72.553539999999998</v>
      </c>
      <c r="GY33" s="33">
        <v>72.553539999999998</v>
      </c>
      <c r="GZ33" s="33"/>
      <c r="HA33" s="33"/>
      <c r="HB33" s="33"/>
      <c r="HC33" s="33"/>
      <c r="HD33" s="33"/>
      <c r="HE33" s="33"/>
      <c r="HF33" s="34"/>
      <c r="HG33" s="33"/>
      <c r="HH33" s="33"/>
      <c r="HI33" s="33"/>
      <c r="HJ33" s="33"/>
      <c r="HK33" s="33"/>
      <c r="HL33" s="33"/>
      <c r="HM33" s="33"/>
      <c r="HN33" s="33"/>
      <c r="HO33" s="34"/>
      <c r="HP33" s="34"/>
      <c r="HQ33" s="57"/>
      <c r="HR33" s="33"/>
      <c r="HS33" s="33"/>
      <c r="HT33" s="33"/>
      <c r="HU33" s="33">
        <v>17573972.600000001</v>
      </c>
      <c r="HV33" s="33">
        <v>12829000</v>
      </c>
      <c r="HW33" s="33">
        <v>4744972.5999999996</v>
      </c>
      <c r="HX33" s="33"/>
      <c r="HY33" s="33"/>
      <c r="HZ33" s="34"/>
      <c r="IA33" s="33"/>
      <c r="IB33" s="33"/>
      <c r="IC33" s="33"/>
      <c r="ID33" s="33"/>
      <c r="IE33" s="33"/>
      <c r="IF33" s="33"/>
      <c r="IG33" s="33"/>
      <c r="IH33" s="33"/>
      <c r="II33" s="34"/>
      <c r="IJ33" s="34">
        <v>12829000</v>
      </c>
      <c r="IK33" s="57">
        <v>12829000</v>
      </c>
      <c r="IL33" s="33"/>
      <c r="IM33" s="33"/>
      <c r="IN33" s="33"/>
      <c r="IO33" s="33"/>
      <c r="IP33" s="33"/>
      <c r="IQ33" s="33"/>
      <c r="IR33" s="33"/>
      <c r="IS33" s="33"/>
      <c r="IT33" s="34"/>
      <c r="IU33" s="33"/>
      <c r="IV33" s="33"/>
      <c r="IW33" s="33"/>
      <c r="IX33" s="33"/>
      <c r="IY33" s="33"/>
      <c r="IZ33" s="33"/>
      <c r="JA33" s="33"/>
      <c r="JB33" s="33"/>
      <c r="JC33" s="34"/>
      <c r="JD33" s="34"/>
      <c r="JE33" s="57"/>
      <c r="JF33" s="33"/>
      <c r="JG33" s="33"/>
      <c r="JH33" s="33"/>
      <c r="JI33" s="33"/>
      <c r="JJ33" s="33"/>
      <c r="JK33" s="33"/>
      <c r="JL33" s="33"/>
      <c r="JM33" s="33"/>
      <c r="JN33" s="34"/>
      <c r="JO33" s="33"/>
      <c r="JP33" s="33"/>
      <c r="JQ33" s="33"/>
      <c r="JR33" s="33"/>
      <c r="JS33" s="33"/>
      <c r="JT33" s="33"/>
      <c r="JU33" s="33"/>
      <c r="JV33" s="33"/>
      <c r="JW33" s="34"/>
      <c r="JX33" s="34"/>
      <c r="JY33" s="57"/>
      <c r="JZ33" s="33"/>
      <c r="KA33" s="33"/>
      <c r="KB33" s="33"/>
      <c r="KC33" s="33">
        <v>10000000</v>
      </c>
      <c r="KD33" s="33">
        <v>7300000</v>
      </c>
      <c r="KE33" s="33">
        <v>2700000</v>
      </c>
      <c r="KF33" s="33"/>
      <c r="KG33" s="33"/>
      <c r="KH33" s="34"/>
      <c r="KI33" s="33"/>
      <c r="KJ33" s="33"/>
      <c r="KK33" s="33"/>
      <c r="KL33" s="33"/>
      <c r="KM33" s="33"/>
      <c r="KN33" s="33"/>
      <c r="KO33" s="33"/>
      <c r="KP33" s="33"/>
      <c r="KQ33" s="34"/>
      <c r="KR33" s="34">
        <v>7300000</v>
      </c>
      <c r="KS33" s="57">
        <v>7300000</v>
      </c>
      <c r="KT33" s="33"/>
      <c r="KU33" s="33"/>
      <c r="KV33" s="33"/>
      <c r="KW33" s="33"/>
      <c r="KX33" s="33"/>
      <c r="KY33" s="33"/>
      <c r="KZ33" s="33"/>
      <c r="LA33" s="33"/>
      <c r="LB33" s="34"/>
      <c r="LC33" s="33"/>
      <c r="LD33" s="33"/>
      <c r="LE33" s="33"/>
      <c r="LF33" s="33"/>
      <c r="LG33" s="33"/>
      <c r="LH33" s="33"/>
      <c r="LI33" s="33"/>
      <c r="LJ33" s="33"/>
      <c r="LK33" s="34"/>
      <c r="LL33" s="34"/>
      <c r="LM33" s="57"/>
      <c r="LN33" s="33"/>
      <c r="LO33" s="33"/>
      <c r="LP33" s="33"/>
      <c r="LQ33" s="33"/>
      <c r="LR33" s="33"/>
      <c r="LS33" s="33"/>
      <c r="LT33" s="33"/>
      <c r="LU33" s="33"/>
      <c r="LV33" s="34"/>
      <c r="LW33" s="33"/>
      <c r="LX33" s="33"/>
      <c r="LY33" s="33"/>
      <c r="LZ33" s="33"/>
      <c r="MA33" s="33"/>
      <c r="MB33" s="33"/>
      <c r="MC33" s="33"/>
      <c r="MD33" s="33"/>
      <c r="ME33" s="34"/>
      <c r="MF33" s="34"/>
      <c r="MG33" s="57"/>
      <c r="MH33" s="33"/>
      <c r="MI33" s="33"/>
      <c r="MJ33" s="33"/>
      <c r="MK33" s="33">
        <v>1816538.98</v>
      </c>
      <c r="ML33" s="33">
        <v>1196100</v>
      </c>
      <c r="MM33" s="33">
        <v>620438.98</v>
      </c>
      <c r="MN33" s="33"/>
      <c r="MO33" s="33"/>
      <c r="MP33" s="34"/>
      <c r="MQ33" s="33"/>
      <c r="MR33" s="33"/>
      <c r="MS33" s="33"/>
      <c r="MT33" s="33"/>
      <c r="MU33" s="33"/>
      <c r="MV33" s="33"/>
      <c r="MW33" s="33"/>
      <c r="MX33" s="33"/>
      <c r="MY33" s="34"/>
      <c r="MZ33" s="34">
        <v>1196100</v>
      </c>
      <c r="NA33" s="57">
        <v>1196100</v>
      </c>
      <c r="NB33" s="33"/>
      <c r="NC33" s="33"/>
      <c r="ND33" s="33"/>
      <c r="NE33" s="33"/>
      <c r="NF33" s="33"/>
      <c r="NG33" s="33"/>
      <c r="NH33" s="33"/>
      <c r="NI33" s="33"/>
      <c r="NJ33" s="34"/>
      <c r="NK33" s="33"/>
      <c r="NL33" s="33"/>
      <c r="NM33" s="33"/>
      <c r="NN33" s="33"/>
      <c r="NO33" s="33"/>
      <c r="NP33" s="33"/>
      <c r="NQ33" s="33"/>
      <c r="NR33" s="33"/>
      <c r="NS33" s="34"/>
      <c r="NT33" s="34"/>
      <c r="NU33" s="57"/>
      <c r="NV33" s="33"/>
      <c r="NW33" s="33"/>
      <c r="NX33" s="33"/>
      <c r="NY33" s="33"/>
      <c r="NZ33" s="33"/>
      <c r="OA33" s="33"/>
      <c r="OB33" s="33"/>
      <c r="OC33" s="33"/>
      <c r="OD33" s="34"/>
      <c r="OE33" s="33"/>
      <c r="OF33" s="33"/>
      <c r="OG33" s="33"/>
      <c r="OH33" s="33"/>
      <c r="OI33" s="33"/>
      <c r="OJ33" s="33"/>
      <c r="OK33" s="33"/>
      <c r="OL33" s="33"/>
      <c r="OM33" s="34"/>
      <c r="ON33" s="34"/>
      <c r="OO33" s="57"/>
      <c r="OP33" s="33"/>
      <c r="OQ33" s="33"/>
      <c r="OR33" s="33"/>
      <c r="OS33" s="33"/>
      <c r="OT33" s="33"/>
      <c r="OU33" s="33"/>
      <c r="OV33" s="33"/>
      <c r="OW33" s="33"/>
      <c r="OX33" s="34"/>
      <c r="OY33" s="33"/>
      <c r="OZ33" s="33"/>
      <c r="PA33" s="33"/>
      <c r="PB33" s="33"/>
      <c r="PC33" s="33"/>
      <c r="PD33" s="33"/>
      <c r="PE33" s="33"/>
      <c r="PF33" s="33"/>
      <c r="PG33" s="34"/>
      <c r="PH33" s="34"/>
      <c r="PI33" s="57"/>
      <c r="PJ33" s="33"/>
      <c r="PK33" s="33"/>
      <c r="PL33" s="33"/>
      <c r="PM33" s="33"/>
      <c r="PN33" s="33"/>
      <c r="PO33" s="33"/>
      <c r="PP33" s="33"/>
      <c r="PQ33" s="33"/>
      <c r="PR33" s="34"/>
      <c r="PS33" s="33"/>
      <c r="PT33" s="33"/>
      <c r="PU33" s="33"/>
      <c r="PV33" s="33"/>
      <c r="PW33" s="33"/>
      <c r="PX33" s="33"/>
      <c r="PY33" s="33"/>
      <c r="PZ33" s="33"/>
      <c r="QA33" s="34"/>
      <c r="QB33" s="34"/>
      <c r="QC33" s="57"/>
      <c r="QD33" s="33"/>
      <c r="QE33" s="33"/>
      <c r="QF33" s="33"/>
      <c r="QG33" s="33">
        <v>7829270.8300000001</v>
      </c>
      <c r="QH33" s="33">
        <v>7516100</v>
      </c>
      <c r="QI33" s="33">
        <v>313170.83</v>
      </c>
      <c r="QJ33" s="33">
        <v>1220250.02</v>
      </c>
      <c r="QK33" s="33"/>
      <c r="QL33" s="34"/>
      <c r="QM33" s="33">
        <v>1271093.77</v>
      </c>
      <c r="QN33" s="33">
        <v>1220250.02</v>
      </c>
      <c r="QO33" s="33"/>
      <c r="QP33" s="33">
        <v>50843.75</v>
      </c>
      <c r="QQ33" s="33">
        <v>4</v>
      </c>
      <c r="QR33" s="33"/>
      <c r="QS33" s="33"/>
      <c r="QT33" s="33">
        <v>1220250.02</v>
      </c>
      <c r="QU33" s="34"/>
      <c r="QV33" s="34">
        <v>7516100</v>
      </c>
      <c r="QW33" s="57">
        <v>7516100</v>
      </c>
      <c r="QX33" s="33">
        <v>16.235150000000001</v>
      </c>
      <c r="QY33" s="33">
        <v>16.235150000000001</v>
      </c>
      <c r="QZ33" s="33"/>
      <c r="RA33" s="33">
        <v>232112800</v>
      </c>
      <c r="RB33" s="33">
        <v>222828300</v>
      </c>
      <c r="RC33" s="33">
        <v>9284500</v>
      </c>
      <c r="RD33" s="33">
        <v>30673854.210000001</v>
      </c>
      <c r="RE33" s="33"/>
      <c r="RF33" s="34"/>
      <c r="RG33" s="33">
        <v>31951926.280000001</v>
      </c>
      <c r="RH33" s="33">
        <v>30673854.210000001</v>
      </c>
      <c r="RI33" s="33"/>
      <c r="RJ33" s="33">
        <v>1278072.07</v>
      </c>
      <c r="RK33" s="33">
        <v>3.9999799999999999</v>
      </c>
      <c r="RL33" s="33"/>
      <c r="RM33" s="33"/>
      <c r="RN33" s="33">
        <v>30673854.210000001</v>
      </c>
      <c r="RO33" s="34"/>
      <c r="RP33" s="34">
        <v>222828300</v>
      </c>
      <c r="RQ33" s="57">
        <v>222828300</v>
      </c>
      <c r="RR33" s="33">
        <v>13.765689999999999</v>
      </c>
      <c r="RS33" s="33">
        <v>13.765650000000001</v>
      </c>
      <c r="RT33" s="33"/>
      <c r="RU33" s="33"/>
      <c r="RV33" s="33"/>
      <c r="RW33" s="33"/>
      <c r="RX33" s="33"/>
      <c r="RY33" s="33">
        <v>40901.17</v>
      </c>
      <c r="RZ33" s="34"/>
      <c r="SA33" s="33"/>
      <c r="SB33" s="33"/>
      <c r="SC33" s="33"/>
      <c r="SD33" s="33"/>
      <c r="SE33" s="33"/>
      <c r="SF33" s="33">
        <v>40901.17</v>
      </c>
      <c r="SG33" s="33"/>
      <c r="SH33" s="33"/>
      <c r="SI33" s="34"/>
      <c r="SJ33" s="34"/>
      <c r="SK33" s="57"/>
      <c r="SL33" s="33"/>
      <c r="SM33" s="33"/>
      <c r="SN33" s="33"/>
      <c r="SO33" s="33"/>
      <c r="SP33" s="33"/>
      <c r="SQ33" s="33"/>
      <c r="SR33" s="33"/>
      <c r="SS33" s="33"/>
      <c r="ST33" s="34"/>
      <c r="SU33" s="33"/>
      <c r="SV33" s="33"/>
      <c r="SW33" s="33"/>
      <c r="SX33" s="33"/>
      <c r="SY33" s="33"/>
      <c r="SZ33" s="33"/>
      <c r="TA33" s="33"/>
      <c r="TB33" s="33"/>
      <c r="TC33" s="34"/>
      <c r="TD33" s="34"/>
      <c r="TE33" s="57"/>
      <c r="TF33" s="33"/>
      <c r="TG33" s="33"/>
      <c r="TH33" s="33"/>
      <c r="TI33" s="33"/>
      <c r="TJ33" s="33"/>
      <c r="TK33" s="33"/>
      <c r="TL33" s="33"/>
      <c r="TM33" s="33"/>
      <c r="TN33" s="34"/>
      <c r="TO33" s="33"/>
      <c r="TP33" s="33"/>
      <c r="TQ33" s="33"/>
      <c r="TR33" s="33"/>
      <c r="TS33" s="33"/>
      <c r="TT33" s="33"/>
      <c r="TU33" s="33"/>
      <c r="TV33" s="33"/>
      <c r="TW33" s="34"/>
      <c r="TX33" s="34"/>
      <c r="TY33" s="57"/>
      <c r="TZ33" s="33"/>
      <c r="UA33" s="33"/>
      <c r="UB33" s="33"/>
      <c r="UC33" s="33"/>
      <c r="UD33" s="33"/>
      <c r="UE33" s="33"/>
      <c r="UF33" s="33"/>
      <c r="UG33" s="33"/>
      <c r="UH33" s="34"/>
      <c r="UI33" s="33"/>
      <c r="UJ33" s="33"/>
      <c r="UK33" s="33"/>
      <c r="UL33" s="33"/>
      <c r="UM33" s="33"/>
      <c r="UN33" s="33"/>
      <c r="UO33" s="33"/>
      <c r="UP33" s="33"/>
      <c r="UQ33" s="34"/>
      <c r="UR33" s="34"/>
      <c r="US33" s="57"/>
      <c r="UT33" s="33"/>
      <c r="UU33" s="33"/>
      <c r="UV33" s="33"/>
      <c r="UW33" s="33"/>
      <c r="UX33" s="33"/>
      <c r="UY33" s="33"/>
      <c r="UZ33" s="33"/>
      <c r="VA33" s="33"/>
      <c r="VB33" s="34"/>
      <c r="VC33" s="33"/>
      <c r="VD33" s="33"/>
      <c r="VE33" s="33"/>
      <c r="VF33" s="33"/>
      <c r="VG33" s="33"/>
      <c r="VH33" s="33"/>
      <c r="VI33" s="33"/>
      <c r="VJ33" s="33"/>
      <c r="VK33" s="34"/>
      <c r="VL33" s="34"/>
      <c r="VM33" s="57"/>
      <c r="VN33" s="33"/>
      <c r="VO33" s="33"/>
      <c r="VP33" s="33"/>
      <c r="VQ33" s="33"/>
      <c r="VR33" s="33"/>
      <c r="VS33" s="33"/>
      <c r="VT33" s="33"/>
      <c r="VU33" s="33"/>
      <c r="VV33" s="34"/>
      <c r="VW33" s="33"/>
      <c r="VX33" s="33"/>
      <c r="VY33" s="33"/>
      <c r="VZ33" s="33"/>
      <c r="WA33" s="33"/>
      <c r="WB33" s="33"/>
      <c r="WC33" s="33"/>
      <c r="WD33" s="33"/>
      <c r="WE33" s="34"/>
      <c r="WF33" s="34"/>
      <c r="WG33" s="57"/>
      <c r="WH33" s="33"/>
      <c r="WI33" s="33"/>
      <c r="WJ33" s="33"/>
      <c r="WK33" s="33"/>
      <c r="WL33" s="33"/>
      <c r="WM33" s="33"/>
      <c r="WN33" s="33"/>
      <c r="WO33" s="33"/>
      <c r="WP33" s="34"/>
      <c r="WQ33" s="33"/>
      <c r="WR33" s="33"/>
      <c r="WS33" s="33"/>
      <c r="WT33" s="33"/>
      <c r="WU33" s="33"/>
      <c r="WV33" s="33"/>
      <c r="WW33" s="33"/>
      <c r="WX33" s="33"/>
      <c r="WY33" s="34"/>
      <c r="WZ33" s="34"/>
      <c r="XA33" s="57"/>
      <c r="XB33" s="33"/>
      <c r="XC33" s="33"/>
      <c r="XD33" s="33"/>
      <c r="XE33" s="33"/>
      <c r="XF33" s="33"/>
      <c r="XG33" s="33"/>
      <c r="XH33" s="33"/>
      <c r="XI33" s="33"/>
      <c r="XJ33" s="34"/>
      <c r="XK33" s="33"/>
      <c r="XL33" s="33"/>
      <c r="XM33" s="33"/>
      <c r="XN33" s="33"/>
      <c r="XO33" s="33"/>
      <c r="XP33" s="33"/>
      <c r="XQ33" s="33"/>
      <c r="XR33" s="33"/>
      <c r="XS33" s="34"/>
      <c r="XT33" s="34"/>
      <c r="XU33" s="57"/>
      <c r="XV33" s="33"/>
      <c r="XW33" s="33"/>
      <c r="XX33" s="33"/>
      <c r="XY33" s="33"/>
      <c r="XZ33" s="33"/>
      <c r="YA33" s="33"/>
      <c r="YB33" s="33"/>
      <c r="YC33" s="33"/>
      <c r="YD33" s="34"/>
      <c r="YE33" s="33"/>
      <c r="YF33" s="33"/>
      <c r="YG33" s="33"/>
      <c r="YH33" s="33"/>
      <c r="YI33" s="33"/>
      <c r="YJ33" s="33"/>
      <c r="YK33" s="33"/>
      <c r="YL33" s="33"/>
      <c r="YM33" s="34"/>
      <c r="YN33" s="34"/>
      <c r="YO33" s="57"/>
      <c r="YP33" s="33"/>
      <c r="YQ33" s="33"/>
      <c r="YR33" s="33"/>
      <c r="YS33" s="33"/>
      <c r="YT33" s="33"/>
      <c r="YU33" s="33"/>
      <c r="YV33" s="33"/>
      <c r="YW33" s="33"/>
      <c r="YX33" s="34"/>
      <c r="YY33" s="33"/>
      <c r="YZ33" s="33"/>
      <c r="ZA33" s="33"/>
      <c r="ZB33" s="33"/>
      <c r="ZC33" s="33"/>
      <c r="ZD33" s="33"/>
      <c r="ZE33" s="33"/>
      <c r="ZF33" s="33"/>
      <c r="ZG33" s="34"/>
      <c r="ZH33" s="34"/>
      <c r="ZI33" s="57"/>
      <c r="ZJ33" s="33"/>
      <c r="ZK33" s="33"/>
      <c r="ZL33" s="33"/>
      <c r="ZM33" s="33"/>
      <c r="ZN33" s="33"/>
      <c r="ZO33" s="33"/>
      <c r="ZP33" s="33"/>
      <c r="ZQ33" s="33"/>
      <c r="ZR33" s="34"/>
      <c r="ZS33" s="33"/>
      <c r="ZT33" s="33"/>
      <c r="ZU33" s="33"/>
      <c r="ZV33" s="33"/>
      <c r="ZW33" s="33"/>
      <c r="ZX33" s="33"/>
      <c r="ZY33" s="33"/>
      <c r="ZZ33" s="33"/>
      <c r="AAA33" s="34"/>
      <c r="AAB33" s="34"/>
      <c r="AAC33" s="57"/>
      <c r="AAD33" s="33"/>
      <c r="AAE33" s="33"/>
      <c r="AAF33" s="33"/>
      <c r="AAG33" s="33"/>
      <c r="AAH33" s="33"/>
      <c r="AAI33" s="33"/>
      <c r="AAJ33" s="33"/>
      <c r="AAK33" s="33"/>
      <c r="AAL33" s="34"/>
      <c r="AAM33" s="33"/>
      <c r="AAN33" s="33"/>
      <c r="AAO33" s="33"/>
      <c r="AAP33" s="33"/>
      <c r="AAQ33" s="33"/>
      <c r="AAR33" s="33"/>
      <c r="AAS33" s="33"/>
      <c r="AAT33" s="33"/>
      <c r="AAU33" s="34"/>
      <c r="AAV33" s="34"/>
      <c r="AAW33" s="57"/>
      <c r="AAX33" s="33"/>
      <c r="AAY33" s="33"/>
      <c r="AAZ33" s="33"/>
      <c r="ABA33" s="33"/>
      <c r="ABB33" s="33"/>
      <c r="ABC33" s="33"/>
      <c r="ABD33" s="33"/>
      <c r="ABE33" s="33">
        <v>40095.07</v>
      </c>
      <c r="ABF33" s="34"/>
      <c r="ABG33" s="33"/>
      <c r="ABH33" s="33"/>
      <c r="ABI33" s="33"/>
      <c r="ABJ33" s="33"/>
      <c r="ABK33" s="33"/>
      <c r="ABL33" s="33">
        <v>40095.07</v>
      </c>
      <c r="ABM33" s="33"/>
      <c r="ABN33" s="33"/>
      <c r="ABO33" s="34"/>
      <c r="ABP33" s="34"/>
      <c r="ABQ33" s="57"/>
      <c r="ABR33" s="33"/>
      <c r="ABS33" s="33"/>
      <c r="ABT33" s="33"/>
      <c r="ABU33" s="33"/>
      <c r="ABV33" s="33"/>
      <c r="ABW33" s="33"/>
      <c r="ABX33" s="33"/>
      <c r="ABY33" s="33"/>
      <c r="ABZ33" s="34"/>
      <c r="ACA33" s="33"/>
      <c r="ACB33" s="33"/>
      <c r="ACC33" s="33"/>
      <c r="ACD33" s="33"/>
      <c r="ACE33" s="33"/>
      <c r="ACF33" s="33"/>
      <c r="ACG33" s="33"/>
      <c r="ACH33" s="33"/>
      <c r="ACI33" s="34"/>
      <c r="ACJ33" s="34"/>
      <c r="ACK33" s="57"/>
      <c r="ACL33" s="33"/>
      <c r="ACM33" s="33"/>
      <c r="ACN33" s="33"/>
      <c r="ACO33" s="33">
        <v>34112222.219999999</v>
      </c>
      <c r="ACP33" s="33">
        <v>33771100</v>
      </c>
      <c r="ACQ33" s="33">
        <v>341122.22</v>
      </c>
      <c r="ACR33" s="33">
        <v>27598526.219999999</v>
      </c>
      <c r="ACS33" s="33">
        <v>4229566.7300000004</v>
      </c>
      <c r="ACT33" s="34"/>
      <c r="ACU33" s="33">
        <v>27877299.199999999</v>
      </c>
      <c r="ACV33" s="33">
        <v>27598526.219999999</v>
      </c>
      <c r="ACW33" s="33"/>
      <c r="ACX33" s="33">
        <v>278772.98</v>
      </c>
      <c r="ACY33" s="33">
        <v>1</v>
      </c>
      <c r="ACZ33" s="33">
        <v>4229566.7300000004</v>
      </c>
      <c r="ADA33" s="33"/>
      <c r="ADB33" s="33">
        <v>27598526.219999999</v>
      </c>
      <c r="ADC33" s="34"/>
      <c r="ADD33" s="34">
        <v>33771100</v>
      </c>
      <c r="ADE33" s="57">
        <v>33771100</v>
      </c>
      <c r="ADF33" s="33">
        <v>81.722319999999996</v>
      </c>
      <c r="ADG33" s="33">
        <v>81.722319999999996</v>
      </c>
      <c r="ADH33" s="33"/>
      <c r="ADI33" s="33"/>
      <c r="ADJ33" s="33"/>
      <c r="ADK33" s="33"/>
      <c r="ADL33" s="33"/>
      <c r="ADM33" s="33"/>
      <c r="ADN33" s="34"/>
      <c r="ADO33" s="33"/>
      <c r="ADP33" s="33"/>
      <c r="ADQ33" s="33"/>
      <c r="ADR33" s="33"/>
      <c r="ADS33" s="33"/>
      <c r="ADT33" s="33"/>
      <c r="ADU33" s="33"/>
      <c r="ADV33" s="33"/>
      <c r="ADW33" s="34"/>
      <c r="ADX33" s="34"/>
      <c r="ADY33" s="57"/>
      <c r="ADZ33" s="33"/>
      <c r="AEA33" s="33"/>
      <c r="AEB33" s="33"/>
      <c r="AEC33" s="33"/>
      <c r="AED33" s="33"/>
      <c r="AEE33" s="33"/>
      <c r="AEF33" s="33"/>
      <c r="AEG33" s="33"/>
      <c r="AEH33" s="34"/>
      <c r="AEI33" s="33"/>
      <c r="AEJ33" s="33"/>
      <c r="AEK33" s="33"/>
      <c r="AEL33" s="33"/>
      <c r="AEM33" s="33"/>
      <c r="AEN33" s="33"/>
      <c r="AEO33" s="33"/>
      <c r="AEP33" s="33"/>
      <c r="AEQ33" s="34"/>
      <c r="AER33" s="34"/>
      <c r="AES33" s="57"/>
      <c r="AET33" s="33"/>
      <c r="AEU33" s="33"/>
      <c r="AEV33" s="33"/>
      <c r="AEW33" s="33"/>
      <c r="AEX33" s="33"/>
      <c r="AEY33" s="33"/>
      <c r="AEZ33" s="33"/>
      <c r="AFA33" s="33"/>
      <c r="AFB33" s="34"/>
      <c r="AFC33" s="33"/>
      <c r="AFD33" s="33"/>
      <c r="AFE33" s="33"/>
      <c r="AFF33" s="33"/>
      <c r="AFG33" s="33"/>
      <c r="AFH33" s="33"/>
      <c r="AFI33" s="33"/>
      <c r="AFJ33" s="33"/>
      <c r="AFK33" s="34"/>
      <c r="AFL33" s="34"/>
      <c r="AFM33" s="57"/>
      <c r="AFN33" s="33"/>
      <c r="AFO33" s="33"/>
      <c r="AFP33" s="33"/>
      <c r="AFQ33" s="33"/>
      <c r="AFR33" s="33"/>
      <c r="AFS33" s="33"/>
      <c r="AFT33" s="33"/>
      <c r="AFU33" s="33"/>
      <c r="AFV33" s="34"/>
      <c r="AFW33" s="33"/>
      <c r="AFX33" s="33"/>
      <c r="AFY33" s="33"/>
      <c r="AFZ33" s="33"/>
      <c r="AGA33" s="33"/>
      <c r="AGB33" s="33"/>
      <c r="AGC33" s="33"/>
      <c r="AGD33" s="33"/>
      <c r="AGE33" s="34"/>
      <c r="AGF33" s="34"/>
      <c r="AGG33" s="57"/>
      <c r="AGH33" s="33"/>
      <c r="AGI33" s="33"/>
      <c r="AGJ33" s="33"/>
      <c r="AGK33" s="33">
        <v>30766453.350000001</v>
      </c>
      <c r="AGL33" s="33">
        <v>29535800</v>
      </c>
      <c r="AGM33" s="33">
        <v>1230653.3500000001</v>
      </c>
      <c r="AGN33" s="33">
        <v>18162395.48</v>
      </c>
      <c r="AGO33" s="33"/>
      <c r="AGP33" s="34"/>
      <c r="AGQ33" s="33">
        <v>18919158.899999999</v>
      </c>
      <c r="AGR33" s="33">
        <v>18162395.48</v>
      </c>
      <c r="AGS33" s="33"/>
      <c r="AGT33" s="33">
        <v>756763.42</v>
      </c>
      <c r="AGU33" s="33">
        <v>3.9999799999999999</v>
      </c>
      <c r="AGV33" s="33"/>
      <c r="AGW33" s="33"/>
      <c r="AGX33" s="33">
        <v>18162395.48</v>
      </c>
      <c r="AGY33" s="34"/>
      <c r="AGZ33" s="34">
        <v>37531600</v>
      </c>
      <c r="AHA33" s="57">
        <v>29535800</v>
      </c>
      <c r="AHB33" s="33">
        <v>61.492820000000002</v>
      </c>
      <c r="AHC33" s="33">
        <v>61.492820000000002</v>
      </c>
    </row>
    <row r="34" spans="1:887" x14ac:dyDescent="0.25">
      <c r="A34" s="8" t="s">
        <v>58</v>
      </c>
      <c r="B34" s="91" t="s">
        <v>59</v>
      </c>
      <c r="C34" s="11" t="s">
        <v>60</v>
      </c>
      <c r="F34" s="34">
        <v>332628953.00999999</v>
      </c>
      <c r="G34" s="33"/>
      <c r="H34" s="33"/>
      <c r="I34" s="33">
        <v>130002879</v>
      </c>
      <c r="J34" s="33">
        <v>94902100</v>
      </c>
      <c r="K34" s="33">
        <v>35100779</v>
      </c>
      <c r="L34" s="33">
        <v>92843965.629999995</v>
      </c>
      <c r="M34" s="33"/>
      <c r="N34" s="34"/>
      <c r="O34" s="33">
        <v>127183516.38</v>
      </c>
      <c r="P34" s="33">
        <v>92843965.629999995</v>
      </c>
      <c r="Q34" s="33"/>
      <c r="R34" s="33">
        <v>34339550.75</v>
      </c>
      <c r="S34" s="33">
        <v>27</v>
      </c>
      <c r="T34" s="33"/>
      <c r="U34" s="33"/>
      <c r="V34" s="33">
        <v>92843965.629999995</v>
      </c>
      <c r="W34" s="34"/>
      <c r="X34" s="34">
        <v>94902100</v>
      </c>
      <c r="Y34" s="57">
        <v>94902100</v>
      </c>
      <c r="Z34" s="33">
        <v>97.831310000000002</v>
      </c>
      <c r="AA34" s="33">
        <v>97.831310000000002</v>
      </c>
      <c r="AB34" s="33"/>
      <c r="AC34" s="33">
        <v>213841786</v>
      </c>
      <c r="AD34" s="33">
        <v>156104500</v>
      </c>
      <c r="AE34" s="33">
        <v>57737286</v>
      </c>
      <c r="AF34" s="33">
        <v>143872171.96000001</v>
      </c>
      <c r="AG34" s="33"/>
      <c r="AH34" s="34"/>
      <c r="AI34" s="33">
        <v>197085170.97999999</v>
      </c>
      <c r="AJ34" s="33">
        <v>143872171.96000001</v>
      </c>
      <c r="AK34" s="33"/>
      <c r="AL34" s="33">
        <v>53212999.020000003</v>
      </c>
      <c r="AM34" s="33">
        <v>27</v>
      </c>
      <c r="AN34" s="33"/>
      <c r="AO34" s="33"/>
      <c r="AP34" s="33">
        <v>143872171.96000001</v>
      </c>
      <c r="AQ34" s="34"/>
      <c r="AR34" s="34">
        <v>156104500</v>
      </c>
      <c r="AS34" s="57">
        <v>156104500</v>
      </c>
      <c r="AT34" s="33">
        <v>92.164010000000005</v>
      </c>
      <c r="AU34" s="33">
        <v>92.164010000000005</v>
      </c>
      <c r="AV34" s="33"/>
      <c r="AW34" s="33">
        <v>24332632</v>
      </c>
      <c r="AX34" s="33">
        <v>23116000</v>
      </c>
      <c r="AY34" s="33">
        <v>1216632</v>
      </c>
      <c r="AZ34" s="33">
        <v>11682589.109999999</v>
      </c>
      <c r="BA34" s="33"/>
      <c r="BB34" s="34"/>
      <c r="BC34" s="33">
        <v>12297462.42</v>
      </c>
      <c r="BD34" s="33">
        <v>11682589.109999999</v>
      </c>
      <c r="BE34" s="33"/>
      <c r="BF34" s="33">
        <v>614873.31000000006</v>
      </c>
      <c r="BG34" s="33">
        <v>5</v>
      </c>
      <c r="BH34" s="33"/>
      <c r="BI34" s="33"/>
      <c r="BJ34" s="33">
        <v>11682589.109999999</v>
      </c>
      <c r="BK34" s="34"/>
      <c r="BL34" s="34">
        <v>23116000</v>
      </c>
      <c r="BM34" s="57">
        <v>23116000</v>
      </c>
      <c r="BN34" s="33">
        <v>50.538969999999999</v>
      </c>
      <c r="BO34" s="33">
        <v>50.538969999999999</v>
      </c>
      <c r="BP34" s="33"/>
      <c r="BQ34" s="33"/>
      <c r="BR34" s="33"/>
      <c r="BS34" s="33"/>
      <c r="BT34" s="33"/>
      <c r="BU34" s="33"/>
      <c r="BV34" s="34"/>
      <c r="BW34" s="33"/>
      <c r="BX34" s="33"/>
      <c r="BY34" s="33"/>
      <c r="BZ34" s="33"/>
      <c r="CA34" s="33"/>
      <c r="CB34" s="33"/>
      <c r="CC34" s="33"/>
      <c r="CD34" s="33"/>
      <c r="CE34" s="34"/>
      <c r="CF34" s="34"/>
      <c r="CG34" s="57"/>
      <c r="CH34" s="33"/>
      <c r="CI34" s="33"/>
      <c r="CJ34" s="33"/>
      <c r="CK34" s="33"/>
      <c r="CL34" s="33"/>
      <c r="CM34" s="33"/>
      <c r="CN34" s="33"/>
      <c r="CO34" s="33"/>
      <c r="CP34" s="34"/>
      <c r="CQ34" s="33"/>
      <c r="CR34" s="33"/>
      <c r="CS34" s="33"/>
      <c r="CT34" s="33"/>
      <c r="CU34" s="33"/>
      <c r="CV34" s="33"/>
      <c r="CW34" s="33"/>
      <c r="CX34" s="33"/>
      <c r="CY34" s="34"/>
      <c r="CZ34" s="34"/>
      <c r="DA34" s="57"/>
      <c r="DB34" s="33"/>
      <c r="DC34" s="33"/>
      <c r="DD34" s="33"/>
      <c r="DE34" s="33"/>
      <c r="DF34" s="33"/>
      <c r="DG34" s="33"/>
      <c r="DH34" s="33"/>
      <c r="DI34" s="33"/>
      <c r="DJ34" s="34"/>
      <c r="DK34" s="33"/>
      <c r="DL34" s="33"/>
      <c r="DM34" s="33"/>
      <c r="DN34" s="33"/>
      <c r="DO34" s="33"/>
      <c r="DP34" s="33"/>
      <c r="DQ34" s="33"/>
      <c r="DR34" s="33"/>
      <c r="DS34" s="34"/>
      <c r="DT34" s="34">
        <v>4332500</v>
      </c>
      <c r="DU34" s="57">
        <v>0</v>
      </c>
      <c r="DV34" s="33"/>
      <c r="DW34" s="33"/>
      <c r="DX34" s="33"/>
      <c r="DY34" s="33"/>
      <c r="DZ34" s="33"/>
      <c r="EA34" s="33"/>
      <c r="EB34" s="33"/>
      <c r="EC34" s="33"/>
      <c r="ED34" s="34"/>
      <c r="EE34" s="33"/>
      <c r="EF34" s="33"/>
      <c r="EG34" s="33"/>
      <c r="EH34" s="33"/>
      <c r="EI34" s="33"/>
      <c r="EJ34" s="33"/>
      <c r="EK34" s="33"/>
      <c r="EL34" s="33"/>
      <c r="EM34" s="34"/>
      <c r="EN34" s="34"/>
      <c r="EO34" s="57"/>
      <c r="EP34" s="33"/>
      <c r="EQ34" s="33"/>
      <c r="ER34" s="33"/>
      <c r="ES34" s="33"/>
      <c r="ET34" s="33"/>
      <c r="EU34" s="33"/>
      <c r="EV34" s="33"/>
      <c r="EW34" s="33"/>
      <c r="EX34" s="34"/>
      <c r="EY34" s="33"/>
      <c r="EZ34" s="33"/>
      <c r="FA34" s="33"/>
      <c r="FB34" s="33"/>
      <c r="FC34" s="33"/>
      <c r="FD34" s="33"/>
      <c r="FE34" s="33"/>
      <c r="FF34" s="33"/>
      <c r="FG34" s="34"/>
      <c r="FH34" s="34"/>
      <c r="FI34" s="57"/>
      <c r="FJ34" s="33"/>
      <c r="FK34" s="33"/>
      <c r="FL34" s="33"/>
      <c r="FM34" s="33"/>
      <c r="FN34" s="33"/>
      <c r="FO34" s="33"/>
      <c r="FP34" s="33"/>
      <c r="FQ34" s="33"/>
      <c r="FR34" s="34"/>
      <c r="FS34" s="33"/>
      <c r="FT34" s="33"/>
      <c r="FU34" s="33"/>
      <c r="FV34" s="33"/>
      <c r="FW34" s="33"/>
      <c r="FX34" s="33"/>
      <c r="FY34" s="33"/>
      <c r="FZ34" s="33"/>
      <c r="GA34" s="34"/>
      <c r="GB34" s="34"/>
      <c r="GC34" s="57"/>
      <c r="GD34" s="33"/>
      <c r="GE34" s="33"/>
      <c r="GF34" s="33"/>
      <c r="GG34" s="33">
        <v>53041667</v>
      </c>
      <c r="GH34" s="33">
        <v>50920000</v>
      </c>
      <c r="GI34" s="33">
        <v>2121667</v>
      </c>
      <c r="GJ34" s="33">
        <v>20885770.739999998</v>
      </c>
      <c r="GK34" s="33"/>
      <c r="GL34" s="34"/>
      <c r="GM34" s="33">
        <v>21756011.32</v>
      </c>
      <c r="GN34" s="33">
        <v>20885770.739999998</v>
      </c>
      <c r="GO34" s="33"/>
      <c r="GP34" s="33">
        <v>870240.58</v>
      </c>
      <c r="GQ34" s="33">
        <v>4</v>
      </c>
      <c r="GR34" s="33"/>
      <c r="GS34" s="33"/>
      <c r="GT34" s="33">
        <v>20885770.739999998</v>
      </c>
      <c r="GU34" s="34"/>
      <c r="GV34" s="34">
        <v>50920000</v>
      </c>
      <c r="GW34" s="57">
        <v>50920000</v>
      </c>
      <c r="GX34" s="33">
        <v>41.016829999999999</v>
      </c>
      <c r="GY34" s="33">
        <v>41.016829999999999</v>
      </c>
      <c r="GZ34" s="33"/>
      <c r="HA34" s="33"/>
      <c r="HB34" s="33"/>
      <c r="HC34" s="33"/>
      <c r="HD34" s="33"/>
      <c r="HE34" s="33"/>
      <c r="HF34" s="34"/>
      <c r="HG34" s="33"/>
      <c r="HH34" s="33"/>
      <c r="HI34" s="33"/>
      <c r="HJ34" s="33"/>
      <c r="HK34" s="33"/>
      <c r="HL34" s="33"/>
      <c r="HM34" s="33"/>
      <c r="HN34" s="33"/>
      <c r="HO34" s="34"/>
      <c r="HP34" s="34"/>
      <c r="HQ34" s="57"/>
      <c r="HR34" s="33"/>
      <c r="HS34" s="33"/>
      <c r="HT34" s="33"/>
      <c r="HU34" s="33"/>
      <c r="HV34" s="33"/>
      <c r="HW34" s="33"/>
      <c r="HX34" s="33"/>
      <c r="HY34" s="33"/>
      <c r="HZ34" s="34"/>
      <c r="IA34" s="33"/>
      <c r="IB34" s="33"/>
      <c r="IC34" s="33"/>
      <c r="ID34" s="33"/>
      <c r="IE34" s="33"/>
      <c r="IF34" s="33"/>
      <c r="IG34" s="33"/>
      <c r="IH34" s="33"/>
      <c r="II34" s="34"/>
      <c r="IJ34" s="34"/>
      <c r="IK34" s="57"/>
      <c r="IL34" s="33"/>
      <c r="IM34" s="33"/>
      <c r="IN34" s="33"/>
      <c r="IO34" s="33"/>
      <c r="IP34" s="33"/>
      <c r="IQ34" s="33"/>
      <c r="IR34" s="33"/>
      <c r="IS34" s="33"/>
      <c r="IT34" s="34"/>
      <c r="IU34" s="33"/>
      <c r="IV34" s="33"/>
      <c r="IW34" s="33"/>
      <c r="IX34" s="33"/>
      <c r="IY34" s="33"/>
      <c r="IZ34" s="33"/>
      <c r="JA34" s="33"/>
      <c r="JB34" s="33"/>
      <c r="JC34" s="34"/>
      <c r="JD34" s="34"/>
      <c r="JE34" s="57"/>
      <c r="JF34" s="33"/>
      <c r="JG34" s="33"/>
      <c r="JH34" s="33"/>
      <c r="JI34" s="33">
        <v>750000</v>
      </c>
      <c r="JJ34" s="33">
        <v>720000</v>
      </c>
      <c r="JK34" s="33">
        <v>30000</v>
      </c>
      <c r="JL34" s="33"/>
      <c r="JM34" s="33"/>
      <c r="JN34" s="34"/>
      <c r="JO34" s="33"/>
      <c r="JP34" s="33"/>
      <c r="JQ34" s="33"/>
      <c r="JR34" s="33"/>
      <c r="JS34" s="33"/>
      <c r="JT34" s="33"/>
      <c r="JU34" s="33"/>
      <c r="JV34" s="33"/>
      <c r="JW34" s="34"/>
      <c r="JX34" s="34">
        <v>720000</v>
      </c>
      <c r="JY34" s="57">
        <v>720000</v>
      </c>
      <c r="JZ34" s="33"/>
      <c r="KA34" s="33"/>
      <c r="KB34" s="33"/>
      <c r="KC34" s="33">
        <v>4794521</v>
      </c>
      <c r="KD34" s="33">
        <v>3500000</v>
      </c>
      <c r="KE34" s="33">
        <v>1294521</v>
      </c>
      <c r="KF34" s="33"/>
      <c r="KG34" s="33"/>
      <c r="KH34" s="34"/>
      <c r="KI34" s="33"/>
      <c r="KJ34" s="33"/>
      <c r="KK34" s="33"/>
      <c r="KL34" s="33"/>
      <c r="KM34" s="33"/>
      <c r="KN34" s="33"/>
      <c r="KO34" s="33"/>
      <c r="KP34" s="33"/>
      <c r="KQ34" s="34"/>
      <c r="KR34" s="34">
        <v>3500000</v>
      </c>
      <c r="KS34" s="57">
        <v>3500000</v>
      </c>
      <c r="KT34" s="33"/>
      <c r="KU34" s="33"/>
      <c r="KV34" s="33"/>
      <c r="KW34" s="33"/>
      <c r="KX34" s="33"/>
      <c r="KY34" s="33"/>
      <c r="KZ34" s="33"/>
      <c r="LA34" s="33"/>
      <c r="LB34" s="34"/>
      <c r="LC34" s="33"/>
      <c r="LD34" s="33"/>
      <c r="LE34" s="33"/>
      <c r="LF34" s="33"/>
      <c r="LG34" s="33"/>
      <c r="LH34" s="33"/>
      <c r="LI34" s="33"/>
      <c r="LJ34" s="33"/>
      <c r="LK34" s="34"/>
      <c r="LL34" s="34"/>
      <c r="LM34" s="57"/>
      <c r="LN34" s="33"/>
      <c r="LO34" s="33"/>
      <c r="LP34" s="33"/>
      <c r="LQ34" s="33"/>
      <c r="LR34" s="33"/>
      <c r="LS34" s="33"/>
      <c r="LT34" s="33"/>
      <c r="LU34" s="33"/>
      <c r="LV34" s="34"/>
      <c r="LW34" s="33"/>
      <c r="LX34" s="33"/>
      <c r="LY34" s="33"/>
      <c r="LZ34" s="33"/>
      <c r="MA34" s="33"/>
      <c r="MB34" s="33"/>
      <c r="MC34" s="33"/>
      <c r="MD34" s="33"/>
      <c r="ME34" s="34"/>
      <c r="MF34" s="34"/>
      <c r="MG34" s="57"/>
      <c r="MH34" s="33"/>
      <c r="MI34" s="33"/>
      <c r="MJ34" s="33"/>
      <c r="MK34" s="33">
        <v>7092084</v>
      </c>
      <c r="ML34" s="33">
        <v>6808400</v>
      </c>
      <c r="MM34" s="33">
        <v>283684</v>
      </c>
      <c r="MN34" s="33">
        <v>6342074.7400000002</v>
      </c>
      <c r="MO34" s="33"/>
      <c r="MP34" s="34"/>
      <c r="MQ34" s="33">
        <v>6606328.4800000004</v>
      </c>
      <c r="MR34" s="33">
        <v>6342074.7400000002</v>
      </c>
      <c r="MS34" s="33"/>
      <c r="MT34" s="33">
        <v>264253.74</v>
      </c>
      <c r="MU34" s="33">
        <v>4.0000099999999996</v>
      </c>
      <c r="MV34" s="33"/>
      <c r="MW34" s="33"/>
      <c r="MX34" s="33">
        <v>6342074.7400000002</v>
      </c>
      <c r="MY34" s="34"/>
      <c r="MZ34" s="34">
        <v>6808400</v>
      </c>
      <c r="NA34" s="57">
        <v>6808400</v>
      </c>
      <c r="NB34" s="33">
        <v>93.150739999999999</v>
      </c>
      <c r="NC34" s="33">
        <v>93.150739999999999</v>
      </c>
      <c r="ND34" s="33"/>
      <c r="NE34" s="33"/>
      <c r="NF34" s="33"/>
      <c r="NG34" s="33"/>
      <c r="NH34" s="33"/>
      <c r="NI34" s="33"/>
      <c r="NJ34" s="34"/>
      <c r="NK34" s="33"/>
      <c r="NL34" s="33"/>
      <c r="NM34" s="33"/>
      <c r="NN34" s="33"/>
      <c r="NO34" s="33"/>
      <c r="NP34" s="33"/>
      <c r="NQ34" s="33"/>
      <c r="NR34" s="33"/>
      <c r="NS34" s="34"/>
      <c r="NT34" s="34"/>
      <c r="NU34" s="57"/>
      <c r="NV34" s="33"/>
      <c r="NW34" s="33"/>
      <c r="NX34" s="33"/>
      <c r="NY34" s="33"/>
      <c r="NZ34" s="33"/>
      <c r="OA34" s="33"/>
      <c r="OB34" s="33"/>
      <c r="OC34" s="33"/>
      <c r="OD34" s="34"/>
      <c r="OE34" s="33"/>
      <c r="OF34" s="33"/>
      <c r="OG34" s="33"/>
      <c r="OH34" s="33"/>
      <c r="OI34" s="33"/>
      <c r="OJ34" s="33"/>
      <c r="OK34" s="33"/>
      <c r="OL34" s="33"/>
      <c r="OM34" s="34"/>
      <c r="ON34" s="34"/>
      <c r="OO34" s="57"/>
      <c r="OP34" s="33"/>
      <c r="OQ34" s="33"/>
      <c r="OR34" s="33"/>
      <c r="OS34" s="33">
        <v>412084</v>
      </c>
      <c r="OT34" s="33">
        <v>395600</v>
      </c>
      <c r="OU34" s="33">
        <v>16484</v>
      </c>
      <c r="OV34" s="33">
        <v>69119.89</v>
      </c>
      <c r="OW34" s="33"/>
      <c r="OX34" s="34"/>
      <c r="OY34" s="33">
        <v>72000</v>
      </c>
      <c r="OZ34" s="33">
        <v>69119.89</v>
      </c>
      <c r="PA34" s="33"/>
      <c r="PB34" s="33">
        <v>2880.11</v>
      </c>
      <c r="PC34" s="33">
        <v>4.0001499999999997</v>
      </c>
      <c r="PD34" s="33"/>
      <c r="PE34" s="33"/>
      <c r="PF34" s="33">
        <v>69119.89</v>
      </c>
      <c r="PG34" s="34"/>
      <c r="PH34" s="34">
        <v>395600</v>
      </c>
      <c r="PI34" s="57">
        <v>395600</v>
      </c>
      <c r="PJ34" s="33">
        <v>17.472169999999998</v>
      </c>
      <c r="PK34" s="33">
        <v>17.472149999999999</v>
      </c>
      <c r="PL34" s="33"/>
      <c r="PM34" s="33">
        <v>137813</v>
      </c>
      <c r="PN34" s="33">
        <v>132300</v>
      </c>
      <c r="PO34" s="33">
        <v>5513</v>
      </c>
      <c r="PP34" s="33"/>
      <c r="PQ34" s="33"/>
      <c r="PR34" s="34"/>
      <c r="PS34" s="33"/>
      <c r="PT34" s="33"/>
      <c r="PU34" s="33"/>
      <c r="PV34" s="33"/>
      <c r="PW34" s="33"/>
      <c r="PX34" s="33"/>
      <c r="PY34" s="33"/>
      <c r="PZ34" s="33"/>
      <c r="QA34" s="34"/>
      <c r="QB34" s="34">
        <v>132300</v>
      </c>
      <c r="QC34" s="57">
        <v>132300</v>
      </c>
      <c r="QD34" s="33"/>
      <c r="QE34" s="33"/>
      <c r="QF34" s="33"/>
      <c r="QG34" s="33">
        <v>4918959</v>
      </c>
      <c r="QH34" s="33">
        <v>4722200</v>
      </c>
      <c r="QI34" s="33">
        <v>196759</v>
      </c>
      <c r="QJ34" s="33">
        <v>415121.83</v>
      </c>
      <c r="QK34" s="33"/>
      <c r="QL34" s="34"/>
      <c r="QM34" s="33">
        <v>432418.63</v>
      </c>
      <c r="QN34" s="33">
        <v>415121.83</v>
      </c>
      <c r="QO34" s="33"/>
      <c r="QP34" s="33">
        <v>17296.8</v>
      </c>
      <c r="QQ34" s="33">
        <v>4.0000099999999996</v>
      </c>
      <c r="QR34" s="33"/>
      <c r="QS34" s="33"/>
      <c r="QT34" s="33">
        <v>415121.83</v>
      </c>
      <c r="QU34" s="34"/>
      <c r="QV34" s="34">
        <v>4722200</v>
      </c>
      <c r="QW34" s="57">
        <v>4722200</v>
      </c>
      <c r="QX34" s="33">
        <v>8.7908600000000003</v>
      </c>
      <c r="QY34" s="33">
        <v>8.7908600000000003</v>
      </c>
      <c r="QZ34" s="33"/>
      <c r="RA34" s="33">
        <v>91141667</v>
      </c>
      <c r="RB34" s="33">
        <v>87496000</v>
      </c>
      <c r="RC34" s="33">
        <v>3645667</v>
      </c>
      <c r="RD34" s="33">
        <v>16166561.640000001</v>
      </c>
      <c r="RE34" s="33"/>
      <c r="RF34" s="34"/>
      <c r="RG34" s="33">
        <v>16840168.379999999</v>
      </c>
      <c r="RH34" s="33">
        <v>16166561.640000001</v>
      </c>
      <c r="RI34" s="33"/>
      <c r="RJ34" s="33">
        <v>673606.74</v>
      </c>
      <c r="RK34" s="33">
        <v>4</v>
      </c>
      <c r="RL34" s="33"/>
      <c r="RM34" s="33"/>
      <c r="RN34" s="33">
        <v>16166561.640000001</v>
      </c>
      <c r="RO34" s="34"/>
      <c r="RP34" s="34">
        <v>87496000</v>
      </c>
      <c r="RQ34" s="57">
        <v>87496000</v>
      </c>
      <c r="RR34" s="33">
        <v>18.47692</v>
      </c>
      <c r="RS34" s="33">
        <v>18.47691</v>
      </c>
      <c r="RT34" s="33"/>
      <c r="RU34" s="33"/>
      <c r="RV34" s="33"/>
      <c r="RW34" s="33"/>
      <c r="RX34" s="33"/>
      <c r="RY34" s="33"/>
      <c r="RZ34" s="34"/>
      <c r="SA34" s="33"/>
      <c r="SB34" s="33"/>
      <c r="SC34" s="33"/>
      <c r="SD34" s="33"/>
      <c r="SE34" s="33"/>
      <c r="SF34" s="33"/>
      <c r="SG34" s="33"/>
      <c r="SH34" s="33"/>
      <c r="SI34" s="34"/>
      <c r="SJ34" s="34"/>
      <c r="SK34" s="57"/>
      <c r="SL34" s="33"/>
      <c r="SM34" s="33"/>
      <c r="SN34" s="33"/>
      <c r="SO34" s="33"/>
      <c r="SP34" s="33"/>
      <c r="SQ34" s="33"/>
      <c r="SR34" s="33"/>
      <c r="SS34" s="33"/>
      <c r="ST34" s="34"/>
      <c r="SU34" s="33"/>
      <c r="SV34" s="33"/>
      <c r="SW34" s="33"/>
      <c r="SX34" s="33"/>
      <c r="SY34" s="33"/>
      <c r="SZ34" s="33"/>
      <c r="TA34" s="33"/>
      <c r="TB34" s="33"/>
      <c r="TC34" s="34"/>
      <c r="TD34" s="34"/>
      <c r="TE34" s="57"/>
      <c r="TF34" s="33"/>
      <c r="TG34" s="33"/>
      <c r="TH34" s="33"/>
      <c r="TI34" s="33"/>
      <c r="TJ34" s="33"/>
      <c r="TK34" s="33"/>
      <c r="TL34" s="33"/>
      <c r="TM34" s="33"/>
      <c r="TN34" s="34"/>
      <c r="TO34" s="33"/>
      <c r="TP34" s="33"/>
      <c r="TQ34" s="33"/>
      <c r="TR34" s="33"/>
      <c r="TS34" s="33"/>
      <c r="TT34" s="33"/>
      <c r="TU34" s="33"/>
      <c r="TV34" s="33"/>
      <c r="TW34" s="34"/>
      <c r="TX34" s="34"/>
      <c r="TY34" s="57"/>
      <c r="TZ34" s="33"/>
      <c r="UA34" s="33"/>
      <c r="UB34" s="33"/>
      <c r="UC34" s="33"/>
      <c r="UD34" s="33"/>
      <c r="UE34" s="33"/>
      <c r="UF34" s="33"/>
      <c r="UG34" s="33"/>
      <c r="UH34" s="34"/>
      <c r="UI34" s="33"/>
      <c r="UJ34" s="33"/>
      <c r="UK34" s="33"/>
      <c r="UL34" s="33"/>
      <c r="UM34" s="33"/>
      <c r="UN34" s="33"/>
      <c r="UO34" s="33"/>
      <c r="UP34" s="33"/>
      <c r="UQ34" s="34"/>
      <c r="UR34" s="34"/>
      <c r="US34" s="57"/>
      <c r="UT34" s="33"/>
      <c r="UU34" s="33"/>
      <c r="UV34" s="33"/>
      <c r="UW34" s="33"/>
      <c r="UX34" s="33"/>
      <c r="UY34" s="33"/>
      <c r="UZ34" s="33"/>
      <c r="VA34" s="33"/>
      <c r="VB34" s="34"/>
      <c r="VC34" s="33"/>
      <c r="VD34" s="33"/>
      <c r="VE34" s="33"/>
      <c r="VF34" s="33"/>
      <c r="VG34" s="33"/>
      <c r="VH34" s="33"/>
      <c r="VI34" s="33"/>
      <c r="VJ34" s="33"/>
      <c r="VK34" s="34"/>
      <c r="VL34" s="34"/>
      <c r="VM34" s="57"/>
      <c r="VN34" s="33"/>
      <c r="VO34" s="33"/>
      <c r="VP34" s="33"/>
      <c r="VQ34" s="33"/>
      <c r="VR34" s="33"/>
      <c r="VS34" s="33"/>
      <c r="VT34" s="33"/>
      <c r="VU34" s="33"/>
      <c r="VV34" s="34"/>
      <c r="VW34" s="33"/>
      <c r="VX34" s="33"/>
      <c r="VY34" s="33"/>
      <c r="VZ34" s="33"/>
      <c r="WA34" s="33"/>
      <c r="WB34" s="33"/>
      <c r="WC34" s="33"/>
      <c r="WD34" s="33"/>
      <c r="WE34" s="34"/>
      <c r="WF34" s="34"/>
      <c r="WG34" s="57"/>
      <c r="WH34" s="33"/>
      <c r="WI34" s="33"/>
      <c r="WJ34" s="33"/>
      <c r="WK34" s="33"/>
      <c r="WL34" s="33"/>
      <c r="WM34" s="33"/>
      <c r="WN34" s="33"/>
      <c r="WO34" s="33"/>
      <c r="WP34" s="34"/>
      <c r="WQ34" s="33"/>
      <c r="WR34" s="33"/>
      <c r="WS34" s="33"/>
      <c r="WT34" s="33"/>
      <c r="WU34" s="33"/>
      <c r="WV34" s="33"/>
      <c r="WW34" s="33"/>
      <c r="WX34" s="33"/>
      <c r="WY34" s="34"/>
      <c r="WZ34" s="34"/>
      <c r="XA34" s="57"/>
      <c r="XB34" s="33"/>
      <c r="XC34" s="33"/>
      <c r="XD34" s="33"/>
      <c r="XE34" s="33"/>
      <c r="XF34" s="33"/>
      <c r="XG34" s="33"/>
      <c r="XH34" s="33"/>
      <c r="XI34" s="33"/>
      <c r="XJ34" s="34"/>
      <c r="XK34" s="33"/>
      <c r="XL34" s="33"/>
      <c r="XM34" s="33"/>
      <c r="XN34" s="33"/>
      <c r="XO34" s="33"/>
      <c r="XP34" s="33"/>
      <c r="XQ34" s="33"/>
      <c r="XR34" s="33"/>
      <c r="XS34" s="34"/>
      <c r="XT34" s="34"/>
      <c r="XU34" s="57"/>
      <c r="XV34" s="33"/>
      <c r="XW34" s="33"/>
      <c r="XX34" s="33"/>
      <c r="XY34" s="33"/>
      <c r="XZ34" s="33"/>
      <c r="YA34" s="33"/>
      <c r="YB34" s="33"/>
      <c r="YC34" s="33"/>
      <c r="YD34" s="34"/>
      <c r="YE34" s="33"/>
      <c r="YF34" s="33"/>
      <c r="YG34" s="33"/>
      <c r="YH34" s="33"/>
      <c r="YI34" s="33"/>
      <c r="YJ34" s="33"/>
      <c r="YK34" s="33"/>
      <c r="YL34" s="33"/>
      <c r="YM34" s="34"/>
      <c r="YN34" s="34"/>
      <c r="YO34" s="57"/>
      <c r="YP34" s="33"/>
      <c r="YQ34" s="33"/>
      <c r="YR34" s="33"/>
      <c r="YS34" s="33"/>
      <c r="YT34" s="33"/>
      <c r="YU34" s="33"/>
      <c r="YV34" s="33"/>
      <c r="YW34" s="33"/>
      <c r="YX34" s="34"/>
      <c r="YY34" s="33"/>
      <c r="YZ34" s="33"/>
      <c r="ZA34" s="33"/>
      <c r="ZB34" s="33"/>
      <c r="ZC34" s="33"/>
      <c r="ZD34" s="33"/>
      <c r="ZE34" s="33"/>
      <c r="ZF34" s="33"/>
      <c r="ZG34" s="34"/>
      <c r="ZH34" s="34"/>
      <c r="ZI34" s="57"/>
      <c r="ZJ34" s="33"/>
      <c r="ZK34" s="33"/>
      <c r="ZL34" s="33"/>
      <c r="ZM34" s="33"/>
      <c r="ZN34" s="33"/>
      <c r="ZO34" s="33"/>
      <c r="ZP34" s="33"/>
      <c r="ZQ34" s="33"/>
      <c r="ZR34" s="34"/>
      <c r="ZS34" s="33"/>
      <c r="ZT34" s="33"/>
      <c r="ZU34" s="33"/>
      <c r="ZV34" s="33"/>
      <c r="ZW34" s="33"/>
      <c r="ZX34" s="33"/>
      <c r="ZY34" s="33"/>
      <c r="ZZ34" s="33"/>
      <c r="AAA34" s="34"/>
      <c r="AAB34" s="34"/>
      <c r="AAC34" s="57"/>
      <c r="AAD34" s="33"/>
      <c r="AAE34" s="33"/>
      <c r="AAF34" s="33"/>
      <c r="AAG34" s="33"/>
      <c r="AAH34" s="33"/>
      <c r="AAI34" s="33"/>
      <c r="AAJ34" s="33"/>
      <c r="AAK34" s="33"/>
      <c r="AAL34" s="34"/>
      <c r="AAM34" s="33"/>
      <c r="AAN34" s="33"/>
      <c r="AAO34" s="33"/>
      <c r="AAP34" s="33"/>
      <c r="AAQ34" s="33"/>
      <c r="AAR34" s="33"/>
      <c r="AAS34" s="33"/>
      <c r="AAT34" s="33"/>
      <c r="AAU34" s="34"/>
      <c r="AAV34" s="34"/>
      <c r="AAW34" s="57"/>
      <c r="AAX34" s="33"/>
      <c r="AAY34" s="33"/>
      <c r="AAZ34" s="33"/>
      <c r="ABA34" s="33"/>
      <c r="ABB34" s="33"/>
      <c r="ABC34" s="33"/>
      <c r="ABD34" s="33"/>
      <c r="ABE34" s="33"/>
      <c r="ABF34" s="34"/>
      <c r="ABG34" s="33"/>
      <c r="ABH34" s="33"/>
      <c r="ABI34" s="33"/>
      <c r="ABJ34" s="33"/>
      <c r="ABK34" s="33"/>
      <c r="ABL34" s="33"/>
      <c r="ABM34" s="33"/>
      <c r="ABN34" s="33"/>
      <c r="ABO34" s="34"/>
      <c r="ABP34" s="34"/>
      <c r="ABQ34" s="57"/>
      <c r="ABR34" s="33"/>
      <c r="ABS34" s="33"/>
      <c r="ABT34" s="33"/>
      <c r="ABU34" s="33"/>
      <c r="ABV34" s="33"/>
      <c r="ABW34" s="33"/>
      <c r="ABX34" s="33"/>
      <c r="ABY34" s="33"/>
      <c r="ABZ34" s="34"/>
      <c r="ACA34" s="33"/>
      <c r="ACB34" s="33"/>
      <c r="ACC34" s="33"/>
      <c r="ACD34" s="33"/>
      <c r="ACE34" s="33"/>
      <c r="ACF34" s="33"/>
      <c r="ACG34" s="33"/>
      <c r="ACH34" s="33"/>
      <c r="ACI34" s="34"/>
      <c r="ACJ34" s="34"/>
      <c r="ACK34" s="57"/>
      <c r="ACL34" s="33"/>
      <c r="ACM34" s="33"/>
      <c r="ACN34" s="33"/>
      <c r="ACO34" s="33">
        <v>23636633</v>
      </c>
      <c r="ACP34" s="33">
        <v>23163900</v>
      </c>
      <c r="ACQ34" s="33">
        <v>472733</v>
      </c>
      <c r="ACR34" s="33">
        <v>1153729.49</v>
      </c>
      <c r="ACS34" s="33"/>
      <c r="ACT34" s="34"/>
      <c r="ACU34" s="33">
        <v>1177275</v>
      </c>
      <c r="ACV34" s="33">
        <v>1153729.49</v>
      </c>
      <c r="ACW34" s="33"/>
      <c r="ACX34" s="33">
        <v>23545.51</v>
      </c>
      <c r="ACY34" s="33">
        <v>2</v>
      </c>
      <c r="ACZ34" s="33"/>
      <c r="ADA34" s="33"/>
      <c r="ADB34" s="33">
        <v>1153729.49</v>
      </c>
      <c r="ADC34" s="34"/>
      <c r="ADD34" s="34">
        <v>23163900</v>
      </c>
      <c r="ADE34" s="57">
        <v>23163900</v>
      </c>
      <c r="ADF34" s="33">
        <v>4.9807199999999998</v>
      </c>
      <c r="ADG34" s="33">
        <v>4.9807199999999998</v>
      </c>
      <c r="ADH34" s="33"/>
      <c r="ADI34" s="33"/>
      <c r="ADJ34" s="33"/>
      <c r="ADK34" s="33"/>
      <c r="ADL34" s="33"/>
      <c r="ADM34" s="33"/>
      <c r="ADN34" s="34"/>
      <c r="ADO34" s="33"/>
      <c r="ADP34" s="33"/>
      <c r="ADQ34" s="33"/>
      <c r="ADR34" s="33"/>
      <c r="ADS34" s="33"/>
      <c r="ADT34" s="33"/>
      <c r="ADU34" s="33"/>
      <c r="ADV34" s="33"/>
      <c r="ADW34" s="34"/>
      <c r="ADX34" s="34"/>
      <c r="ADY34" s="57"/>
      <c r="ADZ34" s="33"/>
      <c r="AEA34" s="33"/>
      <c r="AEB34" s="33"/>
      <c r="AEC34" s="33"/>
      <c r="AED34" s="33"/>
      <c r="AEE34" s="33"/>
      <c r="AEF34" s="33"/>
      <c r="AEG34" s="33"/>
      <c r="AEH34" s="34"/>
      <c r="AEI34" s="33"/>
      <c r="AEJ34" s="33"/>
      <c r="AEK34" s="33"/>
      <c r="AEL34" s="33"/>
      <c r="AEM34" s="33"/>
      <c r="AEN34" s="33"/>
      <c r="AEO34" s="33"/>
      <c r="AEP34" s="33"/>
      <c r="AEQ34" s="34"/>
      <c r="AER34" s="34"/>
      <c r="AES34" s="57"/>
      <c r="AET34" s="33"/>
      <c r="AEU34" s="33"/>
      <c r="AEV34" s="33"/>
      <c r="AEW34" s="33"/>
      <c r="AEX34" s="33"/>
      <c r="AEY34" s="33"/>
      <c r="AEZ34" s="33"/>
      <c r="AFA34" s="33"/>
      <c r="AFB34" s="34"/>
      <c r="AFC34" s="33"/>
      <c r="AFD34" s="33"/>
      <c r="AFE34" s="33"/>
      <c r="AFF34" s="33"/>
      <c r="AFG34" s="33"/>
      <c r="AFH34" s="33"/>
      <c r="AFI34" s="33"/>
      <c r="AFJ34" s="33"/>
      <c r="AFK34" s="34"/>
      <c r="AFL34" s="34"/>
      <c r="AFM34" s="57"/>
      <c r="AFN34" s="33"/>
      <c r="AFO34" s="33"/>
      <c r="AFP34" s="33"/>
      <c r="AFQ34" s="33"/>
      <c r="AFR34" s="33"/>
      <c r="AFS34" s="33"/>
      <c r="AFT34" s="33"/>
      <c r="AFU34" s="33"/>
      <c r="AFV34" s="34"/>
      <c r="AFW34" s="33"/>
      <c r="AFX34" s="33"/>
      <c r="AFY34" s="33"/>
      <c r="AFZ34" s="33"/>
      <c r="AGA34" s="33"/>
      <c r="AGB34" s="33"/>
      <c r="AGC34" s="33"/>
      <c r="AGD34" s="33"/>
      <c r="AGE34" s="34"/>
      <c r="AGF34" s="34"/>
      <c r="AGG34" s="57"/>
      <c r="AGH34" s="33"/>
      <c r="AGI34" s="33"/>
      <c r="AGJ34" s="33"/>
      <c r="AGK34" s="33"/>
      <c r="AGL34" s="33"/>
      <c r="AGM34" s="33"/>
      <c r="AGN34" s="33"/>
      <c r="AGO34" s="33"/>
      <c r="AGP34" s="34"/>
      <c r="AGQ34" s="33"/>
      <c r="AGR34" s="33"/>
      <c r="AGS34" s="33"/>
      <c r="AGT34" s="33"/>
      <c r="AGU34" s="33"/>
      <c r="AGV34" s="33"/>
      <c r="AGW34" s="33"/>
      <c r="AGX34" s="33"/>
      <c r="AGY34" s="34"/>
      <c r="AGZ34" s="34"/>
      <c r="AHA34" s="57"/>
      <c r="AHB34" s="33"/>
      <c r="AHC34" s="33"/>
    </row>
    <row r="35" spans="1:887" x14ac:dyDescent="0.25">
      <c r="A35" s="8" t="s">
        <v>61</v>
      </c>
      <c r="B35" s="90" t="s">
        <v>62</v>
      </c>
      <c r="C35" s="10" t="s">
        <v>63</v>
      </c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79"/>
      <c r="CA35" s="79"/>
      <c r="CB35" s="79"/>
      <c r="CC35" s="79"/>
      <c r="CD35" s="79"/>
      <c r="CE35" s="79"/>
      <c r="CF35" s="79"/>
      <c r="CG35" s="79"/>
      <c r="CH35" s="79"/>
      <c r="CI35" s="79"/>
      <c r="CJ35" s="79"/>
      <c r="CK35" s="79"/>
      <c r="CL35" s="79"/>
      <c r="CM35" s="79"/>
      <c r="CN35" s="79"/>
      <c r="CO35" s="79"/>
      <c r="CP35" s="79"/>
      <c r="CQ35" s="79"/>
      <c r="CR35" s="79"/>
      <c r="CS35" s="79"/>
      <c r="CT35" s="79"/>
      <c r="CU35" s="79"/>
      <c r="CV35" s="79"/>
      <c r="CW35" s="79"/>
      <c r="CX35" s="79"/>
      <c r="CY35" s="79"/>
      <c r="CZ35" s="79"/>
      <c r="DA35" s="79"/>
      <c r="DB35" s="79"/>
      <c r="DC35" s="79"/>
      <c r="DD35" s="79"/>
      <c r="DE35" s="79"/>
      <c r="DF35" s="79"/>
      <c r="DG35" s="79"/>
      <c r="DH35" s="79"/>
      <c r="DI35" s="79"/>
      <c r="DJ35" s="79"/>
      <c r="DK35" s="79"/>
      <c r="DL35" s="79"/>
      <c r="DM35" s="79"/>
      <c r="DN35" s="79"/>
      <c r="DO35" s="79"/>
      <c r="DP35" s="79"/>
      <c r="DQ35" s="79"/>
      <c r="DR35" s="79"/>
      <c r="DS35" s="79"/>
      <c r="DT35" s="79"/>
      <c r="DU35" s="79"/>
      <c r="DV35" s="79"/>
      <c r="DW35" s="79"/>
      <c r="DX35" s="79"/>
      <c r="DY35" s="79"/>
      <c r="DZ35" s="79"/>
      <c r="EA35" s="79"/>
      <c r="EB35" s="79"/>
      <c r="EC35" s="79"/>
      <c r="ED35" s="79"/>
      <c r="EE35" s="79"/>
      <c r="EF35" s="79"/>
      <c r="EG35" s="79"/>
      <c r="EH35" s="79"/>
      <c r="EI35" s="79"/>
      <c r="EJ35" s="79"/>
      <c r="EK35" s="79"/>
      <c r="EL35" s="79"/>
      <c r="EM35" s="79"/>
      <c r="EN35" s="79"/>
      <c r="EO35" s="79"/>
      <c r="EP35" s="79"/>
      <c r="EQ35" s="79"/>
      <c r="ER35" s="79"/>
      <c r="ES35" s="79"/>
      <c r="ET35" s="79"/>
      <c r="EU35" s="79"/>
      <c r="EV35" s="79"/>
      <c r="EW35" s="79"/>
      <c r="EX35" s="79"/>
      <c r="EY35" s="79"/>
      <c r="EZ35" s="79"/>
      <c r="FA35" s="79"/>
      <c r="FB35" s="79"/>
      <c r="FC35" s="79"/>
      <c r="FD35" s="79"/>
      <c r="FE35" s="79"/>
      <c r="FF35" s="79"/>
      <c r="FG35" s="79"/>
      <c r="FH35" s="79"/>
      <c r="FI35" s="79"/>
      <c r="FJ35" s="79"/>
      <c r="FK35" s="79"/>
      <c r="FL35" s="79"/>
      <c r="FM35" s="79"/>
      <c r="FN35" s="79"/>
      <c r="FO35" s="79"/>
      <c r="FP35" s="79"/>
      <c r="FQ35" s="79"/>
      <c r="FR35" s="79"/>
      <c r="FS35" s="79"/>
      <c r="FT35" s="79"/>
      <c r="FU35" s="79"/>
      <c r="FV35" s="79"/>
      <c r="FW35" s="79"/>
      <c r="FX35" s="79"/>
      <c r="FY35" s="79"/>
      <c r="FZ35" s="79"/>
      <c r="GA35" s="79"/>
      <c r="GB35" s="79"/>
      <c r="GC35" s="79"/>
      <c r="GD35" s="79"/>
      <c r="GE35" s="79"/>
      <c r="GF35" s="79"/>
      <c r="GG35" s="79"/>
      <c r="GH35" s="79"/>
      <c r="GI35" s="79"/>
      <c r="GJ35" s="79"/>
      <c r="GK35" s="79"/>
      <c r="GL35" s="79"/>
      <c r="GM35" s="79"/>
      <c r="GN35" s="79"/>
      <c r="GO35" s="79"/>
      <c r="GP35" s="79"/>
      <c r="GQ35" s="79"/>
      <c r="GR35" s="79"/>
      <c r="GS35" s="79"/>
      <c r="GT35" s="79"/>
      <c r="GU35" s="79"/>
      <c r="GV35" s="79"/>
      <c r="GW35" s="79"/>
      <c r="GX35" s="79"/>
      <c r="GY35" s="79"/>
      <c r="GZ35" s="79"/>
      <c r="HA35" s="79"/>
      <c r="HB35" s="79"/>
      <c r="HC35" s="79"/>
      <c r="HD35" s="79"/>
      <c r="HE35" s="79"/>
      <c r="HF35" s="79"/>
      <c r="HG35" s="79"/>
      <c r="HH35" s="79"/>
      <c r="HI35" s="79"/>
      <c r="HJ35" s="79"/>
      <c r="HK35" s="79"/>
      <c r="HL35" s="79"/>
      <c r="HM35" s="79"/>
      <c r="HN35" s="79"/>
      <c r="HO35" s="79"/>
      <c r="HP35" s="79"/>
      <c r="HQ35" s="79"/>
      <c r="HR35" s="79"/>
      <c r="HS35" s="79"/>
      <c r="HT35" s="79"/>
      <c r="HU35" s="79"/>
      <c r="HV35" s="79"/>
      <c r="HW35" s="79"/>
      <c r="HX35" s="79"/>
      <c r="HY35" s="79"/>
      <c r="HZ35" s="79"/>
      <c r="IA35" s="79"/>
      <c r="IB35" s="79"/>
      <c r="IC35" s="79"/>
      <c r="ID35" s="79"/>
      <c r="IE35" s="79"/>
      <c r="IF35" s="79"/>
      <c r="IG35" s="79"/>
      <c r="IH35" s="79"/>
      <c r="II35" s="79"/>
      <c r="IJ35" s="79"/>
      <c r="IK35" s="79"/>
      <c r="IL35" s="79"/>
      <c r="IM35" s="79"/>
      <c r="IN35" s="79"/>
      <c r="IO35" s="79"/>
      <c r="IP35" s="79"/>
      <c r="IQ35" s="79"/>
      <c r="IR35" s="79"/>
      <c r="IS35" s="79"/>
      <c r="IT35" s="79"/>
      <c r="IU35" s="79"/>
      <c r="IV35" s="79"/>
      <c r="IW35" s="79"/>
      <c r="IX35" s="79"/>
      <c r="IY35" s="79"/>
      <c r="IZ35" s="79"/>
      <c r="JA35" s="79"/>
      <c r="JB35" s="79"/>
      <c r="JC35" s="79"/>
      <c r="JD35" s="79"/>
      <c r="JE35" s="79"/>
      <c r="JF35" s="79"/>
      <c r="JG35" s="79"/>
      <c r="JH35" s="79"/>
      <c r="JI35" s="79"/>
      <c r="JJ35" s="79"/>
      <c r="JK35" s="79"/>
      <c r="JL35" s="79"/>
      <c r="JM35" s="79"/>
      <c r="JN35" s="79"/>
      <c r="JO35" s="79"/>
      <c r="JP35" s="79"/>
      <c r="JQ35" s="79"/>
      <c r="JR35" s="79"/>
      <c r="JS35" s="79"/>
      <c r="JT35" s="79"/>
      <c r="JU35" s="79"/>
      <c r="JV35" s="79"/>
      <c r="JW35" s="79"/>
      <c r="JX35" s="79"/>
      <c r="JY35" s="79"/>
      <c r="JZ35" s="79"/>
      <c r="KA35" s="79"/>
      <c r="KB35" s="79"/>
      <c r="KC35" s="79"/>
      <c r="KD35" s="79"/>
      <c r="KE35" s="79"/>
      <c r="KF35" s="79"/>
      <c r="KG35" s="79"/>
      <c r="KH35" s="79"/>
      <c r="KI35" s="79"/>
      <c r="KJ35" s="79"/>
      <c r="KK35" s="79"/>
      <c r="KL35" s="79"/>
      <c r="KM35" s="79"/>
      <c r="KN35" s="79"/>
      <c r="KO35" s="79"/>
      <c r="KP35" s="79"/>
      <c r="KQ35" s="79"/>
      <c r="KR35" s="79"/>
      <c r="KS35" s="79"/>
      <c r="KT35" s="79"/>
      <c r="KU35" s="79"/>
      <c r="KV35" s="79"/>
      <c r="KW35" s="79"/>
      <c r="KX35" s="79"/>
      <c r="KY35" s="79"/>
      <c r="KZ35" s="79"/>
      <c r="LA35" s="79"/>
      <c r="LB35" s="79"/>
      <c r="LC35" s="79"/>
      <c r="LD35" s="79"/>
      <c r="LE35" s="79"/>
      <c r="LF35" s="79"/>
      <c r="LG35" s="79"/>
      <c r="LH35" s="79"/>
      <c r="LI35" s="79"/>
      <c r="LJ35" s="79"/>
      <c r="LK35" s="79"/>
      <c r="LL35" s="79"/>
      <c r="LM35" s="79"/>
      <c r="LN35" s="79"/>
      <c r="LO35" s="79"/>
      <c r="LP35" s="79"/>
      <c r="LQ35" s="79"/>
      <c r="LR35" s="79"/>
      <c r="LS35" s="79"/>
      <c r="LT35" s="79"/>
      <c r="LU35" s="79"/>
      <c r="LV35" s="79"/>
      <c r="LW35" s="79"/>
      <c r="LX35" s="79"/>
      <c r="LY35" s="79"/>
      <c r="LZ35" s="79"/>
      <c r="MA35" s="79"/>
      <c r="MB35" s="79"/>
      <c r="MC35" s="79"/>
      <c r="MD35" s="79"/>
      <c r="ME35" s="79"/>
      <c r="MF35" s="79"/>
      <c r="MG35" s="79"/>
      <c r="MH35" s="79"/>
      <c r="MI35" s="79"/>
      <c r="MJ35" s="79"/>
      <c r="MK35" s="79"/>
      <c r="ML35" s="79"/>
      <c r="MM35" s="79"/>
      <c r="MN35" s="79"/>
      <c r="MO35" s="79"/>
      <c r="MP35" s="79"/>
      <c r="MQ35" s="79"/>
      <c r="MR35" s="79"/>
      <c r="MS35" s="79"/>
      <c r="MT35" s="79"/>
      <c r="MU35" s="79"/>
      <c r="MV35" s="79"/>
      <c r="MW35" s="79"/>
      <c r="MX35" s="79"/>
      <c r="MY35" s="79"/>
      <c r="MZ35" s="79"/>
      <c r="NA35" s="79"/>
      <c r="NB35" s="79"/>
      <c r="NC35" s="79"/>
      <c r="ND35" s="79"/>
      <c r="NE35" s="79"/>
      <c r="NF35" s="79"/>
      <c r="NG35" s="79"/>
      <c r="NH35" s="79"/>
      <c r="NI35" s="79"/>
      <c r="NJ35" s="79"/>
      <c r="NK35" s="79"/>
      <c r="NL35" s="79"/>
      <c r="NM35" s="79"/>
      <c r="NN35" s="79"/>
      <c r="NO35" s="79"/>
      <c r="NP35" s="79"/>
      <c r="NQ35" s="79"/>
      <c r="NR35" s="79"/>
      <c r="NS35" s="79"/>
      <c r="NT35" s="79"/>
      <c r="NU35" s="79"/>
      <c r="NV35" s="79"/>
      <c r="NW35" s="79"/>
      <c r="NX35" s="79"/>
      <c r="NY35" s="79"/>
      <c r="NZ35" s="79"/>
      <c r="OA35" s="79"/>
      <c r="OB35" s="79"/>
      <c r="OC35" s="79"/>
      <c r="OD35" s="79"/>
      <c r="OE35" s="79"/>
      <c r="OF35" s="79"/>
      <c r="OG35" s="79"/>
      <c r="OH35" s="79"/>
      <c r="OI35" s="79"/>
      <c r="OJ35" s="79"/>
      <c r="OK35" s="79"/>
      <c r="OL35" s="79"/>
      <c r="OM35" s="79"/>
      <c r="ON35" s="79"/>
      <c r="OO35" s="79"/>
      <c r="OP35" s="79"/>
      <c r="OQ35" s="79"/>
      <c r="OR35" s="79"/>
      <c r="OS35" s="79"/>
      <c r="OT35" s="79"/>
      <c r="OU35" s="79"/>
      <c r="OV35" s="79"/>
      <c r="OW35" s="79"/>
      <c r="OX35" s="79"/>
      <c r="OY35" s="79"/>
      <c r="OZ35" s="79"/>
      <c r="PA35" s="79"/>
      <c r="PB35" s="79"/>
      <c r="PC35" s="79"/>
      <c r="PD35" s="79"/>
      <c r="PE35" s="79"/>
      <c r="PF35" s="79"/>
      <c r="PG35" s="79"/>
      <c r="PH35" s="79"/>
      <c r="PI35" s="79"/>
      <c r="PJ35" s="79"/>
      <c r="PK35" s="79"/>
      <c r="PL35" s="79"/>
      <c r="PM35" s="79"/>
      <c r="PN35" s="79"/>
      <c r="PO35" s="79"/>
      <c r="PP35" s="79"/>
      <c r="PQ35" s="79"/>
      <c r="PR35" s="79"/>
      <c r="PS35" s="79"/>
      <c r="PT35" s="79"/>
      <c r="PU35" s="79"/>
      <c r="PV35" s="79"/>
      <c r="PW35" s="79"/>
      <c r="PX35" s="79"/>
      <c r="PY35" s="79"/>
      <c r="PZ35" s="79"/>
      <c r="QA35" s="79"/>
      <c r="QB35" s="79"/>
      <c r="QC35" s="79"/>
      <c r="QD35" s="79"/>
      <c r="QE35" s="79"/>
      <c r="QF35" s="79"/>
      <c r="QG35" s="79"/>
      <c r="QH35" s="79"/>
      <c r="QI35" s="79"/>
      <c r="QJ35" s="79"/>
      <c r="QK35" s="79"/>
      <c r="QL35" s="79"/>
      <c r="QM35" s="79"/>
      <c r="QN35" s="79"/>
      <c r="QO35" s="79"/>
      <c r="QP35" s="79"/>
      <c r="QQ35" s="79"/>
      <c r="QR35" s="79"/>
      <c r="QS35" s="79"/>
      <c r="QT35" s="79"/>
      <c r="QU35" s="79"/>
      <c r="QV35" s="79"/>
      <c r="QW35" s="79"/>
      <c r="QX35" s="79"/>
      <c r="QY35" s="79"/>
      <c r="QZ35" s="79"/>
      <c r="RA35" s="79"/>
      <c r="RB35" s="79"/>
      <c r="RC35" s="79"/>
      <c r="RD35" s="79"/>
      <c r="RE35" s="79"/>
      <c r="RF35" s="79"/>
      <c r="RG35" s="79"/>
      <c r="RH35" s="79"/>
      <c r="RI35" s="79"/>
      <c r="RJ35" s="79"/>
      <c r="RK35" s="79"/>
      <c r="RL35" s="79"/>
      <c r="RM35" s="79"/>
      <c r="RN35" s="79"/>
      <c r="RO35" s="79"/>
      <c r="RP35" s="79"/>
      <c r="RQ35" s="79"/>
      <c r="RR35" s="79"/>
      <c r="RS35" s="79"/>
      <c r="RT35" s="79"/>
      <c r="RU35" s="79"/>
      <c r="RV35" s="79"/>
      <c r="RW35" s="79"/>
      <c r="RX35" s="79"/>
      <c r="RY35" s="79"/>
      <c r="RZ35" s="79"/>
      <c r="SA35" s="79"/>
      <c r="SB35" s="79"/>
      <c r="SC35" s="79"/>
      <c r="SD35" s="79"/>
      <c r="SE35" s="79"/>
      <c r="SF35" s="79"/>
      <c r="SG35" s="79"/>
      <c r="SH35" s="79"/>
      <c r="SI35" s="79"/>
      <c r="SJ35" s="79"/>
      <c r="SK35" s="79"/>
      <c r="SL35" s="79"/>
      <c r="SM35" s="79"/>
      <c r="SN35" s="79"/>
      <c r="SO35" s="79"/>
      <c r="SP35" s="79"/>
      <c r="SQ35" s="79"/>
      <c r="SR35" s="79"/>
      <c r="SS35" s="79"/>
      <c r="ST35" s="79"/>
      <c r="SU35" s="79"/>
      <c r="SV35" s="79"/>
      <c r="SW35" s="79"/>
      <c r="SX35" s="79"/>
      <c r="SY35" s="79"/>
      <c r="SZ35" s="79"/>
      <c r="TA35" s="79"/>
      <c r="TB35" s="79"/>
      <c r="TC35" s="79"/>
      <c r="TD35" s="79"/>
      <c r="TE35" s="79"/>
      <c r="TF35" s="79"/>
      <c r="TG35" s="79"/>
      <c r="TH35" s="79"/>
      <c r="TI35" s="79"/>
      <c r="TJ35" s="79"/>
      <c r="TK35" s="79"/>
      <c r="TL35" s="79"/>
      <c r="TM35" s="79"/>
      <c r="TN35" s="79"/>
      <c r="TO35" s="79"/>
      <c r="TP35" s="79"/>
      <c r="TQ35" s="79"/>
      <c r="TR35" s="79"/>
      <c r="TS35" s="79"/>
      <c r="TT35" s="79"/>
      <c r="TU35" s="79"/>
      <c r="TV35" s="79"/>
      <c r="TW35" s="79"/>
      <c r="TX35" s="79"/>
      <c r="TY35" s="79"/>
      <c r="TZ35" s="79"/>
      <c r="UA35" s="79"/>
      <c r="UB35" s="79"/>
      <c r="UC35" s="79"/>
      <c r="UD35" s="79"/>
      <c r="UE35" s="79"/>
      <c r="UF35" s="79"/>
      <c r="UG35" s="79"/>
      <c r="UH35" s="79"/>
      <c r="UI35" s="79"/>
      <c r="UJ35" s="79"/>
      <c r="UK35" s="79"/>
      <c r="UL35" s="79"/>
      <c r="UM35" s="79"/>
      <c r="UN35" s="79"/>
      <c r="UO35" s="79"/>
      <c r="UP35" s="79"/>
      <c r="UQ35" s="79"/>
      <c r="UR35" s="79"/>
      <c r="US35" s="79"/>
      <c r="UT35" s="79"/>
      <c r="UU35" s="79"/>
      <c r="UV35" s="79"/>
      <c r="UW35" s="79"/>
      <c r="UX35" s="79"/>
      <c r="UY35" s="79"/>
      <c r="UZ35" s="79"/>
      <c r="VA35" s="79"/>
      <c r="VB35" s="79"/>
      <c r="VC35" s="79"/>
      <c r="VD35" s="79"/>
      <c r="VE35" s="79"/>
      <c r="VF35" s="79"/>
      <c r="VG35" s="79"/>
      <c r="VH35" s="79"/>
      <c r="VI35" s="79"/>
      <c r="VJ35" s="79"/>
      <c r="VK35" s="79"/>
      <c r="VL35" s="79"/>
      <c r="VM35" s="79"/>
      <c r="VN35" s="79"/>
      <c r="VO35" s="79"/>
      <c r="VP35" s="79"/>
      <c r="VQ35" s="79"/>
      <c r="VR35" s="79"/>
      <c r="VS35" s="79"/>
      <c r="VT35" s="79"/>
      <c r="VU35" s="79"/>
      <c r="VV35" s="79"/>
      <c r="VW35" s="79"/>
      <c r="VX35" s="79"/>
      <c r="VY35" s="79"/>
      <c r="VZ35" s="79"/>
      <c r="WA35" s="79"/>
      <c r="WB35" s="79"/>
      <c r="WC35" s="79"/>
      <c r="WD35" s="79"/>
      <c r="WE35" s="79"/>
      <c r="WF35" s="79"/>
      <c r="WG35" s="79"/>
      <c r="WH35" s="79"/>
      <c r="WI35" s="79"/>
      <c r="WJ35" s="79"/>
      <c r="WK35" s="79"/>
      <c r="WL35" s="79"/>
      <c r="WM35" s="79"/>
      <c r="WN35" s="79"/>
      <c r="WO35" s="79"/>
      <c r="WP35" s="79"/>
      <c r="WQ35" s="79"/>
      <c r="WR35" s="79"/>
      <c r="WS35" s="79"/>
      <c r="WT35" s="79"/>
      <c r="WU35" s="79"/>
      <c r="WV35" s="79"/>
      <c r="WW35" s="79"/>
      <c r="WX35" s="79"/>
      <c r="WY35" s="79"/>
      <c r="WZ35" s="79"/>
      <c r="XA35" s="79"/>
      <c r="XB35" s="79"/>
      <c r="XC35" s="79"/>
      <c r="XD35" s="79"/>
      <c r="XE35" s="79"/>
      <c r="XF35" s="79"/>
      <c r="XG35" s="79"/>
      <c r="XH35" s="79"/>
      <c r="XI35" s="79"/>
      <c r="XJ35" s="79"/>
      <c r="XK35" s="79"/>
      <c r="XL35" s="79"/>
      <c r="XM35" s="79"/>
      <c r="XN35" s="79"/>
      <c r="XO35" s="79"/>
      <c r="XP35" s="79"/>
      <c r="XQ35" s="79"/>
      <c r="XR35" s="79"/>
      <c r="XS35" s="79"/>
      <c r="XT35" s="79"/>
      <c r="XU35" s="79"/>
      <c r="XV35" s="79"/>
      <c r="XW35" s="79"/>
      <c r="XX35" s="79"/>
      <c r="XY35" s="79"/>
      <c r="XZ35" s="79"/>
      <c r="YA35" s="79"/>
      <c r="YB35" s="79"/>
      <c r="YC35" s="79"/>
      <c r="YD35" s="79"/>
      <c r="YE35" s="79"/>
      <c r="YF35" s="79"/>
      <c r="YG35" s="79"/>
      <c r="YH35" s="79"/>
      <c r="YI35" s="79"/>
      <c r="YJ35" s="79"/>
      <c r="YK35" s="79"/>
      <c r="YL35" s="79"/>
      <c r="YM35" s="79"/>
      <c r="YN35" s="79"/>
      <c r="YO35" s="79"/>
      <c r="YP35" s="79"/>
      <c r="YQ35" s="79"/>
      <c r="YR35" s="79"/>
      <c r="YS35" s="79"/>
      <c r="YT35" s="79"/>
      <c r="YU35" s="79"/>
      <c r="YV35" s="79"/>
      <c r="YW35" s="79"/>
      <c r="YX35" s="79"/>
      <c r="YY35" s="79"/>
      <c r="YZ35" s="79"/>
      <c r="ZA35" s="79"/>
      <c r="ZB35" s="79"/>
      <c r="ZC35" s="79"/>
      <c r="ZD35" s="79"/>
      <c r="ZE35" s="79"/>
      <c r="ZF35" s="79"/>
      <c r="ZG35" s="79"/>
      <c r="ZH35" s="79"/>
      <c r="ZI35" s="79"/>
      <c r="ZJ35" s="79"/>
      <c r="ZK35" s="79"/>
      <c r="ZL35" s="79"/>
      <c r="ZM35" s="79"/>
      <c r="ZN35" s="79"/>
      <c r="ZO35" s="79"/>
      <c r="ZP35" s="79"/>
      <c r="ZQ35" s="79"/>
      <c r="ZR35" s="79"/>
      <c r="ZS35" s="79"/>
      <c r="ZT35" s="79"/>
      <c r="ZU35" s="79"/>
      <c r="ZV35" s="79"/>
      <c r="ZW35" s="79"/>
      <c r="ZX35" s="79"/>
      <c r="ZY35" s="79"/>
      <c r="ZZ35" s="79"/>
      <c r="AAA35" s="79"/>
      <c r="AAB35" s="79"/>
      <c r="AAC35" s="79"/>
      <c r="AAD35" s="79"/>
      <c r="AAE35" s="79"/>
      <c r="AAF35" s="79"/>
      <c r="AAG35" s="79"/>
      <c r="AAH35" s="79"/>
      <c r="AAI35" s="79"/>
      <c r="AAJ35" s="79"/>
      <c r="AAK35" s="79"/>
      <c r="AAL35" s="79"/>
      <c r="AAM35" s="79"/>
      <c r="AAN35" s="79"/>
      <c r="AAO35" s="79"/>
      <c r="AAP35" s="79"/>
      <c r="AAQ35" s="79"/>
      <c r="AAR35" s="79"/>
      <c r="AAS35" s="79"/>
      <c r="AAT35" s="79"/>
      <c r="AAU35" s="79"/>
      <c r="AAV35" s="79"/>
      <c r="AAW35" s="79"/>
      <c r="AAX35" s="79"/>
      <c r="AAY35" s="79"/>
      <c r="AAZ35" s="79"/>
      <c r="ABA35" s="79"/>
      <c r="ABB35" s="79"/>
      <c r="ABC35" s="79"/>
      <c r="ABD35" s="79"/>
      <c r="ABE35" s="79"/>
      <c r="ABF35" s="79"/>
      <c r="ABG35" s="79"/>
      <c r="ABH35" s="79"/>
      <c r="ABI35" s="79"/>
      <c r="ABJ35" s="79"/>
      <c r="ABK35" s="79"/>
      <c r="ABL35" s="79"/>
      <c r="ABM35" s="79"/>
      <c r="ABN35" s="79"/>
      <c r="ABO35" s="79"/>
      <c r="ABP35" s="79"/>
      <c r="ABQ35" s="79"/>
      <c r="ABR35" s="79"/>
      <c r="ABS35" s="79"/>
      <c r="ABT35" s="79"/>
      <c r="ABU35" s="79"/>
      <c r="ABV35" s="79"/>
      <c r="ABW35" s="79"/>
      <c r="ABX35" s="79"/>
      <c r="ABY35" s="79"/>
      <c r="ABZ35" s="79"/>
      <c r="ACA35" s="79"/>
      <c r="ACB35" s="79"/>
      <c r="ACC35" s="79"/>
      <c r="ACD35" s="79"/>
      <c r="ACE35" s="79"/>
      <c r="ACF35" s="79"/>
      <c r="ACG35" s="79"/>
      <c r="ACH35" s="79"/>
      <c r="ACI35" s="79"/>
      <c r="ACJ35" s="79"/>
      <c r="ACK35" s="79"/>
      <c r="ACL35" s="79"/>
      <c r="ACM35" s="79"/>
      <c r="ACN35" s="79"/>
      <c r="ACO35" s="79"/>
      <c r="ACP35" s="79"/>
      <c r="ACQ35" s="79"/>
      <c r="ACR35" s="79"/>
      <c r="ACS35" s="79"/>
      <c r="ACT35" s="79"/>
      <c r="ACU35" s="79"/>
      <c r="ACV35" s="79"/>
      <c r="ACW35" s="79"/>
      <c r="ACX35" s="79"/>
      <c r="ACY35" s="79"/>
      <c r="ACZ35" s="79"/>
      <c r="ADA35" s="79"/>
      <c r="ADB35" s="79"/>
      <c r="ADC35" s="79"/>
      <c r="ADD35" s="79"/>
      <c r="ADE35" s="79"/>
      <c r="ADF35" s="79"/>
      <c r="ADG35" s="79"/>
      <c r="ADH35" s="79"/>
      <c r="ADI35" s="79"/>
      <c r="ADJ35" s="79"/>
      <c r="ADK35" s="79"/>
      <c r="ADL35" s="79"/>
      <c r="ADM35" s="79"/>
      <c r="ADN35" s="79"/>
      <c r="ADO35" s="79"/>
      <c r="ADP35" s="79"/>
      <c r="ADQ35" s="79"/>
      <c r="ADR35" s="79"/>
      <c r="ADS35" s="79"/>
      <c r="ADT35" s="79"/>
      <c r="ADU35" s="79"/>
      <c r="ADV35" s="79"/>
      <c r="ADW35" s="79"/>
      <c r="ADX35" s="79"/>
      <c r="ADY35" s="79"/>
      <c r="ADZ35" s="79"/>
      <c r="AEA35" s="79"/>
      <c r="AEB35" s="79"/>
      <c r="AEC35" s="79"/>
      <c r="AED35" s="79"/>
      <c r="AEE35" s="79"/>
      <c r="AEF35" s="79"/>
      <c r="AEG35" s="79"/>
      <c r="AEH35" s="79"/>
      <c r="AEI35" s="79"/>
      <c r="AEJ35" s="79"/>
      <c r="AEK35" s="79"/>
      <c r="AEL35" s="79"/>
      <c r="AEM35" s="79"/>
      <c r="AEN35" s="79"/>
      <c r="AEO35" s="79"/>
      <c r="AEP35" s="79"/>
      <c r="AEQ35" s="79"/>
      <c r="AER35" s="79"/>
      <c r="AES35" s="79"/>
      <c r="AET35" s="79"/>
      <c r="AEU35" s="79"/>
      <c r="AEV35" s="79"/>
      <c r="AEW35" s="79"/>
      <c r="AEX35" s="79"/>
      <c r="AEY35" s="79"/>
      <c r="AEZ35" s="79"/>
      <c r="AFA35" s="79"/>
      <c r="AFB35" s="79"/>
      <c r="AFC35" s="79"/>
      <c r="AFD35" s="79"/>
      <c r="AFE35" s="79"/>
      <c r="AFF35" s="79"/>
      <c r="AFG35" s="79"/>
      <c r="AFH35" s="79"/>
      <c r="AFI35" s="79"/>
      <c r="AFJ35" s="79"/>
      <c r="AFK35" s="79"/>
      <c r="AFL35" s="79"/>
      <c r="AFM35" s="79"/>
      <c r="AFN35" s="79"/>
      <c r="AFO35" s="79"/>
      <c r="AFP35" s="79"/>
      <c r="AFQ35" s="79"/>
      <c r="AFR35" s="79"/>
      <c r="AFS35" s="79"/>
      <c r="AFT35" s="79"/>
      <c r="AFU35" s="79"/>
      <c r="AFV35" s="79"/>
      <c r="AFW35" s="79"/>
      <c r="AFX35" s="79"/>
      <c r="AFY35" s="79"/>
      <c r="AFZ35" s="79"/>
      <c r="AGA35" s="79"/>
      <c r="AGB35" s="79"/>
      <c r="AGC35" s="79"/>
      <c r="AGD35" s="79"/>
      <c r="AGE35" s="79"/>
      <c r="AGF35" s="79"/>
      <c r="AGG35" s="79"/>
      <c r="AGH35" s="79"/>
      <c r="AGI35" s="79"/>
      <c r="AGJ35" s="79"/>
      <c r="AGK35" s="79"/>
      <c r="AGL35" s="79"/>
      <c r="AGM35" s="79"/>
      <c r="AGN35" s="79"/>
      <c r="AGO35" s="79"/>
      <c r="AGP35" s="79"/>
      <c r="AGQ35" s="79"/>
      <c r="AGR35" s="79"/>
      <c r="AGS35" s="79"/>
      <c r="AGT35" s="79"/>
      <c r="AGU35" s="79"/>
      <c r="AGV35" s="79"/>
      <c r="AGW35" s="79"/>
      <c r="AGX35" s="79"/>
      <c r="AGY35" s="79"/>
      <c r="AGZ35" s="79"/>
      <c r="AHA35" s="79"/>
      <c r="AHB35" s="79"/>
      <c r="AHC35" s="79"/>
    </row>
    <row r="36" spans="1:887" x14ac:dyDescent="0.25">
      <c r="A36" s="8" t="s">
        <v>64</v>
      </c>
      <c r="B36" s="91" t="s">
        <v>65</v>
      </c>
      <c r="C36" s="11" t="s">
        <v>66</v>
      </c>
      <c r="F36" s="34">
        <v>185882085.47</v>
      </c>
      <c r="G36" s="57"/>
      <c r="H36" s="33"/>
      <c r="I36" s="33">
        <v>73621616.069999993</v>
      </c>
      <c r="J36" s="33">
        <v>72885400</v>
      </c>
      <c r="K36" s="33">
        <v>736216.07</v>
      </c>
      <c r="L36" s="33">
        <v>46766647.75</v>
      </c>
      <c r="M36" s="33">
        <v>67794.92</v>
      </c>
      <c r="N36" s="34"/>
      <c r="O36" s="33">
        <v>47239038.079999998</v>
      </c>
      <c r="P36" s="33">
        <v>46766647.75</v>
      </c>
      <c r="Q36" s="33"/>
      <c r="R36" s="33">
        <v>472390.33</v>
      </c>
      <c r="S36" s="33">
        <v>1</v>
      </c>
      <c r="T36" s="33">
        <v>67794.92</v>
      </c>
      <c r="U36" s="33"/>
      <c r="V36" s="57">
        <v>46766647.75</v>
      </c>
      <c r="W36" s="25"/>
      <c r="X36" s="34">
        <v>72885400</v>
      </c>
      <c r="Y36" s="57">
        <v>72885400</v>
      </c>
      <c r="Z36" s="33">
        <v>64.164630000000002</v>
      </c>
      <c r="AA36" s="33">
        <v>64.164630000000002</v>
      </c>
      <c r="AB36" s="33"/>
      <c r="AC36" s="33">
        <v>68631414.140000001</v>
      </c>
      <c r="AD36" s="33">
        <v>67945100</v>
      </c>
      <c r="AE36" s="33">
        <v>686314.14</v>
      </c>
      <c r="AF36" s="33">
        <v>46814779</v>
      </c>
      <c r="AG36" s="33">
        <v>16415.439999999999</v>
      </c>
      <c r="AH36" s="34"/>
      <c r="AI36" s="33">
        <v>47287655.520000003</v>
      </c>
      <c r="AJ36" s="33">
        <v>46814779</v>
      </c>
      <c r="AK36" s="33"/>
      <c r="AL36" s="33">
        <v>472876.52</v>
      </c>
      <c r="AM36" s="33">
        <v>1</v>
      </c>
      <c r="AN36" s="33">
        <v>16415.439999999999</v>
      </c>
      <c r="AO36" s="33"/>
      <c r="AP36" s="57">
        <v>46814779</v>
      </c>
      <c r="AQ36" s="25"/>
      <c r="AR36" s="34">
        <v>67945100</v>
      </c>
      <c r="AS36" s="57">
        <v>67945100</v>
      </c>
      <c r="AT36" s="33">
        <v>68.900890000000004</v>
      </c>
      <c r="AU36" s="33">
        <v>68.900890000000004</v>
      </c>
      <c r="AV36" s="33"/>
      <c r="AW36" s="33"/>
      <c r="AX36" s="33"/>
      <c r="AY36" s="33"/>
      <c r="AZ36" s="33"/>
      <c r="BA36" s="33"/>
      <c r="BB36" s="34"/>
      <c r="BC36" s="33"/>
      <c r="BD36" s="33"/>
      <c r="BE36" s="33"/>
      <c r="BF36" s="33"/>
      <c r="BG36" s="33"/>
      <c r="BH36" s="33"/>
      <c r="BI36" s="33"/>
      <c r="BJ36" s="57"/>
      <c r="BK36" s="25"/>
      <c r="BL36" s="34"/>
      <c r="BM36" s="57"/>
      <c r="BN36" s="33"/>
      <c r="BO36" s="33"/>
      <c r="BP36" s="33"/>
      <c r="BQ36" s="33"/>
      <c r="BR36" s="33"/>
      <c r="BS36" s="33"/>
      <c r="BT36" s="33"/>
      <c r="BU36" s="33"/>
      <c r="BV36" s="34"/>
      <c r="BW36" s="33"/>
      <c r="BX36" s="33"/>
      <c r="BY36" s="33"/>
      <c r="BZ36" s="33"/>
      <c r="CA36" s="33"/>
      <c r="CB36" s="33"/>
      <c r="CC36" s="33"/>
      <c r="CD36" s="57"/>
      <c r="CE36" s="25"/>
      <c r="CF36" s="34"/>
      <c r="CG36" s="57"/>
      <c r="CH36" s="33"/>
      <c r="CI36" s="33"/>
      <c r="CJ36" s="33"/>
      <c r="CK36" s="33"/>
      <c r="CL36" s="33"/>
      <c r="CM36" s="33"/>
      <c r="CN36" s="33"/>
      <c r="CO36" s="33"/>
      <c r="CP36" s="34"/>
      <c r="CQ36" s="33"/>
      <c r="CR36" s="33"/>
      <c r="CS36" s="33"/>
      <c r="CT36" s="33"/>
      <c r="CU36" s="33"/>
      <c r="CV36" s="33"/>
      <c r="CW36" s="33"/>
      <c r="CX36" s="57"/>
      <c r="CY36" s="25"/>
      <c r="CZ36" s="34"/>
      <c r="DA36" s="57"/>
      <c r="DB36" s="33"/>
      <c r="DC36" s="33"/>
      <c r="DD36" s="33"/>
      <c r="DE36" s="33"/>
      <c r="DF36" s="33"/>
      <c r="DG36" s="33"/>
      <c r="DH36" s="33"/>
      <c r="DI36" s="33"/>
      <c r="DJ36" s="34"/>
      <c r="DK36" s="33"/>
      <c r="DL36" s="33"/>
      <c r="DM36" s="33"/>
      <c r="DN36" s="33"/>
      <c r="DO36" s="33"/>
      <c r="DP36" s="33"/>
      <c r="DQ36" s="33"/>
      <c r="DR36" s="57"/>
      <c r="DS36" s="25"/>
      <c r="DT36" s="34"/>
      <c r="DU36" s="57"/>
      <c r="DV36" s="33"/>
      <c r="DW36" s="33"/>
      <c r="DX36" s="33"/>
      <c r="DY36" s="33"/>
      <c r="DZ36" s="33"/>
      <c r="EA36" s="33"/>
      <c r="EB36" s="33"/>
      <c r="EC36" s="33"/>
      <c r="ED36" s="34"/>
      <c r="EE36" s="33"/>
      <c r="EF36" s="33"/>
      <c r="EG36" s="33"/>
      <c r="EH36" s="33"/>
      <c r="EI36" s="33"/>
      <c r="EJ36" s="33"/>
      <c r="EK36" s="33"/>
      <c r="EL36" s="57"/>
      <c r="EM36" s="25"/>
      <c r="EN36" s="34"/>
      <c r="EO36" s="57"/>
      <c r="EP36" s="33"/>
      <c r="EQ36" s="33"/>
      <c r="ER36" s="33"/>
      <c r="ES36" s="33"/>
      <c r="ET36" s="33"/>
      <c r="EU36" s="33"/>
      <c r="EV36" s="33"/>
      <c r="EW36" s="33"/>
      <c r="EX36" s="34"/>
      <c r="EY36" s="33"/>
      <c r="EZ36" s="33"/>
      <c r="FA36" s="33"/>
      <c r="FB36" s="33"/>
      <c r="FC36" s="33"/>
      <c r="FD36" s="33"/>
      <c r="FE36" s="33"/>
      <c r="FF36" s="57"/>
      <c r="FG36" s="25"/>
      <c r="FH36" s="34"/>
      <c r="FI36" s="57"/>
      <c r="FJ36" s="33"/>
      <c r="FK36" s="33"/>
      <c r="FL36" s="33"/>
      <c r="FM36" s="33"/>
      <c r="FN36" s="33"/>
      <c r="FO36" s="33"/>
      <c r="FP36" s="33"/>
      <c r="FQ36" s="33"/>
      <c r="FR36" s="34"/>
      <c r="FS36" s="33"/>
      <c r="FT36" s="33"/>
      <c r="FU36" s="33"/>
      <c r="FV36" s="33"/>
      <c r="FW36" s="33"/>
      <c r="FX36" s="33"/>
      <c r="FY36" s="33"/>
      <c r="FZ36" s="57"/>
      <c r="GA36" s="25"/>
      <c r="GB36" s="34"/>
      <c r="GC36" s="57"/>
      <c r="GD36" s="33"/>
      <c r="GE36" s="33"/>
      <c r="GF36" s="33"/>
      <c r="GG36" s="33">
        <v>70471717.170000002</v>
      </c>
      <c r="GH36" s="33">
        <v>69767000</v>
      </c>
      <c r="GI36" s="33">
        <v>704717.17</v>
      </c>
      <c r="GJ36" s="33">
        <v>60838937.649999999</v>
      </c>
      <c r="GK36" s="33"/>
      <c r="GL36" s="34"/>
      <c r="GM36" s="33">
        <v>61453472.359999999</v>
      </c>
      <c r="GN36" s="33">
        <v>60838937.649999999</v>
      </c>
      <c r="GO36" s="33"/>
      <c r="GP36" s="33">
        <v>614534.71</v>
      </c>
      <c r="GQ36" s="33">
        <v>1</v>
      </c>
      <c r="GR36" s="33"/>
      <c r="GS36" s="33"/>
      <c r="GT36" s="57">
        <v>60838937.649999999</v>
      </c>
      <c r="GU36" s="25"/>
      <c r="GV36" s="34">
        <v>69767000</v>
      </c>
      <c r="GW36" s="57">
        <v>69767000</v>
      </c>
      <c r="GX36" s="33">
        <v>87.203029999999998</v>
      </c>
      <c r="GY36" s="33">
        <v>87.203029999999998</v>
      </c>
      <c r="GZ36" s="33"/>
      <c r="HA36" s="33"/>
      <c r="HB36" s="33"/>
      <c r="HC36" s="33"/>
      <c r="HD36" s="33"/>
      <c r="HE36" s="33"/>
      <c r="HF36" s="34"/>
      <c r="HG36" s="33"/>
      <c r="HH36" s="33"/>
      <c r="HI36" s="33"/>
      <c r="HJ36" s="33"/>
      <c r="HK36" s="33"/>
      <c r="HL36" s="33"/>
      <c r="HM36" s="33"/>
      <c r="HN36" s="57"/>
      <c r="HO36" s="25"/>
      <c r="HP36" s="34"/>
      <c r="HQ36" s="57"/>
      <c r="HR36" s="33"/>
      <c r="HS36" s="33"/>
      <c r="HT36" s="33"/>
      <c r="HU36" s="33">
        <v>32979191.93</v>
      </c>
      <c r="HV36" s="33">
        <v>32649400</v>
      </c>
      <c r="HW36" s="33">
        <v>329791.93</v>
      </c>
      <c r="HX36" s="33">
        <v>5564858</v>
      </c>
      <c r="HY36" s="33"/>
      <c r="HZ36" s="34"/>
      <c r="IA36" s="33">
        <v>5621068.6900000004</v>
      </c>
      <c r="IB36" s="33">
        <v>5564858</v>
      </c>
      <c r="IC36" s="33"/>
      <c r="ID36" s="33">
        <v>56210.69</v>
      </c>
      <c r="IE36" s="33">
        <v>1</v>
      </c>
      <c r="IF36" s="33"/>
      <c r="IG36" s="33"/>
      <c r="IH36" s="57">
        <v>5564858</v>
      </c>
      <c r="II36" s="25"/>
      <c r="IJ36" s="34">
        <v>32649400</v>
      </c>
      <c r="IK36" s="57">
        <v>32649400</v>
      </c>
      <c r="IL36" s="33">
        <v>17.04429</v>
      </c>
      <c r="IM36" s="33">
        <v>17.04429</v>
      </c>
      <c r="IN36" s="33"/>
      <c r="IO36" s="33"/>
      <c r="IP36" s="33"/>
      <c r="IQ36" s="33"/>
      <c r="IR36" s="33"/>
      <c r="IS36" s="33"/>
      <c r="IT36" s="34"/>
      <c r="IU36" s="33"/>
      <c r="IV36" s="33"/>
      <c r="IW36" s="33"/>
      <c r="IX36" s="33"/>
      <c r="IY36" s="33"/>
      <c r="IZ36" s="33"/>
      <c r="JA36" s="33"/>
      <c r="JB36" s="57"/>
      <c r="JC36" s="25"/>
      <c r="JD36" s="34"/>
      <c r="JE36" s="57"/>
      <c r="JF36" s="33"/>
      <c r="JG36" s="33"/>
      <c r="JH36" s="33"/>
      <c r="JI36" s="33">
        <v>2999090.91</v>
      </c>
      <c r="JJ36" s="33">
        <v>2969100</v>
      </c>
      <c r="JK36" s="33">
        <v>29990.91</v>
      </c>
      <c r="JL36" s="33">
        <v>853529.9</v>
      </c>
      <c r="JM36" s="33"/>
      <c r="JN36" s="34"/>
      <c r="JO36" s="33">
        <v>862151.41</v>
      </c>
      <c r="JP36" s="33">
        <v>853529.9</v>
      </c>
      <c r="JQ36" s="33"/>
      <c r="JR36" s="33">
        <v>8621.51</v>
      </c>
      <c r="JS36" s="33">
        <v>1</v>
      </c>
      <c r="JT36" s="33"/>
      <c r="JU36" s="33"/>
      <c r="JV36" s="57">
        <v>853529.9</v>
      </c>
      <c r="JW36" s="25"/>
      <c r="JX36" s="34">
        <v>2969100</v>
      </c>
      <c r="JY36" s="57">
        <v>2969100</v>
      </c>
      <c r="JZ36" s="33">
        <v>28.74709</v>
      </c>
      <c r="KA36" s="33">
        <v>28.74708</v>
      </c>
      <c r="KB36" s="33"/>
      <c r="KC36" s="33"/>
      <c r="KD36" s="33"/>
      <c r="KE36" s="33"/>
      <c r="KF36" s="33"/>
      <c r="KG36" s="33"/>
      <c r="KH36" s="34"/>
      <c r="KI36" s="33"/>
      <c r="KJ36" s="33"/>
      <c r="KK36" s="33"/>
      <c r="KL36" s="33"/>
      <c r="KM36" s="33"/>
      <c r="KN36" s="33"/>
      <c r="KO36" s="33"/>
      <c r="KP36" s="57"/>
      <c r="KQ36" s="25"/>
      <c r="KR36" s="34"/>
      <c r="KS36" s="57"/>
      <c r="KT36" s="33"/>
      <c r="KU36" s="33"/>
      <c r="KV36" s="33"/>
      <c r="KW36" s="33"/>
      <c r="KX36" s="33"/>
      <c r="KY36" s="33"/>
      <c r="KZ36" s="33"/>
      <c r="LA36" s="33"/>
      <c r="LB36" s="34"/>
      <c r="LC36" s="33"/>
      <c r="LD36" s="33"/>
      <c r="LE36" s="33"/>
      <c r="LF36" s="33"/>
      <c r="LG36" s="33"/>
      <c r="LH36" s="33"/>
      <c r="LI36" s="33"/>
      <c r="LJ36" s="57"/>
      <c r="LK36" s="25"/>
      <c r="LL36" s="34"/>
      <c r="LM36" s="57"/>
      <c r="LN36" s="33"/>
      <c r="LO36" s="33"/>
      <c r="LP36" s="33"/>
      <c r="LQ36" s="33"/>
      <c r="LR36" s="33"/>
      <c r="LS36" s="33"/>
      <c r="LT36" s="33"/>
      <c r="LU36" s="33"/>
      <c r="LV36" s="34"/>
      <c r="LW36" s="33"/>
      <c r="LX36" s="33"/>
      <c r="LY36" s="33"/>
      <c r="LZ36" s="33"/>
      <c r="MA36" s="33"/>
      <c r="MB36" s="33"/>
      <c r="MC36" s="33"/>
      <c r="MD36" s="57"/>
      <c r="ME36" s="25"/>
      <c r="MF36" s="34"/>
      <c r="MG36" s="57"/>
      <c r="MH36" s="33"/>
      <c r="MI36" s="33"/>
      <c r="MJ36" s="33"/>
      <c r="MK36" s="33">
        <v>2337580</v>
      </c>
      <c r="ML36" s="33">
        <v>2314200</v>
      </c>
      <c r="MM36" s="33">
        <v>23380</v>
      </c>
      <c r="MN36" s="33">
        <v>2294342.8199999998</v>
      </c>
      <c r="MO36" s="33"/>
      <c r="MP36" s="34"/>
      <c r="MQ36" s="33">
        <v>2317518</v>
      </c>
      <c r="MR36" s="33">
        <v>2294342.8199999998</v>
      </c>
      <c r="MS36" s="33"/>
      <c r="MT36" s="33">
        <v>23175.18</v>
      </c>
      <c r="MU36" s="33">
        <v>1</v>
      </c>
      <c r="MV36" s="33"/>
      <c r="MW36" s="33"/>
      <c r="MX36" s="57">
        <v>2294342.8199999998</v>
      </c>
      <c r="MY36" s="25"/>
      <c r="MZ36" s="34">
        <v>2314200</v>
      </c>
      <c r="NA36" s="57">
        <v>2314200</v>
      </c>
      <c r="NB36" s="33">
        <v>99.141940000000005</v>
      </c>
      <c r="NC36" s="33">
        <v>99.123949999999994</v>
      </c>
      <c r="ND36" s="33"/>
      <c r="NE36" s="33"/>
      <c r="NF36" s="33"/>
      <c r="NG36" s="33"/>
      <c r="NH36" s="33"/>
      <c r="NI36" s="33"/>
      <c r="NJ36" s="34"/>
      <c r="NK36" s="33"/>
      <c r="NL36" s="33"/>
      <c r="NM36" s="33"/>
      <c r="NN36" s="33"/>
      <c r="NO36" s="33"/>
      <c r="NP36" s="33"/>
      <c r="NQ36" s="33"/>
      <c r="NR36" s="57"/>
      <c r="NS36" s="25"/>
      <c r="NT36" s="34"/>
      <c r="NU36" s="57"/>
      <c r="NV36" s="33"/>
      <c r="NW36" s="33"/>
      <c r="NX36" s="33"/>
      <c r="NY36" s="33">
        <v>20444747.469999999</v>
      </c>
      <c r="NZ36" s="33">
        <v>20240300</v>
      </c>
      <c r="OA36" s="33">
        <v>204447.47</v>
      </c>
      <c r="OB36" s="33">
        <v>6072090</v>
      </c>
      <c r="OC36" s="33"/>
      <c r="OD36" s="34"/>
      <c r="OE36" s="33">
        <v>6133424.2400000002</v>
      </c>
      <c r="OF36" s="33">
        <v>6072090</v>
      </c>
      <c r="OG36" s="33"/>
      <c r="OH36" s="33">
        <v>61334.239999999998</v>
      </c>
      <c r="OI36" s="33">
        <v>1</v>
      </c>
      <c r="OJ36" s="33"/>
      <c r="OK36" s="33"/>
      <c r="OL36" s="57">
        <v>6072090</v>
      </c>
      <c r="OM36" s="25"/>
      <c r="ON36" s="34">
        <v>20240300</v>
      </c>
      <c r="OO36" s="57">
        <v>20240300</v>
      </c>
      <c r="OP36" s="33">
        <v>30</v>
      </c>
      <c r="OQ36" s="33">
        <v>30</v>
      </c>
      <c r="OR36" s="33"/>
      <c r="OS36" s="33"/>
      <c r="OT36" s="33"/>
      <c r="OU36" s="33"/>
      <c r="OV36" s="33"/>
      <c r="OW36" s="33"/>
      <c r="OX36" s="34"/>
      <c r="OY36" s="33"/>
      <c r="OZ36" s="33"/>
      <c r="PA36" s="33"/>
      <c r="PB36" s="33"/>
      <c r="PC36" s="33"/>
      <c r="PD36" s="33"/>
      <c r="PE36" s="33"/>
      <c r="PF36" s="57"/>
      <c r="PG36" s="25"/>
      <c r="PH36" s="34"/>
      <c r="PI36" s="57"/>
      <c r="PJ36" s="33"/>
      <c r="PK36" s="33"/>
      <c r="PL36" s="33"/>
      <c r="PM36" s="33"/>
      <c r="PN36" s="33"/>
      <c r="PO36" s="33"/>
      <c r="PP36" s="33"/>
      <c r="PQ36" s="33"/>
      <c r="PR36" s="34"/>
      <c r="PS36" s="33"/>
      <c r="PT36" s="33"/>
      <c r="PU36" s="33"/>
      <c r="PV36" s="33"/>
      <c r="PW36" s="33"/>
      <c r="PX36" s="33"/>
      <c r="PY36" s="33"/>
      <c r="PZ36" s="57"/>
      <c r="QA36" s="25"/>
      <c r="QB36" s="34"/>
      <c r="QC36" s="57"/>
      <c r="QD36" s="33"/>
      <c r="QE36" s="33"/>
      <c r="QF36" s="33"/>
      <c r="QG36" s="33">
        <v>1131818.18</v>
      </c>
      <c r="QH36" s="33">
        <v>1120500</v>
      </c>
      <c r="QI36" s="33">
        <v>11318.18</v>
      </c>
      <c r="QJ36" s="33">
        <v>373196.34</v>
      </c>
      <c r="QK36" s="33"/>
      <c r="QL36" s="34"/>
      <c r="QM36" s="33">
        <v>376966</v>
      </c>
      <c r="QN36" s="33">
        <v>373196.34</v>
      </c>
      <c r="QO36" s="33"/>
      <c r="QP36" s="33">
        <v>3769.66</v>
      </c>
      <c r="QQ36" s="33">
        <v>1</v>
      </c>
      <c r="QR36" s="33"/>
      <c r="QS36" s="33"/>
      <c r="QT36" s="57">
        <v>373196.34</v>
      </c>
      <c r="QU36" s="25"/>
      <c r="QV36" s="34">
        <v>1120500</v>
      </c>
      <c r="QW36" s="57">
        <v>1120500</v>
      </c>
      <c r="QX36" s="33">
        <v>33.306229999999999</v>
      </c>
      <c r="QY36" s="33">
        <v>33.306240000000003</v>
      </c>
      <c r="QZ36" s="33"/>
      <c r="RA36" s="33"/>
      <c r="RB36" s="33"/>
      <c r="RC36" s="33"/>
      <c r="RD36" s="33"/>
      <c r="RE36" s="33"/>
      <c r="RF36" s="34"/>
      <c r="RG36" s="33"/>
      <c r="RH36" s="33"/>
      <c r="RI36" s="33"/>
      <c r="RJ36" s="33"/>
      <c r="RK36" s="33"/>
      <c r="RL36" s="33"/>
      <c r="RM36" s="33"/>
      <c r="RN36" s="57"/>
      <c r="RO36" s="25"/>
      <c r="RP36" s="34"/>
      <c r="RQ36" s="57"/>
      <c r="RR36" s="33"/>
      <c r="RS36" s="33"/>
      <c r="RT36" s="33"/>
      <c r="RU36" s="33"/>
      <c r="RV36" s="33"/>
      <c r="RW36" s="33"/>
      <c r="RX36" s="33"/>
      <c r="RY36" s="33">
        <v>33607.15</v>
      </c>
      <c r="RZ36" s="34"/>
      <c r="SA36" s="33"/>
      <c r="SB36" s="33"/>
      <c r="SC36" s="33"/>
      <c r="SD36" s="33"/>
      <c r="SE36" s="33"/>
      <c r="SF36" s="33">
        <v>31256.54</v>
      </c>
      <c r="SG36" s="33">
        <v>2350.61</v>
      </c>
      <c r="SH36" s="57"/>
      <c r="SI36" s="25"/>
      <c r="SJ36" s="34"/>
      <c r="SK36" s="57"/>
      <c r="SL36" s="33"/>
      <c r="SM36" s="33"/>
      <c r="SN36" s="33"/>
      <c r="SO36" s="33"/>
      <c r="SP36" s="33"/>
      <c r="SQ36" s="33"/>
      <c r="SR36" s="33"/>
      <c r="SS36" s="33"/>
      <c r="ST36" s="34"/>
      <c r="SU36" s="33"/>
      <c r="SV36" s="33"/>
      <c r="SW36" s="33"/>
      <c r="SX36" s="33"/>
      <c r="SY36" s="33"/>
      <c r="SZ36" s="33"/>
      <c r="TA36" s="33"/>
      <c r="TB36" s="57"/>
      <c r="TC36" s="25"/>
      <c r="TD36" s="34"/>
      <c r="TE36" s="57"/>
      <c r="TF36" s="33"/>
      <c r="TG36" s="33"/>
      <c r="TH36" s="33"/>
      <c r="TI36" s="33"/>
      <c r="TJ36" s="33"/>
      <c r="TK36" s="33"/>
      <c r="TL36" s="33"/>
      <c r="TM36" s="33"/>
      <c r="TN36" s="34"/>
      <c r="TO36" s="33"/>
      <c r="TP36" s="33"/>
      <c r="TQ36" s="33"/>
      <c r="TR36" s="33"/>
      <c r="TS36" s="33"/>
      <c r="TT36" s="33"/>
      <c r="TU36" s="33"/>
      <c r="TV36" s="57"/>
      <c r="TW36" s="25"/>
      <c r="TX36" s="34"/>
      <c r="TY36" s="57"/>
      <c r="TZ36" s="33"/>
      <c r="UA36" s="33"/>
      <c r="UB36" s="33"/>
      <c r="UC36" s="33"/>
      <c r="UD36" s="33"/>
      <c r="UE36" s="33"/>
      <c r="UF36" s="33"/>
      <c r="UG36" s="33"/>
      <c r="UH36" s="34"/>
      <c r="UI36" s="33"/>
      <c r="UJ36" s="33"/>
      <c r="UK36" s="33"/>
      <c r="UL36" s="33"/>
      <c r="UM36" s="33"/>
      <c r="UN36" s="33"/>
      <c r="UO36" s="33"/>
      <c r="UP36" s="57"/>
      <c r="UQ36" s="25"/>
      <c r="UR36" s="34"/>
      <c r="US36" s="57"/>
      <c r="UT36" s="33"/>
      <c r="UU36" s="33"/>
      <c r="UV36" s="33"/>
      <c r="UW36" s="33"/>
      <c r="UX36" s="33"/>
      <c r="UY36" s="33"/>
      <c r="UZ36" s="33"/>
      <c r="VA36" s="33"/>
      <c r="VB36" s="34"/>
      <c r="VC36" s="33"/>
      <c r="VD36" s="33"/>
      <c r="VE36" s="33"/>
      <c r="VF36" s="33"/>
      <c r="VG36" s="33"/>
      <c r="VH36" s="33"/>
      <c r="VI36" s="33"/>
      <c r="VJ36" s="57"/>
      <c r="VK36" s="25"/>
      <c r="VL36" s="34"/>
      <c r="VM36" s="57"/>
      <c r="VN36" s="33"/>
      <c r="VO36" s="33"/>
      <c r="VP36" s="33"/>
      <c r="VQ36" s="33"/>
      <c r="VR36" s="33"/>
      <c r="VS36" s="33"/>
      <c r="VT36" s="33"/>
      <c r="VU36" s="33"/>
      <c r="VV36" s="34"/>
      <c r="VW36" s="33"/>
      <c r="VX36" s="33"/>
      <c r="VY36" s="33"/>
      <c r="VZ36" s="33"/>
      <c r="WA36" s="33"/>
      <c r="WB36" s="33"/>
      <c r="WC36" s="33"/>
      <c r="WD36" s="57"/>
      <c r="WE36" s="25"/>
      <c r="WF36" s="34"/>
      <c r="WG36" s="57"/>
      <c r="WH36" s="33"/>
      <c r="WI36" s="33"/>
      <c r="WJ36" s="33"/>
      <c r="WK36" s="33"/>
      <c r="WL36" s="33"/>
      <c r="WM36" s="33"/>
      <c r="WN36" s="33"/>
      <c r="WO36" s="33"/>
      <c r="WP36" s="34"/>
      <c r="WQ36" s="33"/>
      <c r="WR36" s="33"/>
      <c r="WS36" s="33"/>
      <c r="WT36" s="33"/>
      <c r="WU36" s="33"/>
      <c r="WV36" s="33"/>
      <c r="WW36" s="33"/>
      <c r="WX36" s="57"/>
      <c r="WY36" s="25"/>
      <c r="WZ36" s="34"/>
      <c r="XA36" s="57"/>
      <c r="XB36" s="33"/>
      <c r="XC36" s="33"/>
      <c r="XD36" s="33"/>
      <c r="XE36" s="33"/>
      <c r="XF36" s="33"/>
      <c r="XG36" s="33"/>
      <c r="XH36" s="33"/>
      <c r="XI36" s="33"/>
      <c r="XJ36" s="34"/>
      <c r="XK36" s="33"/>
      <c r="XL36" s="33"/>
      <c r="XM36" s="33"/>
      <c r="XN36" s="33"/>
      <c r="XO36" s="33"/>
      <c r="XP36" s="33"/>
      <c r="XQ36" s="33"/>
      <c r="XR36" s="57"/>
      <c r="XS36" s="25"/>
      <c r="XT36" s="34"/>
      <c r="XU36" s="57"/>
      <c r="XV36" s="33"/>
      <c r="XW36" s="33"/>
      <c r="XX36" s="33"/>
      <c r="XY36" s="33"/>
      <c r="XZ36" s="33"/>
      <c r="YA36" s="33"/>
      <c r="YB36" s="33"/>
      <c r="YC36" s="33"/>
      <c r="YD36" s="34"/>
      <c r="YE36" s="33"/>
      <c r="YF36" s="33"/>
      <c r="YG36" s="33"/>
      <c r="YH36" s="33"/>
      <c r="YI36" s="33"/>
      <c r="YJ36" s="33"/>
      <c r="YK36" s="33"/>
      <c r="YL36" s="57"/>
      <c r="YM36" s="25"/>
      <c r="YN36" s="34"/>
      <c r="YO36" s="57"/>
      <c r="YP36" s="33"/>
      <c r="YQ36" s="33"/>
      <c r="YR36" s="33"/>
      <c r="YS36" s="33"/>
      <c r="YT36" s="33"/>
      <c r="YU36" s="33"/>
      <c r="YV36" s="33"/>
      <c r="YW36" s="33"/>
      <c r="YX36" s="34"/>
      <c r="YY36" s="33"/>
      <c r="YZ36" s="33"/>
      <c r="ZA36" s="33"/>
      <c r="ZB36" s="33"/>
      <c r="ZC36" s="33"/>
      <c r="ZD36" s="33"/>
      <c r="ZE36" s="33"/>
      <c r="ZF36" s="57"/>
      <c r="ZG36" s="25"/>
      <c r="ZH36" s="34"/>
      <c r="ZI36" s="57"/>
      <c r="ZJ36" s="33"/>
      <c r="ZK36" s="33"/>
      <c r="ZL36" s="33"/>
      <c r="ZM36" s="33"/>
      <c r="ZN36" s="33"/>
      <c r="ZO36" s="33"/>
      <c r="ZP36" s="33"/>
      <c r="ZQ36" s="33"/>
      <c r="ZR36" s="34"/>
      <c r="ZS36" s="33"/>
      <c r="ZT36" s="33"/>
      <c r="ZU36" s="33"/>
      <c r="ZV36" s="33"/>
      <c r="ZW36" s="33"/>
      <c r="ZX36" s="33"/>
      <c r="ZY36" s="33"/>
      <c r="ZZ36" s="57"/>
      <c r="AAA36" s="25"/>
      <c r="AAB36" s="34"/>
      <c r="AAC36" s="57"/>
      <c r="AAD36" s="33"/>
      <c r="AAE36" s="33"/>
      <c r="AAF36" s="33"/>
      <c r="AAG36" s="33"/>
      <c r="AAH36" s="33"/>
      <c r="AAI36" s="33"/>
      <c r="AAJ36" s="33"/>
      <c r="AAK36" s="33"/>
      <c r="AAL36" s="34"/>
      <c r="AAM36" s="33"/>
      <c r="AAN36" s="33"/>
      <c r="AAO36" s="33"/>
      <c r="AAP36" s="33"/>
      <c r="AAQ36" s="33"/>
      <c r="AAR36" s="33"/>
      <c r="AAS36" s="33"/>
      <c r="AAT36" s="57"/>
      <c r="AAU36" s="25"/>
      <c r="AAV36" s="34"/>
      <c r="AAW36" s="57"/>
      <c r="AAX36" s="33"/>
      <c r="AAY36" s="33"/>
      <c r="AAZ36" s="33"/>
      <c r="ABA36" s="33"/>
      <c r="ABB36" s="33"/>
      <c r="ABC36" s="33"/>
      <c r="ABD36" s="33"/>
      <c r="ABE36" s="33"/>
      <c r="ABF36" s="34"/>
      <c r="ABG36" s="33"/>
      <c r="ABH36" s="33"/>
      <c r="ABI36" s="33"/>
      <c r="ABJ36" s="33"/>
      <c r="ABK36" s="33"/>
      <c r="ABL36" s="33"/>
      <c r="ABM36" s="33"/>
      <c r="ABN36" s="57"/>
      <c r="ABO36" s="25"/>
      <c r="ABP36" s="34"/>
      <c r="ABQ36" s="57"/>
      <c r="ABR36" s="33"/>
      <c r="ABS36" s="33"/>
      <c r="ABT36" s="33"/>
      <c r="ABU36" s="33"/>
      <c r="ABV36" s="33"/>
      <c r="ABW36" s="33"/>
      <c r="ABX36" s="33"/>
      <c r="ABY36" s="33"/>
      <c r="ABZ36" s="34"/>
      <c r="ACA36" s="33"/>
      <c r="ACB36" s="33"/>
      <c r="ACC36" s="33"/>
      <c r="ACD36" s="33"/>
      <c r="ACE36" s="33"/>
      <c r="ACF36" s="33"/>
      <c r="ACG36" s="33"/>
      <c r="ACH36" s="57"/>
      <c r="ACI36" s="25"/>
      <c r="ACJ36" s="34"/>
      <c r="ACK36" s="57"/>
      <c r="ACL36" s="33"/>
      <c r="ACM36" s="33"/>
      <c r="ACN36" s="33"/>
      <c r="ACO36" s="33">
        <v>9426969.6999999993</v>
      </c>
      <c r="ACP36" s="33">
        <v>9332700</v>
      </c>
      <c r="ACQ36" s="33">
        <v>94269.7</v>
      </c>
      <c r="ACR36" s="33"/>
      <c r="ACS36" s="33"/>
      <c r="ACT36" s="34"/>
      <c r="ACU36" s="33"/>
      <c r="ACV36" s="33"/>
      <c r="ACW36" s="33"/>
      <c r="ACX36" s="33"/>
      <c r="ACY36" s="33"/>
      <c r="ACZ36" s="33"/>
      <c r="ADA36" s="33"/>
      <c r="ADB36" s="57"/>
      <c r="ADC36" s="25"/>
      <c r="ADD36" s="34">
        <v>9332700</v>
      </c>
      <c r="ADE36" s="57">
        <v>9332700</v>
      </c>
      <c r="ADF36" s="33"/>
      <c r="ADG36" s="33"/>
      <c r="ADH36" s="33"/>
      <c r="ADI36" s="33"/>
      <c r="ADJ36" s="33"/>
      <c r="ADK36" s="33"/>
      <c r="ADL36" s="33"/>
      <c r="ADM36" s="33"/>
      <c r="ADN36" s="34"/>
      <c r="ADO36" s="33"/>
      <c r="ADP36" s="33"/>
      <c r="ADQ36" s="33"/>
      <c r="ADR36" s="33"/>
      <c r="ADS36" s="33"/>
      <c r="ADT36" s="33"/>
      <c r="ADU36" s="33"/>
      <c r="ADV36" s="57"/>
      <c r="ADW36" s="25"/>
      <c r="ADX36" s="34"/>
      <c r="ADY36" s="57"/>
      <c r="ADZ36" s="33"/>
      <c r="AEA36" s="33"/>
      <c r="AEB36" s="33"/>
      <c r="AEC36" s="33"/>
      <c r="AED36" s="33"/>
      <c r="AEE36" s="33"/>
      <c r="AEF36" s="33"/>
      <c r="AEG36" s="33"/>
      <c r="AEH36" s="34"/>
      <c r="AEI36" s="33"/>
      <c r="AEJ36" s="33"/>
      <c r="AEK36" s="33"/>
      <c r="AEL36" s="33"/>
      <c r="AEM36" s="33"/>
      <c r="AEN36" s="33"/>
      <c r="AEO36" s="33"/>
      <c r="AEP36" s="57"/>
      <c r="AEQ36" s="25"/>
      <c r="AER36" s="34"/>
      <c r="AES36" s="57"/>
      <c r="AET36" s="33"/>
      <c r="AEU36" s="33"/>
      <c r="AEV36" s="33"/>
      <c r="AEW36" s="33"/>
      <c r="AEX36" s="33"/>
      <c r="AEY36" s="33"/>
      <c r="AEZ36" s="33"/>
      <c r="AFA36" s="33"/>
      <c r="AFB36" s="34"/>
      <c r="AFC36" s="33"/>
      <c r="AFD36" s="33"/>
      <c r="AFE36" s="33"/>
      <c r="AFF36" s="33"/>
      <c r="AFG36" s="33"/>
      <c r="AFH36" s="33"/>
      <c r="AFI36" s="33"/>
      <c r="AFJ36" s="57"/>
      <c r="AFK36" s="25"/>
      <c r="AFL36" s="34"/>
      <c r="AFM36" s="57"/>
      <c r="AFN36" s="33"/>
      <c r="AFO36" s="33"/>
      <c r="AFP36" s="33"/>
      <c r="AFQ36" s="33"/>
      <c r="AFR36" s="33"/>
      <c r="AFS36" s="33"/>
      <c r="AFT36" s="33"/>
      <c r="AFU36" s="33"/>
      <c r="AFV36" s="34"/>
      <c r="AFW36" s="33"/>
      <c r="AFX36" s="33"/>
      <c r="AFY36" s="33"/>
      <c r="AFZ36" s="33"/>
      <c r="AGA36" s="33"/>
      <c r="AGB36" s="33"/>
      <c r="AGC36" s="33"/>
      <c r="AGD36" s="57"/>
      <c r="AGE36" s="25"/>
      <c r="AGF36" s="34"/>
      <c r="AGG36" s="57"/>
      <c r="AGH36" s="33"/>
      <c r="AGI36" s="33"/>
      <c r="AGJ36" s="33"/>
      <c r="AGK36" s="33"/>
      <c r="AGL36" s="33"/>
      <c r="AGM36" s="33"/>
      <c r="AGN36" s="33"/>
      <c r="AGO36" s="33"/>
      <c r="AGP36" s="34"/>
      <c r="AGQ36" s="33"/>
      <c r="AGR36" s="33"/>
      <c r="AGS36" s="33"/>
      <c r="AGT36" s="33"/>
      <c r="AGU36" s="33"/>
      <c r="AGV36" s="33"/>
      <c r="AGW36" s="33"/>
      <c r="AGX36" s="57"/>
      <c r="AGY36" s="25"/>
      <c r="AGZ36" s="34"/>
      <c r="AHA36" s="57"/>
      <c r="AHB36" s="33"/>
      <c r="AHC36" s="33"/>
    </row>
    <row r="37" spans="1:887" x14ac:dyDescent="0.25">
      <c r="A37" s="8" t="s">
        <v>67</v>
      </c>
      <c r="B37" s="90" t="s">
        <v>68</v>
      </c>
      <c r="C37" s="11" t="s">
        <v>69</v>
      </c>
      <c r="F37" s="34">
        <v>162127684.03999999</v>
      </c>
      <c r="G37" s="57"/>
      <c r="H37" s="33"/>
      <c r="I37" s="33">
        <v>71110416.659999996</v>
      </c>
      <c r="J37" s="33">
        <v>51199500</v>
      </c>
      <c r="K37" s="33">
        <v>19910916.66</v>
      </c>
      <c r="L37" s="33">
        <v>41439366.479999997</v>
      </c>
      <c r="M37" s="33"/>
      <c r="N37" s="34"/>
      <c r="O37" s="33">
        <v>57554675.659999996</v>
      </c>
      <c r="P37" s="33">
        <v>41439366.479999997</v>
      </c>
      <c r="Q37" s="33"/>
      <c r="R37" s="33">
        <v>16115309.18</v>
      </c>
      <c r="S37" s="33">
        <v>28</v>
      </c>
      <c r="T37" s="33"/>
      <c r="U37" s="33"/>
      <c r="V37" s="57">
        <v>41439366.479999997</v>
      </c>
      <c r="W37" s="25"/>
      <c r="X37" s="34">
        <v>51199500</v>
      </c>
      <c r="Y37" s="57">
        <v>51199500</v>
      </c>
      <c r="Z37" s="33">
        <v>80.937049999999999</v>
      </c>
      <c r="AA37" s="33">
        <v>80.937049999999999</v>
      </c>
      <c r="AB37" s="33"/>
      <c r="AC37" s="33">
        <v>102379722.22</v>
      </c>
      <c r="AD37" s="33">
        <v>73713400</v>
      </c>
      <c r="AE37" s="33">
        <v>28666322.219999999</v>
      </c>
      <c r="AF37" s="33">
        <v>69348098.739999995</v>
      </c>
      <c r="AG37" s="33"/>
      <c r="AH37" s="34"/>
      <c r="AI37" s="33">
        <v>96316803.799999997</v>
      </c>
      <c r="AJ37" s="33">
        <v>69348098.739999995</v>
      </c>
      <c r="AK37" s="33"/>
      <c r="AL37" s="33">
        <v>26968705.059999999</v>
      </c>
      <c r="AM37" s="33">
        <v>28</v>
      </c>
      <c r="AN37" s="33"/>
      <c r="AO37" s="33"/>
      <c r="AP37" s="57">
        <v>69348098.739999995</v>
      </c>
      <c r="AQ37" s="25"/>
      <c r="AR37" s="34">
        <v>73713400</v>
      </c>
      <c r="AS37" s="57">
        <v>73713400</v>
      </c>
      <c r="AT37" s="33">
        <v>94.078010000000006</v>
      </c>
      <c r="AU37" s="33">
        <v>94.078010000000006</v>
      </c>
      <c r="AV37" s="33"/>
      <c r="AW37" s="33">
        <v>454115.42</v>
      </c>
      <c r="AX37" s="33">
        <v>336000</v>
      </c>
      <c r="AY37" s="33">
        <v>118115.42</v>
      </c>
      <c r="AZ37" s="33">
        <v>229855.1</v>
      </c>
      <c r="BA37" s="33"/>
      <c r="BB37" s="34"/>
      <c r="BC37" s="33">
        <v>310656.98</v>
      </c>
      <c r="BD37" s="33">
        <v>229855.1</v>
      </c>
      <c r="BE37" s="33"/>
      <c r="BF37" s="33">
        <v>80801.88</v>
      </c>
      <c r="BG37" s="33">
        <v>26.01</v>
      </c>
      <c r="BH37" s="33"/>
      <c r="BI37" s="33"/>
      <c r="BJ37" s="57">
        <v>229855.1</v>
      </c>
      <c r="BK37" s="25"/>
      <c r="BL37" s="34">
        <v>336000</v>
      </c>
      <c r="BM37" s="57">
        <v>336000</v>
      </c>
      <c r="BN37" s="33">
        <v>68.409260000000003</v>
      </c>
      <c r="BO37" s="33">
        <v>68.409260000000003</v>
      </c>
      <c r="BP37" s="33"/>
      <c r="BQ37" s="33"/>
      <c r="BR37" s="33"/>
      <c r="BS37" s="33"/>
      <c r="BT37" s="33"/>
      <c r="BU37" s="33"/>
      <c r="BV37" s="34"/>
      <c r="BW37" s="33"/>
      <c r="BX37" s="33"/>
      <c r="BY37" s="33"/>
      <c r="BZ37" s="33"/>
      <c r="CA37" s="33"/>
      <c r="CB37" s="33"/>
      <c r="CC37" s="33"/>
      <c r="CD37" s="57"/>
      <c r="CE37" s="25"/>
      <c r="CF37" s="34"/>
      <c r="CG37" s="57"/>
      <c r="CH37" s="33"/>
      <c r="CI37" s="33"/>
      <c r="CJ37" s="33"/>
      <c r="CK37" s="33"/>
      <c r="CL37" s="33"/>
      <c r="CM37" s="33"/>
      <c r="CN37" s="33"/>
      <c r="CO37" s="33"/>
      <c r="CP37" s="34"/>
      <c r="CQ37" s="33"/>
      <c r="CR37" s="33"/>
      <c r="CS37" s="33"/>
      <c r="CT37" s="33"/>
      <c r="CU37" s="33"/>
      <c r="CV37" s="33"/>
      <c r="CW37" s="33"/>
      <c r="CX37" s="57"/>
      <c r="CY37" s="25"/>
      <c r="CZ37" s="34"/>
      <c r="DA37" s="57"/>
      <c r="DB37" s="33"/>
      <c r="DC37" s="33"/>
      <c r="DD37" s="33"/>
      <c r="DE37" s="33"/>
      <c r="DF37" s="33"/>
      <c r="DG37" s="33"/>
      <c r="DH37" s="33"/>
      <c r="DI37" s="33"/>
      <c r="DJ37" s="34"/>
      <c r="DK37" s="33"/>
      <c r="DL37" s="33"/>
      <c r="DM37" s="33"/>
      <c r="DN37" s="33"/>
      <c r="DO37" s="33"/>
      <c r="DP37" s="33"/>
      <c r="DQ37" s="33"/>
      <c r="DR37" s="57"/>
      <c r="DS37" s="25"/>
      <c r="DT37" s="34"/>
      <c r="DU37" s="57"/>
      <c r="DV37" s="33"/>
      <c r="DW37" s="33"/>
      <c r="DX37" s="33"/>
      <c r="DY37" s="33"/>
      <c r="DZ37" s="33"/>
      <c r="EA37" s="33"/>
      <c r="EB37" s="33"/>
      <c r="EC37" s="33"/>
      <c r="ED37" s="34"/>
      <c r="EE37" s="33"/>
      <c r="EF37" s="33"/>
      <c r="EG37" s="33"/>
      <c r="EH37" s="33"/>
      <c r="EI37" s="33"/>
      <c r="EJ37" s="33"/>
      <c r="EK37" s="33"/>
      <c r="EL37" s="57"/>
      <c r="EM37" s="25"/>
      <c r="EN37" s="34"/>
      <c r="EO37" s="57"/>
      <c r="EP37" s="33"/>
      <c r="EQ37" s="33"/>
      <c r="ER37" s="33"/>
      <c r="ES37" s="33"/>
      <c r="ET37" s="33"/>
      <c r="EU37" s="33"/>
      <c r="EV37" s="33"/>
      <c r="EW37" s="33"/>
      <c r="EX37" s="34"/>
      <c r="EY37" s="33"/>
      <c r="EZ37" s="33"/>
      <c r="FA37" s="33"/>
      <c r="FB37" s="33"/>
      <c r="FC37" s="33"/>
      <c r="FD37" s="33"/>
      <c r="FE37" s="33"/>
      <c r="FF37" s="57"/>
      <c r="FG37" s="25"/>
      <c r="FH37" s="34"/>
      <c r="FI37" s="57"/>
      <c r="FJ37" s="33"/>
      <c r="FK37" s="33"/>
      <c r="FL37" s="33"/>
      <c r="FM37" s="33"/>
      <c r="FN37" s="33"/>
      <c r="FO37" s="33"/>
      <c r="FP37" s="33"/>
      <c r="FQ37" s="33"/>
      <c r="FR37" s="34"/>
      <c r="FS37" s="33"/>
      <c r="FT37" s="33"/>
      <c r="FU37" s="33"/>
      <c r="FV37" s="33"/>
      <c r="FW37" s="33"/>
      <c r="FX37" s="33"/>
      <c r="FY37" s="33"/>
      <c r="FZ37" s="57"/>
      <c r="GA37" s="25"/>
      <c r="GB37" s="34"/>
      <c r="GC37" s="57"/>
      <c r="GD37" s="33"/>
      <c r="GE37" s="33"/>
      <c r="GF37" s="33"/>
      <c r="GG37" s="33">
        <v>23695789.48</v>
      </c>
      <c r="GH37" s="33">
        <v>22511000</v>
      </c>
      <c r="GI37" s="33">
        <v>1184789.48</v>
      </c>
      <c r="GJ37" s="33">
        <v>18495721.420000002</v>
      </c>
      <c r="GK37" s="33"/>
      <c r="GL37" s="34"/>
      <c r="GM37" s="33">
        <v>19469180.449999999</v>
      </c>
      <c r="GN37" s="33">
        <v>18495721.420000002</v>
      </c>
      <c r="GO37" s="33"/>
      <c r="GP37" s="33">
        <v>973459.03</v>
      </c>
      <c r="GQ37" s="33">
        <v>5</v>
      </c>
      <c r="GR37" s="33"/>
      <c r="GS37" s="33"/>
      <c r="GT37" s="57">
        <v>18495721.420000002</v>
      </c>
      <c r="GU37" s="25"/>
      <c r="GV37" s="34">
        <v>22511000</v>
      </c>
      <c r="GW37" s="57">
        <v>22511000</v>
      </c>
      <c r="GX37" s="33">
        <v>82.163039999999995</v>
      </c>
      <c r="GY37" s="33">
        <v>82.163039999999995</v>
      </c>
      <c r="GZ37" s="33"/>
      <c r="HA37" s="33"/>
      <c r="HB37" s="33"/>
      <c r="HC37" s="33"/>
      <c r="HD37" s="33"/>
      <c r="HE37" s="33"/>
      <c r="HF37" s="34"/>
      <c r="HG37" s="33"/>
      <c r="HH37" s="33"/>
      <c r="HI37" s="33"/>
      <c r="HJ37" s="33"/>
      <c r="HK37" s="33"/>
      <c r="HL37" s="33"/>
      <c r="HM37" s="33"/>
      <c r="HN37" s="57"/>
      <c r="HO37" s="25"/>
      <c r="HP37" s="34"/>
      <c r="HQ37" s="57"/>
      <c r="HR37" s="33"/>
      <c r="HS37" s="33"/>
      <c r="HT37" s="33"/>
      <c r="HU37" s="33"/>
      <c r="HV37" s="33"/>
      <c r="HW37" s="33"/>
      <c r="HX37" s="33"/>
      <c r="HY37" s="33"/>
      <c r="HZ37" s="34"/>
      <c r="IA37" s="33"/>
      <c r="IB37" s="33"/>
      <c r="IC37" s="33"/>
      <c r="ID37" s="33"/>
      <c r="IE37" s="33"/>
      <c r="IF37" s="33"/>
      <c r="IG37" s="33"/>
      <c r="IH37" s="57"/>
      <c r="II37" s="25"/>
      <c r="IJ37" s="34"/>
      <c r="IK37" s="57"/>
      <c r="IL37" s="33"/>
      <c r="IM37" s="33"/>
      <c r="IN37" s="33"/>
      <c r="IO37" s="33"/>
      <c r="IP37" s="33"/>
      <c r="IQ37" s="33"/>
      <c r="IR37" s="33"/>
      <c r="IS37" s="33"/>
      <c r="IT37" s="34"/>
      <c r="IU37" s="33"/>
      <c r="IV37" s="33"/>
      <c r="IW37" s="33"/>
      <c r="IX37" s="33"/>
      <c r="IY37" s="33"/>
      <c r="IZ37" s="33"/>
      <c r="JA37" s="33"/>
      <c r="JB37" s="57"/>
      <c r="JC37" s="25"/>
      <c r="JD37" s="34"/>
      <c r="JE37" s="57"/>
      <c r="JF37" s="33"/>
      <c r="JG37" s="33"/>
      <c r="JH37" s="33"/>
      <c r="JI37" s="33">
        <v>2011052.63</v>
      </c>
      <c r="JJ37" s="33">
        <v>1910500</v>
      </c>
      <c r="JK37" s="33">
        <v>100552.63</v>
      </c>
      <c r="JL37" s="33"/>
      <c r="JM37" s="33"/>
      <c r="JN37" s="34"/>
      <c r="JO37" s="33"/>
      <c r="JP37" s="33"/>
      <c r="JQ37" s="33"/>
      <c r="JR37" s="33"/>
      <c r="JS37" s="33"/>
      <c r="JT37" s="33"/>
      <c r="JU37" s="33"/>
      <c r="JV37" s="57"/>
      <c r="JW37" s="25"/>
      <c r="JX37" s="34">
        <v>1910500</v>
      </c>
      <c r="JY37" s="57">
        <v>1910500</v>
      </c>
      <c r="JZ37" s="33"/>
      <c r="KA37" s="33"/>
      <c r="KB37" s="33"/>
      <c r="KC37" s="33">
        <v>10972222.220000001</v>
      </c>
      <c r="KD37" s="33">
        <v>7900000</v>
      </c>
      <c r="KE37" s="33">
        <v>3072222.22</v>
      </c>
      <c r="KF37" s="33">
        <v>7900000</v>
      </c>
      <c r="KG37" s="33"/>
      <c r="KH37" s="34"/>
      <c r="KI37" s="33">
        <v>10972222.220000001</v>
      </c>
      <c r="KJ37" s="33">
        <v>7900000</v>
      </c>
      <c r="KK37" s="33"/>
      <c r="KL37" s="33">
        <v>3072222.22</v>
      </c>
      <c r="KM37" s="33">
        <v>28</v>
      </c>
      <c r="KN37" s="33"/>
      <c r="KO37" s="33"/>
      <c r="KP37" s="57">
        <v>7900000</v>
      </c>
      <c r="KQ37" s="25"/>
      <c r="KR37" s="34">
        <v>7900000</v>
      </c>
      <c r="KS37" s="57">
        <v>7900000</v>
      </c>
      <c r="KT37" s="33">
        <v>100</v>
      </c>
      <c r="KU37" s="33">
        <v>100</v>
      </c>
      <c r="KV37" s="33"/>
      <c r="KW37" s="33"/>
      <c r="KX37" s="33"/>
      <c r="KY37" s="33"/>
      <c r="KZ37" s="33"/>
      <c r="LA37" s="33"/>
      <c r="LB37" s="34"/>
      <c r="LC37" s="33"/>
      <c r="LD37" s="33"/>
      <c r="LE37" s="33"/>
      <c r="LF37" s="33"/>
      <c r="LG37" s="33"/>
      <c r="LH37" s="33"/>
      <c r="LI37" s="33"/>
      <c r="LJ37" s="57"/>
      <c r="LK37" s="25"/>
      <c r="LL37" s="34"/>
      <c r="LM37" s="57"/>
      <c r="LN37" s="33"/>
      <c r="LO37" s="33"/>
      <c r="LP37" s="33"/>
      <c r="LQ37" s="33"/>
      <c r="LR37" s="33"/>
      <c r="LS37" s="33"/>
      <c r="LT37" s="33"/>
      <c r="LU37" s="33"/>
      <c r="LV37" s="34"/>
      <c r="LW37" s="33"/>
      <c r="LX37" s="33"/>
      <c r="LY37" s="33"/>
      <c r="LZ37" s="33"/>
      <c r="MA37" s="33"/>
      <c r="MB37" s="33"/>
      <c r="MC37" s="33"/>
      <c r="MD37" s="57"/>
      <c r="ME37" s="25"/>
      <c r="MF37" s="34"/>
      <c r="MG37" s="57"/>
      <c r="MH37" s="33"/>
      <c r="MI37" s="33"/>
      <c r="MJ37" s="33"/>
      <c r="MK37" s="33">
        <v>10064400</v>
      </c>
      <c r="ML37" s="33">
        <v>9561200</v>
      </c>
      <c r="MM37" s="33">
        <v>503200</v>
      </c>
      <c r="MN37" s="33">
        <v>9561200</v>
      </c>
      <c r="MO37" s="33"/>
      <c r="MP37" s="34"/>
      <c r="MQ37" s="33">
        <v>10064400</v>
      </c>
      <c r="MR37" s="33">
        <v>9561200</v>
      </c>
      <c r="MS37" s="33"/>
      <c r="MT37" s="33">
        <v>503200</v>
      </c>
      <c r="MU37" s="33">
        <v>4.9997999999999996</v>
      </c>
      <c r="MV37" s="33"/>
      <c r="MW37" s="33"/>
      <c r="MX37" s="57">
        <v>9561200</v>
      </c>
      <c r="MY37" s="25"/>
      <c r="MZ37" s="34">
        <v>9561200</v>
      </c>
      <c r="NA37" s="57">
        <v>9561200</v>
      </c>
      <c r="NB37" s="33">
        <v>100</v>
      </c>
      <c r="NC37" s="33">
        <v>100</v>
      </c>
      <c r="ND37" s="33"/>
      <c r="NE37" s="33"/>
      <c r="NF37" s="33"/>
      <c r="NG37" s="33"/>
      <c r="NH37" s="33"/>
      <c r="NI37" s="33"/>
      <c r="NJ37" s="34"/>
      <c r="NK37" s="33"/>
      <c r="NL37" s="33"/>
      <c r="NM37" s="33"/>
      <c r="NN37" s="33"/>
      <c r="NO37" s="33"/>
      <c r="NP37" s="33"/>
      <c r="NQ37" s="33"/>
      <c r="NR37" s="57"/>
      <c r="NS37" s="25"/>
      <c r="NT37" s="34"/>
      <c r="NU37" s="57"/>
      <c r="NV37" s="33"/>
      <c r="NW37" s="33"/>
      <c r="NX37" s="33"/>
      <c r="NY37" s="33"/>
      <c r="NZ37" s="33"/>
      <c r="OA37" s="33"/>
      <c r="OB37" s="33"/>
      <c r="OC37" s="33"/>
      <c r="OD37" s="34"/>
      <c r="OE37" s="33"/>
      <c r="OF37" s="33"/>
      <c r="OG37" s="33"/>
      <c r="OH37" s="33"/>
      <c r="OI37" s="33"/>
      <c r="OJ37" s="33"/>
      <c r="OK37" s="33"/>
      <c r="OL37" s="57"/>
      <c r="OM37" s="25"/>
      <c r="ON37" s="34"/>
      <c r="OO37" s="57"/>
      <c r="OP37" s="33"/>
      <c r="OQ37" s="33"/>
      <c r="OR37" s="33"/>
      <c r="OS37" s="33"/>
      <c r="OT37" s="33"/>
      <c r="OU37" s="33"/>
      <c r="OV37" s="33"/>
      <c r="OW37" s="33"/>
      <c r="OX37" s="34"/>
      <c r="OY37" s="33"/>
      <c r="OZ37" s="33"/>
      <c r="PA37" s="33"/>
      <c r="PB37" s="33"/>
      <c r="PC37" s="33"/>
      <c r="PD37" s="33"/>
      <c r="PE37" s="33"/>
      <c r="PF37" s="57"/>
      <c r="PG37" s="25"/>
      <c r="PH37" s="34"/>
      <c r="PI37" s="57"/>
      <c r="PJ37" s="33"/>
      <c r="PK37" s="33"/>
      <c r="PL37" s="33"/>
      <c r="PM37" s="33"/>
      <c r="PN37" s="33"/>
      <c r="PO37" s="33"/>
      <c r="PP37" s="33"/>
      <c r="PQ37" s="33"/>
      <c r="PR37" s="34"/>
      <c r="PS37" s="33"/>
      <c r="PT37" s="33"/>
      <c r="PU37" s="33"/>
      <c r="PV37" s="33"/>
      <c r="PW37" s="33"/>
      <c r="PX37" s="33"/>
      <c r="PY37" s="33"/>
      <c r="PZ37" s="57"/>
      <c r="QA37" s="25"/>
      <c r="QB37" s="34"/>
      <c r="QC37" s="57"/>
      <c r="QD37" s="33"/>
      <c r="QE37" s="33"/>
      <c r="QF37" s="33"/>
      <c r="QG37" s="33">
        <v>1958105</v>
      </c>
      <c r="QH37" s="33">
        <v>1860200</v>
      </c>
      <c r="QI37" s="33">
        <v>97905</v>
      </c>
      <c r="QJ37" s="33">
        <v>1168600</v>
      </c>
      <c r="QK37" s="33"/>
      <c r="QL37" s="34"/>
      <c r="QM37" s="33">
        <v>1230126</v>
      </c>
      <c r="QN37" s="33">
        <v>1168600</v>
      </c>
      <c r="QO37" s="33"/>
      <c r="QP37" s="33">
        <v>61526</v>
      </c>
      <c r="QQ37" s="33">
        <v>5.0015999999999998</v>
      </c>
      <c r="QR37" s="33"/>
      <c r="QS37" s="33"/>
      <c r="QT37" s="57">
        <v>1168600</v>
      </c>
      <c r="QU37" s="25"/>
      <c r="QV37" s="34">
        <v>1860200</v>
      </c>
      <c r="QW37" s="57">
        <v>1860200</v>
      </c>
      <c r="QX37" s="33">
        <v>62.821199999999997</v>
      </c>
      <c r="QY37" s="33">
        <v>62.842550000000003</v>
      </c>
      <c r="QZ37" s="33"/>
      <c r="RA37" s="33"/>
      <c r="RB37" s="33"/>
      <c r="RC37" s="33"/>
      <c r="RD37" s="33"/>
      <c r="RE37" s="33"/>
      <c r="RF37" s="34"/>
      <c r="RG37" s="33"/>
      <c r="RH37" s="33"/>
      <c r="RI37" s="33"/>
      <c r="RJ37" s="33"/>
      <c r="RK37" s="33"/>
      <c r="RL37" s="33"/>
      <c r="RM37" s="33"/>
      <c r="RN37" s="57"/>
      <c r="RO37" s="25"/>
      <c r="RP37" s="34"/>
      <c r="RQ37" s="57"/>
      <c r="RR37" s="33"/>
      <c r="RS37" s="33"/>
      <c r="RT37" s="33"/>
      <c r="RU37" s="33"/>
      <c r="RV37" s="33"/>
      <c r="RW37" s="33"/>
      <c r="RX37" s="33"/>
      <c r="RY37" s="33">
        <v>438507.51</v>
      </c>
      <c r="RZ37" s="34"/>
      <c r="SA37" s="33"/>
      <c r="SB37" s="33"/>
      <c r="SC37" s="33"/>
      <c r="SD37" s="33"/>
      <c r="SE37" s="33"/>
      <c r="SF37" s="33">
        <v>438507.51</v>
      </c>
      <c r="SG37" s="33"/>
      <c r="SH37" s="57"/>
      <c r="SI37" s="25"/>
      <c r="SJ37" s="34"/>
      <c r="SK37" s="57"/>
      <c r="SL37" s="33"/>
      <c r="SM37" s="33"/>
      <c r="SN37" s="33"/>
      <c r="SO37" s="33"/>
      <c r="SP37" s="33"/>
      <c r="SQ37" s="33"/>
      <c r="SR37" s="33"/>
      <c r="SS37" s="33"/>
      <c r="ST37" s="34"/>
      <c r="SU37" s="33"/>
      <c r="SV37" s="33"/>
      <c r="SW37" s="33"/>
      <c r="SX37" s="33"/>
      <c r="SY37" s="33"/>
      <c r="SZ37" s="33"/>
      <c r="TA37" s="33"/>
      <c r="TB37" s="57"/>
      <c r="TC37" s="25"/>
      <c r="TD37" s="34"/>
      <c r="TE37" s="57"/>
      <c r="TF37" s="33"/>
      <c r="TG37" s="33"/>
      <c r="TH37" s="33"/>
      <c r="TI37" s="33"/>
      <c r="TJ37" s="33"/>
      <c r="TK37" s="33"/>
      <c r="TL37" s="33"/>
      <c r="TM37" s="33"/>
      <c r="TN37" s="34"/>
      <c r="TO37" s="33"/>
      <c r="TP37" s="33"/>
      <c r="TQ37" s="33"/>
      <c r="TR37" s="33"/>
      <c r="TS37" s="33"/>
      <c r="TT37" s="33"/>
      <c r="TU37" s="33"/>
      <c r="TV37" s="57"/>
      <c r="TW37" s="25"/>
      <c r="TX37" s="34"/>
      <c r="TY37" s="57"/>
      <c r="TZ37" s="33"/>
      <c r="UA37" s="33"/>
      <c r="UB37" s="33"/>
      <c r="UC37" s="33"/>
      <c r="UD37" s="33"/>
      <c r="UE37" s="33"/>
      <c r="UF37" s="33"/>
      <c r="UG37" s="33"/>
      <c r="UH37" s="34"/>
      <c r="UI37" s="33"/>
      <c r="UJ37" s="33"/>
      <c r="UK37" s="33"/>
      <c r="UL37" s="33"/>
      <c r="UM37" s="33"/>
      <c r="UN37" s="33"/>
      <c r="UO37" s="33"/>
      <c r="UP37" s="57"/>
      <c r="UQ37" s="25"/>
      <c r="UR37" s="34"/>
      <c r="US37" s="57"/>
      <c r="UT37" s="33"/>
      <c r="UU37" s="33"/>
      <c r="UV37" s="33"/>
      <c r="UW37" s="33"/>
      <c r="UX37" s="33"/>
      <c r="UY37" s="33"/>
      <c r="UZ37" s="33"/>
      <c r="VA37" s="33"/>
      <c r="VB37" s="34"/>
      <c r="VC37" s="33"/>
      <c r="VD37" s="33"/>
      <c r="VE37" s="33"/>
      <c r="VF37" s="33"/>
      <c r="VG37" s="33"/>
      <c r="VH37" s="33"/>
      <c r="VI37" s="33"/>
      <c r="VJ37" s="57"/>
      <c r="VK37" s="25"/>
      <c r="VL37" s="34"/>
      <c r="VM37" s="57"/>
      <c r="VN37" s="33"/>
      <c r="VO37" s="33"/>
      <c r="VP37" s="33"/>
      <c r="VQ37" s="33"/>
      <c r="VR37" s="33"/>
      <c r="VS37" s="33"/>
      <c r="VT37" s="33"/>
      <c r="VU37" s="33"/>
      <c r="VV37" s="34"/>
      <c r="VW37" s="33"/>
      <c r="VX37" s="33"/>
      <c r="VY37" s="33"/>
      <c r="VZ37" s="33"/>
      <c r="WA37" s="33"/>
      <c r="WB37" s="33"/>
      <c r="WC37" s="33"/>
      <c r="WD37" s="57"/>
      <c r="WE37" s="25"/>
      <c r="WF37" s="34"/>
      <c r="WG37" s="57"/>
      <c r="WH37" s="33"/>
      <c r="WI37" s="33"/>
      <c r="WJ37" s="33"/>
      <c r="WK37" s="33"/>
      <c r="WL37" s="33"/>
      <c r="WM37" s="33"/>
      <c r="WN37" s="33"/>
      <c r="WO37" s="33"/>
      <c r="WP37" s="34"/>
      <c r="WQ37" s="33"/>
      <c r="WR37" s="33"/>
      <c r="WS37" s="33"/>
      <c r="WT37" s="33"/>
      <c r="WU37" s="33"/>
      <c r="WV37" s="33"/>
      <c r="WW37" s="33"/>
      <c r="WX37" s="57"/>
      <c r="WY37" s="25"/>
      <c r="WZ37" s="34"/>
      <c r="XA37" s="57"/>
      <c r="XB37" s="33"/>
      <c r="XC37" s="33"/>
      <c r="XD37" s="33"/>
      <c r="XE37" s="33"/>
      <c r="XF37" s="33"/>
      <c r="XG37" s="33"/>
      <c r="XH37" s="33"/>
      <c r="XI37" s="33"/>
      <c r="XJ37" s="34"/>
      <c r="XK37" s="33"/>
      <c r="XL37" s="33"/>
      <c r="XM37" s="33"/>
      <c r="XN37" s="33"/>
      <c r="XO37" s="33"/>
      <c r="XP37" s="33"/>
      <c r="XQ37" s="33"/>
      <c r="XR37" s="57"/>
      <c r="XS37" s="25"/>
      <c r="XT37" s="34"/>
      <c r="XU37" s="57"/>
      <c r="XV37" s="33"/>
      <c r="XW37" s="33"/>
      <c r="XX37" s="33"/>
      <c r="XY37" s="33"/>
      <c r="XZ37" s="33"/>
      <c r="YA37" s="33"/>
      <c r="YB37" s="33"/>
      <c r="YC37" s="33"/>
      <c r="YD37" s="34"/>
      <c r="YE37" s="33"/>
      <c r="YF37" s="33"/>
      <c r="YG37" s="33"/>
      <c r="YH37" s="33"/>
      <c r="YI37" s="33"/>
      <c r="YJ37" s="33"/>
      <c r="YK37" s="33"/>
      <c r="YL37" s="57"/>
      <c r="YM37" s="25"/>
      <c r="YN37" s="34"/>
      <c r="YO37" s="57"/>
      <c r="YP37" s="33"/>
      <c r="YQ37" s="33"/>
      <c r="YR37" s="33"/>
      <c r="YS37" s="33"/>
      <c r="YT37" s="33"/>
      <c r="YU37" s="33"/>
      <c r="YV37" s="33"/>
      <c r="YW37" s="33"/>
      <c r="YX37" s="34"/>
      <c r="YY37" s="33"/>
      <c r="YZ37" s="33"/>
      <c r="ZA37" s="33"/>
      <c r="ZB37" s="33"/>
      <c r="ZC37" s="33"/>
      <c r="ZD37" s="33"/>
      <c r="ZE37" s="33"/>
      <c r="ZF37" s="57"/>
      <c r="ZG37" s="25"/>
      <c r="ZH37" s="34"/>
      <c r="ZI37" s="57"/>
      <c r="ZJ37" s="33"/>
      <c r="ZK37" s="33"/>
      <c r="ZL37" s="33"/>
      <c r="ZM37" s="33"/>
      <c r="ZN37" s="33"/>
      <c r="ZO37" s="33"/>
      <c r="ZP37" s="33"/>
      <c r="ZQ37" s="33"/>
      <c r="ZR37" s="34"/>
      <c r="ZS37" s="33"/>
      <c r="ZT37" s="33"/>
      <c r="ZU37" s="33"/>
      <c r="ZV37" s="33"/>
      <c r="ZW37" s="33"/>
      <c r="ZX37" s="33"/>
      <c r="ZY37" s="33"/>
      <c r="ZZ37" s="57"/>
      <c r="AAA37" s="25"/>
      <c r="AAB37" s="34"/>
      <c r="AAC37" s="57"/>
      <c r="AAD37" s="33"/>
      <c r="AAE37" s="33"/>
      <c r="AAF37" s="33"/>
      <c r="AAG37" s="33"/>
      <c r="AAH37" s="33"/>
      <c r="AAI37" s="33"/>
      <c r="AAJ37" s="33"/>
      <c r="AAK37" s="33">
        <v>20569.939999999999</v>
      </c>
      <c r="AAL37" s="34"/>
      <c r="AAM37" s="33"/>
      <c r="AAN37" s="33"/>
      <c r="AAO37" s="33"/>
      <c r="AAP37" s="33"/>
      <c r="AAQ37" s="33"/>
      <c r="AAR37" s="33">
        <v>20569.939999999999</v>
      </c>
      <c r="AAS37" s="33"/>
      <c r="AAT37" s="57"/>
      <c r="AAU37" s="25"/>
      <c r="AAV37" s="34"/>
      <c r="AAW37" s="57"/>
      <c r="AAX37" s="33"/>
      <c r="AAY37" s="33"/>
      <c r="AAZ37" s="33"/>
      <c r="ABA37" s="33"/>
      <c r="ABB37" s="33"/>
      <c r="ABC37" s="33"/>
      <c r="ABD37" s="33"/>
      <c r="ABE37" s="33"/>
      <c r="ABF37" s="34"/>
      <c r="ABG37" s="33"/>
      <c r="ABH37" s="33"/>
      <c r="ABI37" s="33"/>
      <c r="ABJ37" s="33"/>
      <c r="ABK37" s="33"/>
      <c r="ABL37" s="33"/>
      <c r="ABM37" s="33"/>
      <c r="ABN37" s="57"/>
      <c r="ABO37" s="25"/>
      <c r="ABP37" s="34"/>
      <c r="ABQ37" s="57"/>
      <c r="ABR37" s="33"/>
      <c r="ABS37" s="33"/>
      <c r="ABT37" s="33"/>
      <c r="ABU37" s="33"/>
      <c r="ABV37" s="33"/>
      <c r="ABW37" s="33"/>
      <c r="ABX37" s="33"/>
      <c r="ABY37" s="33"/>
      <c r="ABZ37" s="34"/>
      <c r="ACA37" s="33"/>
      <c r="ACB37" s="33"/>
      <c r="ACC37" s="33"/>
      <c r="ACD37" s="33"/>
      <c r="ACE37" s="33"/>
      <c r="ACF37" s="33"/>
      <c r="ACG37" s="33"/>
      <c r="ACH37" s="57"/>
      <c r="ACI37" s="25"/>
      <c r="ACJ37" s="34"/>
      <c r="ACK37" s="57"/>
      <c r="ACL37" s="33"/>
      <c r="ACM37" s="33"/>
      <c r="ACN37" s="33"/>
      <c r="ACO37" s="33">
        <v>19821263.16</v>
      </c>
      <c r="ACP37" s="33">
        <v>18830200</v>
      </c>
      <c r="ACQ37" s="33">
        <v>991063.16</v>
      </c>
      <c r="ACR37" s="33">
        <v>11386949.09</v>
      </c>
      <c r="ACS37" s="33">
        <v>15431.8</v>
      </c>
      <c r="ACT37" s="34"/>
      <c r="ACU37" s="33">
        <v>11986262.199999999</v>
      </c>
      <c r="ACV37" s="33">
        <v>11386949.09</v>
      </c>
      <c r="ACW37" s="33"/>
      <c r="ACX37" s="33">
        <v>599313.11</v>
      </c>
      <c r="ACY37" s="33">
        <v>5</v>
      </c>
      <c r="ACZ37" s="33">
        <v>15431.8</v>
      </c>
      <c r="ADA37" s="33"/>
      <c r="ADB37" s="57">
        <v>11386949.09</v>
      </c>
      <c r="ADC37" s="25"/>
      <c r="ADD37" s="34">
        <v>18830200</v>
      </c>
      <c r="ADE37" s="57">
        <v>18830200</v>
      </c>
      <c r="ADF37" s="33">
        <v>60.471739999999997</v>
      </c>
      <c r="ADG37" s="33">
        <v>60.471739999999997</v>
      </c>
      <c r="ADH37" s="33"/>
      <c r="ADI37" s="33"/>
      <c r="ADJ37" s="33"/>
      <c r="ADK37" s="33"/>
      <c r="ADL37" s="33"/>
      <c r="ADM37" s="33"/>
      <c r="ADN37" s="34"/>
      <c r="ADO37" s="33"/>
      <c r="ADP37" s="33"/>
      <c r="ADQ37" s="33"/>
      <c r="ADR37" s="33"/>
      <c r="ADS37" s="33"/>
      <c r="ADT37" s="33"/>
      <c r="ADU37" s="33"/>
      <c r="ADV37" s="57"/>
      <c r="ADW37" s="25"/>
      <c r="ADX37" s="34"/>
      <c r="ADY37" s="57"/>
      <c r="ADZ37" s="33"/>
      <c r="AEA37" s="33"/>
      <c r="AEB37" s="33"/>
      <c r="AEC37" s="33"/>
      <c r="AED37" s="33"/>
      <c r="AEE37" s="33"/>
      <c r="AEF37" s="33"/>
      <c r="AEG37" s="33"/>
      <c r="AEH37" s="34"/>
      <c r="AEI37" s="33"/>
      <c r="AEJ37" s="33"/>
      <c r="AEK37" s="33"/>
      <c r="AEL37" s="33"/>
      <c r="AEM37" s="33"/>
      <c r="AEN37" s="33"/>
      <c r="AEO37" s="33"/>
      <c r="AEP37" s="57"/>
      <c r="AEQ37" s="25"/>
      <c r="AER37" s="34"/>
      <c r="AES37" s="57"/>
      <c r="AET37" s="33"/>
      <c r="AEU37" s="33"/>
      <c r="AEV37" s="33"/>
      <c r="AEW37" s="33"/>
      <c r="AEX37" s="33"/>
      <c r="AEY37" s="33"/>
      <c r="AEZ37" s="33"/>
      <c r="AFA37" s="33"/>
      <c r="AFB37" s="34"/>
      <c r="AFC37" s="33"/>
      <c r="AFD37" s="33"/>
      <c r="AFE37" s="33"/>
      <c r="AFF37" s="33"/>
      <c r="AFG37" s="33"/>
      <c r="AFH37" s="33"/>
      <c r="AFI37" s="33"/>
      <c r="AFJ37" s="57"/>
      <c r="AFK37" s="25"/>
      <c r="AFL37" s="34"/>
      <c r="AFM37" s="57"/>
      <c r="AFN37" s="33"/>
      <c r="AFO37" s="33"/>
      <c r="AFP37" s="33"/>
      <c r="AFQ37" s="33"/>
      <c r="AFR37" s="33"/>
      <c r="AFS37" s="33"/>
      <c r="AFT37" s="33"/>
      <c r="AFU37" s="33"/>
      <c r="AFV37" s="34"/>
      <c r="AFW37" s="33"/>
      <c r="AFX37" s="33"/>
      <c r="AFY37" s="33"/>
      <c r="AFZ37" s="33"/>
      <c r="AGA37" s="33"/>
      <c r="AGB37" s="33"/>
      <c r="AGC37" s="33"/>
      <c r="AGD37" s="57"/>
      <c r="AGE37" s="25"/>
      <c r="AGF37" s="34"/>
      <c r="AGG37" s="57"/>
      <c r="AGH37" s="33"/>
      <c r="AGI37" s="33"/>
      <c r="AGJ37" s="33"/>
      <c r="AGK37" s="33"/>
      <c r="AGL37" s="33"/>
      <c r="AGM37" s="33"/>
      <c r="AGN37" s="33"/>
      <c r="AGO37" s="33"/>
      <c r="AGP37" s="34"/>
      <c r="AGQ37" s="33"/>
      <c r="AGR37" s="33"/>
      <c r="AGS37" s="33"/>
      <c r="AGT37" s="33"/>
      <c r="AGU37" s="33"/>
      <c r="AGV37" s="33"/>
      <c r="AGW37" s="33"/>
      <c r="AGX37" s="57"/>
      <c r="AGY37" s="25"/>
      <c r="AGZ37" s="34"/>
      <c r="AHA37" s="57"/>
      <c r="AHB37" s="33"/>
      <c r="AHC37" s="33"/>
    </row>
    <row r="38" spans="1:887" x14ac:dyDescent="0.25">
      <c r="A38" s="8" t="s">
        <v>70</v>
      </c>
      <c r="B38" s="91" t="s">
        <v>71</v>
      </c>
      <c r="C38" s="11" t="s">
        <v>72</v>
      </c>
      <c r="F38" s="34">
        <v>380378138.87</v>
      </c>
      <c r="G38" s="57"/>
      <c r="H38" s="33"/>
      <c r="I38" s="33">
        <v>79789222.219999999</v>
      </c>
      <c r="J38" s="33">
        <v>71810300</v>
      </c>
      <c r="K38" s="33">
        <v>7978922.2199999997</v>
      </c>
      <c r="L38" s="33">
        <v>40121293.600000001</v>
      </c>
      <c r="M38" s="33">
        <v>13828320</v>
      </c>
      <c r="N38" s="34"/>
      <c r="O38" s="33">
        <v>44579215.109999999</v>
      </c>
      <c r="P38" s="33">
        <v>40121293.600000001</v>
      </c>
      <c r="Q38" s="33"/>
      <c r="R38" s="33">
        <v>4457921.51</v>
      </c>
      <c r="S38" s="33">
        <v>10</v>
      </c>
      <c r="T38" s="33">
        <v>13828320</v>
      </c>
      <c r="U38" s="33"/>
      <c r="V38" s="57">
        <v>40121293.600000001</v>
      </c>
      <c r="W38" s="25"/>
      <c r="X38" s="34">
        <v>71810300</v>
      </c>
      <c r="Y38" s="57">
        <v>71810300</v>
      </c>
      <c r="Z38" s="33">
        <v>55.871220000000001</v>
      </c>
      <c r="AA38" s="33">
        <v>55.871220000000001</v>
      </c>
      <c r="AB38" s="33"/>
      <c r="AC38" s="33">
        <v>103309666.67</v>
      </c>
      <c r="AD38" s="33">
        <v>92978700</v>
      </c>
      <c r="AE38" s="33">
        <v>10330966.67</v>
      </c>
      <c r="AF38" s="33">
        <v>74431544.959999993</v>
      </c>
      <c r="AG38" s="33">
        <v>22398.73</v>
      </c>
      <c r="AH38" s="34"/>
      <c r="AI38" s="33">
        <v>82701716.599999994</v>
      </c>
      <c r="AJ38" s="33">
        <v>74431544.959999993</v>
      </c>
      <c r="AK38" s="33"/>
      <c r="AL38" s="33">
        <v>8270171.6399999997</v>
      </c>
      <c r="AM38" s="33">
        <v>10</v>
      </c>
      <c r="AN38" s="33">
        <v>9000</v>
      </c>
      <c r="AO38" s="33">
        <v>13398.73</v>
      </c>
      <c r="AP38" s="57">
        <v>74431544.959999993</v>
      </c>
      <c r="AQ38" s="25"/>
      <c r="AR38" s="34">
        <v>92978700</v>
      </c>
      <c r="AS38" s="57">
        <v>92978700</v>
      </c>
      <c r="AT38" s="33">
        <v>80.052250000000001</v>
      </c>
      <c r="AU38" s="33">
        <v>80.052250000000001</v>
      </c>
      <c r="AV38" s="33"/>
      <c r="AW38" s="33">
        <v>282000</v>
      </c>
      <c r="AX38" s="33">
        <v>253800</v>
      </c>
      <c r="AY38" s="33">
        <v>28200</v>
      </c>
      <c r="AZ38" s="33">
        <v>124979</v>
      </c>
      <c r="BA38" s="33"/>
      <c r="BB38" s="34"/>
      <c r="BC38" s="33">
        <v>138865.54999999999</v>
      </c>
      <c r="BD38" s="33">
        <v>124979</v>
      </c>
      <c r="BE38" s="33"/>
      <c r="BF38" s="33">
        <v>13886.55</v>
      </c>
      <c r="BG38" s="33">
        <v>10</v>
      </c>
      <c r="BH38" s="33"/>
      <c r="BI38" s="33"/>
      <c r="BJ38" s="57">
        <v>124979</v>
      </c>
      <c r="BK38" s="25"/>
      <c r="BL38" s="34">
        <v>253800</v>
      </c>
      <c r="BM38" s="57">
        <v>253800</v>
      </c>
      <c r="BN38" s="33">
        <v>49.243099999999998</v>
      </c>
      <c r="BO38" s="33">
        <v>49.243090000000002</v>
      </c>
      <c r="BP38" s="33"/>
      <c r="BQ38" s="33"/>
      <c r="BR38" s="33"/>
      <c r="BS38" s="33"/>
      <c r="BT38" s="33"/>
      <c r="BU38" s="33"/>
      <c r="BV38" s="34"/>
      <c r="BW38" s="33"/>
      <c r="BX38" s="33"/>
      <c r="BY38" s="33"/>
      <c r="BZ38" s="33"/>
      <c r="CA38" s="33"/>
      <c r="CB38" s="33"/>
      <c r="CC38" s="33"/>
      <c r="CD38" s="57"/>
      <c r="CE38" s="25"/>
      <c r="CF38" s="34"/>
      <c r="CG38" s="57"/>
      <c r="CH38" s="33"/>
      <c r="CI38" s="33"/>
      <c r="CJ38" s="33"/>
      <c r="CK38" s="33"/>
      <c r="CL38" s="33"/>
      <c r="CM38" s="33"/>
      <c r="CN38" s="33"/>
      <c r="CO38" s="33"/>
      <c r="CP38" s="34"/>
      <c r="CQ38" s="33"/>
      <c r="CR38" s="33"/>
      <c r="CS38" s="33"/>
      <c r="CT38" s="33"/>
      <c r="CU38" s="33"/>
      <c r="CV38" s="33"/>
      <c r="CW38" s="33"/>
      <c r="CX38" s="57"/>
      <c r="CY38" s="25"/>
      <c r="CZ38" s="34"/>
      <c r="DA38" s="57"/>
      <c r="DB38" s="33"/>
      <c r="DC38" s="33"/>
      <c r="DD38" s="33"/>
      <c r="DE38" s="33"/>
      <c r="DF38" s="33"/>
      <c r="DG38" s="33"/>
      <c r="DH38" s="33"/>
      <c r="DI38" s="33"/>
      <c r="DJ38" s="34"/>
      <c r="DK38" s="33"/>
      <c r="DL38" s="33"/>
      <c r="DM38" s="33"/>
      <c r="DN38" s="33"/>
      <c r="DO38" s="33"/>
      <c r="DP38" s="33"/>
      <c r="DQ38" s="33"/>
      <c r="DR38" s="57"/>
      <c r="DS38" s="25"/>
      <c r="DT38" s="34">
        <v>126800</v>
      </c>
      <c r="DU38" s="57">
        <v>0</v>
      </c>
      <c r="DV38" s="33"/>
      <c r="DW38" s="33"/>
      <c r="DX38" s="33"/>
      <c r="DY38" s="33"/>
      <c r="DZ38" s="33"/>
      <c r="EA38" s="33"/>
      <c r="EB38" s="33"/>
      <c r="EC38" s="33"/>
      <c r="ED38" s="34"/>
      <c r="EE38" s="33"/>
      <c r="EF38" s="33"/>
      <c r="EG38" s="33"/>
      <c r="EH38" s="33"/>
      <c r="EI38" s="33"/>
      <c r="EJ38" s="33"/>
      <c r="EK38" s="33"/>
      <c r="EL38" s="57"/>
      <c r="EM38" s="25"/>
      <c r="EN38" s="34"/>
      <c r="EO38" s="57"/>
      <c r="EP38" s="33"/>
      <c r="EQ38" s="33"/>
      <c r="ER38" s="33"/>
      <c r="ES38" s="33"/>
      <c r="ET38" s="33"/>
      <c r="EU38" s="33"/>
      <c r="EV38" s="33"/>
      <c r="EW38" s="33"/>
      <c r="EX38" s="34"/>
      <c r="EY38" s="33"/>
      <c r="EZ38" s="33"/>
      <c r="FA38" s="33"/>
      <c r="FB38" s="33"/>
      <c r="FC38" s="33"/>
      <c r="FD38" s="33"/>
      <c r="FE38" s="33"/>
      <c r="FF38" s="57"/>
      <c r="FG38" s="25"/>
      <c r="FH38" s="34"/>
      <c r="FI38" s="57"/>
      <c r="FJ38" s="33"/>
      <c r="FK38" s="33"/>
      <c r="FL38" s="33"/>
      <c r="FM38" s="33"/>
      <c r="FN38" s="33"/>
      <c r="FO38" s="33"/>
      <c r="FP38" s="33"/>
      <c r="FQ38" s="33"/>
      <c r="FR38" s="34"/>
      <c r="FS38" s="33"/>
      <c r="FT38" s="33"/>
      <c r="FU38" s="33"/>
      <c r="FV38" s="33"/>
      <c r="FW38" s="33"/>
      <c r="FX38" s="33"/>
      <c r="FY38" s="33"/>
      <c r="FZ38" s="57"/>
      <c r="GA38" s="25"/>
      <c r="GB38" s="34"/>
      <c r="GC38" s="57"/>
      <c r="GD38" s="33"/>
      <c r="GE38" s="33"/>
      <c r="GF38" s="33"/>
      <c r="GG38" s="33">
        <v>9454081.6300000008</v>
      </c>
      <c r="GH38" s="33">
        <v>9265000</v>
      </c>
      <c r="GI38" s="33">
        <v>189081.63</v>
      </c>
      <c r="GJ38" s="33">
        <v>7764999.7599999998</v>
      </c>
      <c r="GK38" s="33"/>
      <c r="GL38" s="34"/>
      <c r="GM38" s="33">
        <v>7923469.1399999997</v>
      </c>
      <c r="GN38" s="33">
        <v>7764999.7599999998</v>
      </c>
      <c r="GO38" s="33"/>
      <c r="GP38" s="33">
        <v>158469.38</v>
      </c>
      <c r="GQ38" s="33">
        <v>2</v>
      </c>
      <c r="GR38" s="33"/>
      <c r="GS38" s="33"/>
      <c r="GT38" s="57">
        <v>7764999.7599999998</v>
      </c>
      <c r="GU38" s="25"/>
      <c r="GV38" s="34">
        <v>9265000</v>
      </c>
      <c r="GW38" s="57">
        <v>9265000</v>
      </c>
      <c r="GX38" s="33">
        <v>83.810040000000001</v>
      </c>
      <c r="GY38" s="33">
        <v>83.810029999999998</v>
      </c>
      <c r="GZ38" s="33"/>
      <c r="HA38" s="33"/>
      <c r="HB38" s="33"/>
      <c r="HC38" s="33"/>
      <c r="HD38" s="33"/>
      <c r="HE38" s="33"/>
      <c r="HF38" s="34"/>
      <c r="HG38" s="33"/>
      <c r="HH38" s="33"/>
      <c r="HI38" s="33"/>
      <c r="HJ38" s="33"/>
      <c r="HK38" s="33"/>
      <c r="HL38" s="33"/>
      <c r="HM38" s="33"/>
      <c r="HN38" s="57"/>
      <c r="HO38" s="25"/>
      <c r="HP38" s="34"/>
      <c r="HQ38" s="57"/>
      <c r="HR38" s="33"/>
      <c r="HS38" s="33"/>
      <c r="HT38" s="33"/>
      <c r="HU38" s="33">
        <v>49905666.68</v>
      </c>
      <c r="HV38" s="33">
        <v>44915100</v>
      </c>
      <c r="HW38" s="33">
        <v>4990566.68</v>
      </c>
      <c r="HX38" s="33"/>
      <c r="HY38" s="33"/>
      <c r="HZ38" s="34"/>
      <c r="IA38" s="33"/>
      <c r="IB38" s="33"/>
      <c r="IC38" s="33"/>
      <c r="ID38" s="33"/>
      <c r="IE38" s="33"/>
      <c r="IF38" s="33"/>
      <c r="IG38" s="33"/>
      <c r="IH38" s="57"/>
      <c r="II38" s="25"/>
      <c r="IJ38" s="34">
        <v>44915100</v>
      </c>
      <c r="IK38" s="57">
        <v>44915100</v>
      </c>
      <c r="IL38" s="33"/>
      <c r="IM38" s="33"/>
      <c r="IN38" s="33"/>
      <c r="IO38" s="33">
        <v>1076111.21</v>
      </c>
      <c r="IP38" s="33">
        <v>968500</v>
      </c>
      <c r="IQ38" s="33">
        <v>107611.21</v>
      </c>
      <c r="IR38" s="33"/>
      <c r="IS38" s="33"/>
      <c r="IT38" s="34"/>
      <c r="IU38" s="33"/>
      <c r="IV38" s="33"/>
      <c r="IW38" s="33"/>
      <c r="IX38" s="33"/>
      <c r="IY38" s="33"/>
      <c r="IZ38" s="33"/>
      <c r="JA38" s="33"/>
      <c r="JB38" s="57"/>
      <c r="JC38" s="25"/>
      <c r="JD38" s="34">
        <v>968500</v>
      </c>
      <c r="JE38" s="57">
        <v>968500</v>
      </c>
      <c r="JF38" s="33"/>
      <c r="JG38" s="33"/>
      <c r="JH38" s="33"/>
      <c r="JI38" s="33"/>
      <c r="JJ38" s="33"/>
      <c r="JK38" s="33"/>
      <c r="JL38" s="33"/>
      <c r="JM38" s="33"/>
      <c r="JN38" s="34"/>
      <c r="JO38" s="33"/>
      <c r="JP38" s="33"/>
      <c r="JQ38" s="33"/>
      <c r="JR38" s="33"/>
      <c r="JS38" s="33"/>
      <c r="JT38" s="33"/>
      <c r="JU38" s="33"/>
      <c r="JV38" s="57"/>
      <c r="JW38" s="25"/>
      <c r="JX38" s="34"/>
      <c r="JY38" s="57"/>
      <c r="JZ38" s="33"/>
      <c r="KA38" s="33"/>
      <c r="KB38" s="33"/>
      <c r="KC38" s="33"/>
      <c r="KD38" s="33"/>
      <c r="KE38" s="33"/>
      <c r="KF38" s="33"/>
      <c r="KG38" s="33"/>
      <c r="KH38" s="34"/>
      <c r="KI38" s="33"/>
      <c r="KJ38" s="33"/>
      <c r="KK38" s="33"/>
      <c r="KL38" s="33"/>
      <c r="KM38" s="33"/>
      <c r="KN38" s="33"/>
      <c r="KO38" s="33"/>
      <c r="KP38" s="57"/>
      <c r="KQ38" s="25"/>
      <c r="KR38" s="34"/>
      <c r="KS38" s="57"/>
      <c r="KT38" s="33"/>
      <c r="KU38" s="33"/>
      <c r="KV38" s="33"/>
      <c r="KW38" s="33"/>
      <c r="KX38" s="33"/>
      <c r="KY38" s="33"/>
      <c r="KZ38" s="33"/>
      <c r="LA38" s="33"/>
      <c r="LB38" s="34"/>
      <c r="LC38" s="33"/>
      <c r="LD38" s="33"/>
      <c r="LE38" s="33"/>
      <c r="LF38" s="33"/>
      <c r="LG38" s="33"/>
      <c r="LH38" s="33"/>
      <c r="LI38" s="33"/>
      <c r="LJ38" s="57"/>
      <c r="LK38" s="25"/>
      <c r="LL38" s="34"/>
      <c r="LM38" s="57"/>
      <c r="LN38" s="33"/>
      <c r="LO38" s="33"/>
      <c r="LP38" s="33"/>
      <c r="LQ38" s="33"/>
      <c r="LR38" s="33"/>
      <c r="LS38" s="33"/>
      <c r="LT38" s="33"/>
      <c r="LU38" s="33"/>
      <c r="LV38" s="34"/>
      <c r="LW38" s="33"/>
      <c r="LX38" s="33"/>
      <c r="LY38" s="33"/>
      <c r="LZ38" s="33"/>
      <c r="MA38" s="33"/>
      <c r="MB38" s="33"/>
      <c r="MC38" s="33"/>
      <c r="MD38" s="57"/>
      <c r="ME38" s="25"/>
      <c r="MF38" s="34"/>
      <c r="MG38" s="57"/>
      <c r="MH38" s="33"/>
      <c r="MI38" s="33"/>
      <c r="MJ38" s="33"/>
      <c r="MK38" s="33">
        <v>29912780</v>
      </c>
      <c r="ML38" s="33">
        <v>4752800</v>
      </c>
      <c r="MM38" s="33">
        <v>25159980</v>
      </c>
      <c r="MN38" s="33">
        <v>2472841.7200000002</v>
      </c>
      <c r="MO38" s="33">
        <v>395671.9</v>
      </c>
      <c r="MP38" s="34"/>
      <c r="MQ38" s="33">
        <v>15563368.130000001</v>
      </c>
      <c r="MR38" s="33">
        <v>2472841.7200000002</v>
      </c>
      <c r="MS38" s="33"/>
      <c r="MT38" s="33">
        <v>13090526.41</v>
      </c>
      <c r="MU38" s="33">
        <v>84.111140000000006</v>
      </c>
      <c r="MV38" s="33">
        <v>395671.9</v>
      </c>
      <c r="MW38" s="33"/>
      <c r="MX38" s="57">
        <v>2472841.7200000002</v>
      </c>
      <c r="MY38" s="25"/>
      <c r="MZ38" s="34">
        <v>4752800</v>
      </c>
      <c r="NA38" s="57">
        <v>4752800</v>
      </c>
      <c r="NB38" s="33">
        <v>52.029159999999997</v>
      </c>
      <c r="NC38" s="33">
        <v>52.029159999999997</v>
      </c>
      <c r="ND38" s="33"/>
      <c r="NE38" s="33"/>
      <c r="NF38" s="33"/>
      <c r="NG38" s="33"/>
      <c r="NH38" s="33"/>
      <c r="NI38" s="33"/>
      <c r="NJ38" s="34"/>
      <c r="NK38" s="33"/>
      <c r="NL38" s="33"/>
      <c r="NM38" s="33"/>
      <c r="NN38" s="33"/>
      <c r="NO38" s="33"/>
      <c r="NP38" s="33"/>
      <c r="NQ38" s="33"/>
      <c r="NR38" s="57"/>
      <c r="NS38" s="25"/>
      <c r="NT38" s="34"/>
      <c r="NU38" s="57"/>
      <c r="NV38" s="33"/>
      <c r="NW38" s="33"/>
      <c r="NX38" s="33"/>
      <c r="NY38" s="33">
        <v>23929060.280000001</v>
      </c>
      <c r="NZ38" s="33">
        <v>23450000</v>
      </c>
      <c r="OA38" s="33">
        <v>479060.28</v>
      </c>
      <c r="OB38" s="33">
        <v>17187952.359999999</v>
      </c>
      <c r="OC38" s="33"/>
      <c r="OD38" s="34"/>
      <c r="OE38" s="33">
        <v>17538726.890000001</v>
      </c>
      <c r="OF38" s="33">
        <v>17187952.359999999</v>
      </c>
      <c r="OG38" s="33"/>
      <c r="OH38" s="33">
        <v>350774.53</v>
      </c>
      <c r="OI38" s="33">
        <v>2</v>
      </c>
      <c r="OJ38" s="33"/>
      <c r="OK38" s="33"/>
      <c r="OL38" s="57">
        <v>17187952.359999999</v>
      </c>
      <c r="OM38" s="25"/>
      <c r="ON38" s="34">
        <v>23450000</v>
      </c>
      <c r="OO38" s="57">
        <v>23450000</v>
      </c>
      <c r="OP38" s="33">
        <v>73.296170000000004</v>
      </c>
      <c r="OQ38" s="33">
        <v>73.221379999999996</v>
      </c>
      <c r="OR38" s="33"/>
      <c r="OS38" s="33">
        <v>1802959.18</v>
      </c>
      <c r="OT38" s="33">
        <v>1766900</v>
      </c>
      <c r="OU38" s="33">
        <v>36059.18</v>
      </c>
      <c r="OV38" s="33">
        <v>15479.1</v>
      </c>
      <c r="OW38" s="33"/>
      <c r="OX38" s="34"/>
      <c r="OY38" s="33">
        <v>15795</v>
      </c>
      <c r="OZ38" s="33">
        <v>15479.1</v>
      </c>
      <c r="PA38" s="33"/>
      <c r="PB38" s="33">
        <v>315.89999999999998</v>
      </c>
      <c r="PC38" s="33">
        <v>2</v>
      </c>
      <c r="PD38" s="33"/>
      <c r="PE38" s="33"/>
      <c r="PF38" s="57">
        <v>15479.1</v>
      </c>
      <c r="PG38" s="25"/>
      <c r="PH38" s="34">
        <v>1766900</v>
      </c>
      <c r="PI38" s="57">
        <v>1766900</v>
      </c>
      <c r="PJ38" s="33">
        <v>0.87605999999999995</v>
      </c>
      <c r="PK38" s="33">
        <v>0.87605999999999995</v>
      </c>
      <c r="PL38" s="33"/>
      <c r="PM38" s="33">
        <v>1505612.24</v>
      </c>
      <c r="PN38" s="33">
        <v>1475500</v>
      </c>
      <c r="PO38" s="33">
        <v>30112.240000000002</v>
      </c>
      <c r="PP38" s="33"/>
      <c r="PQ38" s="33"/>
      <c r="PR38" s="34"/>
      <c r="PS38" s="33"/>
      <c r="PT38" s="33"/>
      <c r="PU38" s="33"/>
      <c r="PV38" s="33"/>
      <c r="PW38" s="33"/>
      <c r="PX38" s="33"/>
      <c r="PY38" s="33"/>
      <c r="PZ38" s="57"/>
      <c r="QA38" s="25"/>
      <c r="QB38" s="34">
        <v>1475500</v>
      </c>
      <c r="QC38" s="57">
        <v>1475500</v>
      </c>
      <c r="QD38" s="33"/>
      <c r="QE38" s="33"/>
      <c r="QF38" s="33"/>
      <c r="QG38" s="33">
        <v>3661530.61</v>
      </c>
      <c r="QH38" s="33">
        <v>3588300</v>
      </c>
      <c r="QI38" s="33">
        <v>73230.61</v>
      </c>
      <c r="QJ38" s="33">
        <v>312800.92</v>
      </c>
      <c r="QK38" s="33"/>
      <c r="QL38" s="34"/>
      <c r="QM38" s="33">
        <v>319184.61</v>
      </c>
      <c r="QN38" s="33">
        <v>312800.92</v>
      </c>
      <c r="QO38" s="33"/>
      <c r="QP38" s="33">
        <v>6383.69</v>
      </c>
      <c r="QQ38" s="33">
        <v>2</v>
      </c>
      <c r="QR38" s="33"/>
      <c r="QS38" s="33"/>
      <c r="QT38" s="57">
        <v>312800.92</v>
      </c>
      <c r="QU38" s="25"/>
      <c r="QV38" s="34">
        <v>3588300</v>
      </c>
      <c r="QW38" s="57">
        <v>3588300</v>
      </c>
      <c r="QX38" s="33">
        <v>8.7172499999999999</v>
      </c>
      <c r="QY38" s="33">
        <v>8.7172400000000003</v>
      </c>
      <c r="QZ38" s="33"/>
      <c r="RA38" s="33">
        <v>191014791.99000001</v>
      </c>
      <c r="RB38" s="33">
        <v>187197600</v>
      </c>
      <c r="RC38" s="33">
        <v>3817191.99</v>
      </c>
      <c r="RD38" s="33">
        <v>86635674.349999994</v>
      </c>
      <c r="RE38" s="33"/>
      <c r="RF38" s="34"/>
      <c r="RG38" s="33">
        <v>88403749.340000004</v>
      </c>
      <c r="RH38" s="33">
        <v>86635674.349999994</v>
      </c>
      <c r="RI38" s="33"/>
      <c r="RJ38" s="33">
        <v>1768074.99</v>
      </c>
      <c r="RK38" s="33">
        <v>2</v>
      </c>
      <c r="RL38" s="33"/>
      <c r="RM38" s="33"/>
      <c r="RN38" s="57">
        <v>86635674.349999994</v>
      </c>
      <c r="RO38" s="25"/>
      <c r="RP38" s="34">
        <v>187197600</v>
      </c>
      <c r="RQ38" s="57">
        <v>187197600</v>
      </c>
      <c r="RR38" s="33">
        <v>46.280329999999999</v>
      </c>
      <c r="RS38" s="33">
        <v>46.318730000000002</v>
      </c>
      <c r="RT38" s="33"/>
      <c r="RU38" s="33"/>
      <c r="RV38" s="33"/>
      <c r="RW38" s="33"/>
      <c r="RX38" s="33"/>
      <c r="RY38" s="33"/>
      <c r="RZ38" s="34"/>
      <c r="SA38" s="33"/>
      <c r="SB38" s="33"/>
      <c r="SC38" s="33"/>
      <c r="SD38" s="33"/>
      <c r="SE38" s="33"/>
      <c r="SF38" s="33"/>
      <c r="SG38" s="33"/>
      <c r="SH38" s="57"/>
      <c r="SI38" s="25"/>
      <c r="SJ38" s="34"/>
      <c r="SK38" s="57"/>
      <c r="SL38" s="33"/>
      <c r="SM38" s="33"/>
      <c r="SN38" s="33"/>
      <c r="SO38" s="33"/>
      <c r="SP38" s="33"/>
      <c r="SQ38" s="33"/>
      <c r="SR38" s="33"/>
      <c r="SS38" s="33"/>
      <c r="ST38" s="34"/>
      <c r="SU38" s="33"/>
      <c r="SV38" s="33"/>
      <c r="SW38" s="33"/>
      <c r="SX38" s="33"/>
      <c r="SY38" s="33"/>
      <c r="SZ38" s="33"/>
      <c r="TA38" s="33"/>
      <c r="TB38" s="57"/>
      <c r="TC38" s="25"/>
      <c r="TD38" s="34"/>
      <c r="TE38" s="57"/>
      <c r="TF38" s="33"/>
      <c r="TG38" s="33"/>
      <c r="TH38" s="33"/>
      <c r="TI38" s="33"/>
      <c r="TJ38" s="33"/>
      <c r="TK38" s="33"/>
      <c r="TL38" s="33"/>
      <c r="TM38" s="33"/>
      <c r="TN38" s="34"/>
      <c r="TO38" s="33"/>
      <c r="TP38" s="33"/>
      <c r="TQ38" s="33"/>
      <c r="TR38" s="33"/>
      <c r="TS38" s="33"/>
      <c r="TT38" s="33"/>
      <c r="TU38" s="33"/>
      <c r="TV38" s="57"/>
      <c r="TW38" s="25"/>
      <c r="TX38" s="34"/>
      <c r="TY38" s="57"/>
      <c r="TZ38" s="33"/>
      <c r="UA38" s="33"/>
      <c r="UB38" s="33"/>
      <c r="UC38" s="33"/>
      <c r="UD38" s="33"/>
      <c r="UE38" s="33"/>
      <c r="UF38" s="33"/>
      <c r="UG38" s="33"/>
      <c r="UH38" s="34"/>
      <c r="UI38" s="33"/>
      <c r="UJ38" s="33"/>
      <c r="UK38" s="33"/>
      <c r="UL38" s="33"/>
      <c r="UM38" s="33"/>
      <c r="UN38" s="33"/>
      <c r="UO38" s="33"/>
      <c r="UP38" s="57"/>
      <c r="UQ38" s="25"/>
      <c r="UR38" s="34"/>
      <c r="US38" s="57"/>
      <c r="UT38" s="33"/>
      <c r="UU38" s="33"/>
      <c r="UV38" s="33"/>
      <c r="UW38" s="33"/>
      <c r="UX38" s="33"/>
      <c r="UY38" s="33"/>
      <c r="UZ38" s="33"/>
      <c r="VA38" s="33"/>
      <c r="VB38" s="34"/>
      <c r="VC38" s="33"/>
      <c r="VD38" s="33"/>
      <c r="VE38" s="33"/>
      <c r="VF38" s="33"/>
      <c r="VG38" s="33"/>
      <c r="VH38" s="33"/>
      <c r="VI38" s="33"/>
      <c r="VJ38" s="57"/>
      <c r="VK38" s="25"/>
      <c r="VL38" s="34"/>
      <c r="VM38" s="57"/>
      <c r="VN38" s="33"/>
      <c r="VO38" s="33"/>
      <c r="VP38" s="33"/>
      <c r="VQ38" s="33"/>
      <c r="VR38" s="33"/>
      <c r="VS38" s="33"/>
      <c r="VT38" s="33"/>
      <c r="VU38" s="33"/>
      <c r="VV38" s="34"/>
      <c r="VW38" s="33"/>
      <c r="VX38" s="33"/>
      <c r="VY38" s="33"/>
      <c r="VZ38" s="33"/>
      <c r="WA38" s="33"/>
      <c r="WB38" s="33"/>
      <c r="WC38" s="33"/>
      <c r="WD38" s="57"/>
      <c r="WE38" s="25"/>
      <c r="WF38" s="34"/>
      <c r="WG38" s="57"/>
      <c r="WH38" s="33"/>
      <c r="WI38" s="33"/>
      <c r="WJ38" s="33"/>
      <c r="WK38" s="33"/>
      <c r="WL38" s="33"/>
      <c r="WM38" s="33"/>
      <c r="WN38" s="33"/>
      <c r="WO38" s="33"/>
      <c r="WP38" s="34"/>
      <c r="WQ38" s="33"/>
      <c r="WR38" s="33"/>
      <c r="WS38" s="33"/>
      <c r="WT38" s="33"/>
      <c r="WU38" s="33"/>
      <c r="WV38" s="33"/>
      <c r="WW38" s="33"/>
      <c r="WX38" s="57"/>
      <c r="WY38" s="25"/>
      <c r="WZ38" s="34"/>
      <c r="XA38" s="57"/>
      <c r="XB38" s="33"/>
      <c r="XC38" s="33"/>
      <c r="XD38" s="33"/>
      <c r="XE38" s="33"/>
      <c r="XF38" s="33"/>
      <c r="XG38" s="33"/>
      <c r="XH38" s="33"/>
      <c r="XI38" s="33"/>
      <c r="XJ38" s="34"/>
      <c r="XK38" s="33"/>
      <c r="XL38" s="33"/>
      <c r="XM38" s="33"/>
      <c r="XN38" s="33"/>
      <c r="XO38" s="33"/>
      <c r="XP38" s="33"/>
      <c r="XQ38" s="33"/>
      <c r="XR38" s="57"/>
      <c r="XS38" s="25"/>
      <c r="XT38" s="34"/>
      <c r="XU38" s="57"/>
      <c r="XV38" s="33"/>
      <c r="XW38" s="33"/>
      <c r="XX38" s="33"/>
      <c r="XY38" s="33"/>
      <c r="XZ38" s="33"/>
      <c r="YA38" s="33"/>
      <c r="YB38" s="33"/>
      <c r="YC38" s="33"/>
      <c r="YD38" s="34"/>
      <c r="YE38" s="33"/>
      <c r="YF38" s="33"/>
      <c r="YG38" s="33"/>
      <c r="YH38" s="33"/>
      <c r="YI38" s="33"/>
      <c r="YJ38" s="33"/>
      <c r="YK38" s="33"/>
      <c r="YL38" s="57"/>
      <c r="YM38" s="25"/>
      <c r="YN38" s="34"/>
      <c r="YO38" s="57"/>
      <c r="YP38" s="33"/>
      <c r="YQ38" s="33"/>
      <c r="YR38" s="33"/>
      <c r="YS38" s="33"/>
      <c r="YT38" s="33"/>
      <c r="YU38" s="33"/>
      <c r="YV38" s="33"/>
      <c r="YW38" s="33"/>
      <c r="YX38" s="34"/>
      <c r="YY38" s="33"/>
      <c r="YZ38" s="33"/>
      <c r="ZA38" s="33"/>
      <c r="ZB38" s="33"/>
      <c r="ZC38" s="33"/>
      <c r="ZD38" s="33"/>
      <c r="ZE38" s="33"/>
      <c r="ZF38" s="57"/>
      <c r="ZG38" s="25"/>
      <c r="ZH38" s="34"/>
      <c r="ZI38" s="57"/>
      <c r="ZJ38" s="33"/>
      <c r="ZK38" s="33"/>
      <c r="ZL38" s="33"/>
      <c r="ZM38" s="33"/>
      <c r="ZN38" s="33"/>
      <c r="ZO38" s="33"/>
      <c r="ZP38" s="33"/>
      <c r="ZQ38" s="33"/>
      <c r="ZR38" s="34"/>
      <c r="ZS38" s="33"/>
      <c r="ZT38" s="33"/>
      <c r="ZU38" s="33"/>
      <c r="ZV38" s="33"/>
      <c r="ZW38" s="33"/>
      <c r="ZX38" s="33"/>
      <c r="ZY38" s="33"/>
      <c r="ZZ38" s="57"/>
      <c r="AAA38" s="25"/>
      <c r="AAB38" s="34"/>
      <c r="AAC38" s="57"/>
      <c r="AAD38" s="33"/>
      <c r="AAE38" s="33"/>
      <c r="AAF38" s="33"/>
      <c r="AAG38" s="33"/>
      <c r="AAH38" s="33"/>
      <c r="AAI38" s="33"/>
      <c r="AAJ38" s="33"/>
      <c r="AAK38" s="33">
        <v>193224.45</v>
      </c>
      <c r="AAL38" s="34"/>
      <c r="AAM38" s="33"/>
      <c r="AAN38" s="33"/>
      <c r="AAO38" s="33"/>
      <c r="AAP38" s="33"/>
      <c r="AAQ38" s="33"/>
      <c r="AAR38" s="33">
        <v>193224.45</v>
      </c>
      <c r="AAS38" s="33"/>
      <c r="AAT38" s="57"/>
      <c r="AAU38" s="25"/>
      <c r="AAV38" s="34"/>
      <c r="AAW38" s="57"/>
      <c r="AAX38" s="33"/>
      <c r="AAY38" s="33"/>
      <c r="AAZ38" s="33"/>
      <c r="ABA38" s="33"/>
      <c r="ABB38" s="33"/>
      <c r="ABC38" s="33"/>
      <c r="ABD38" s="33"/>
      <c r="ABE38" s="33"/>
      <c r="ABF38" s="34"/>
      <c r="ABG38" s="33"/>
      <c r="ABH38" s="33"/>
      <c r="ABI38" s="33"/>
      <c r="ABJ38" s="33"/>
      <c r="ABK38" s="33"/>
      <c r="ABL38" s="33"/>
      <c r="ABM38" s="33"/>
      <c r="ABN38" s="57"/>
      <c r="ABO38" s="25"/>
      <c r="ABP38" s="34"/>
      <c r="ABQ38" s="57"/>
      <c r="ABR38" s="33"/>
      <c r="ABS38" s="33"/>
      <c r="ABT38" s="33"/>
      <c r="ABU38" s="33"/>
      <c r="ABV38" s="33"/>
      <c r="ABW38" s="33"/>
      <c r="ABX38" s="33"/>
      <c r="ABY38" s="33">
        <v>44010.559999999998</v>
      </c>
      <c r="ABZ38" s="34"/>
      <c r="ACA38" s="33"/>
      <c r="ACB38" s="33"/>
      <c r="ACC38" s="33"/>
      <c r="ACD38" s="33"/>
      <c r="ACE38" s="33"/>
      <c r="ACF38" s="33"/>
      <c r="ACG38" s="33">
        <v>44010.559999999998</v>
      </c>
      <c r="ACH38" s="57"/>
      <c r="ACI38" s="25"/>
      <c r="ACJ38" s="34"/>
      <c r="ACK38" s="57"/>
      <c r="ACL38" s="33"/>
      <c r="ACM38" s="33"/>
      <c r="ACN38" s="33"/>
      <c r="ACO38" s="33">
        <v>16841220</v>
      </c>
      <c r="ACP38" s="33">
        <v>16511000</v>
      </c>
      <c r="ACQ38" s="33">
        <v>330220</v>
      </c>
      <c r="ACR38" s="33">
        <v>1963204.21</v>
      </c>
      <c r="ACS38" s="33"/>
      <c r="ACT38" s="34"/>
      <c r="ACU38" s="33">
        <v>2002468.3</v>
      </c>
      <c r="ACV38" s="33">
        <v>1963204.21</v>
      </c>
      <c r="ACW38" s="33"/>
      <c r="ACX38" s="33">
        <v>39264.089999999997</v>
      </c>
      <c r="ACY38" s="33">
        <v>1.96078</v>
      </c>
      <c r="ACZ38" s="33"/>
      <c r="ADA38" s="33"/>
      <c r="ADB38" s="57">
        <v>1963204.21</v>
      </c>
      <c r="ADC38" s="25"/>
      <c r="ADD38" s="34">
        <v>16511000</v>
      </c>
      <c r="ADE38" s="57">
        <v>16511000</v>
      </c>
      <c r="ADF38" s="33">
        <v>11.890280000000001</v>
      </c>
      <c r="ADG38" s="33">
        <v>11.890280000000001</v>
      </c>
      <c r="ADH38" s="33"/>
      <c r="ADI38" s="33"/>
      <c r="ADJ38" s="33"/>
      <c r="ADK38" s="33"/>
      <c r="ADL38" s="33"/>
      <c r="ADM38" s="33"/>
      <c r="ADN38" s="34"/>
      <c r="ADO38" s="33"/>
      <c r="ADP38" s="33"/>
      <c r="ADQ38" s="33"/>
      <c r="ADR38" s="33"/>
      <c r="ADS38" s="33"/>
      <c r="ADT38" s="33"/>
      <c r="ADU38" s="33"/>
      <c r="ADV38" s="57"/>
      <c r="ADW38" s="25"/>
      <c r="ADX38" s="34"/>
      <c r="ADY38" s="57"/>
      <c r="ADZ38" s="33"/>
      <c r="AEA38" s="33"/>
      <c r="AEB38" s="33"/>
      <c r="AEC38" s="33"/>
      <c r="AED38" s="33"/>
      <c r="AEE38" s="33"/>
      <c r="AEF38" s="33"/>
      <c r="AEG38" s="33"/>
      <c r="AEH38" s="34"/>
      <c r="AEI38" s="33"/>
      <c r="AEJ38" s="33"/>
      <c r="AEK38" s="33"/>
      <c r="AEL38" s="33"/>
      <c r="AEM38" s="33"/>
      <c r="AEN38" s="33"/>
      <c r="AEO38" s="33"/>
      <c r="AEP38" s="57"/>
      <c r="AEQ38" s="25"/>
      <c r="AER38" s="34"/>
      <c r="AES38" s="57"/>
      <c r="AET38" s="33"/>
      <c r="AEU38" s="33"/>
      <c r="AEV38" s="33"/>
      <c r="AEW38" s="33"/>
      <c r="AEX38" s="33"/>
      <c r="AEY38" s="33"/>
      <c r="AEZ38" s="33"/>
      <c r="AFA38" s="33"/>
      <c r="AFB38" s="34"/>
      <c r="AFC38" s="33"/>
      <c r="AFD38" s="33"/>
      <c r="AFE38" s="33"/>
      <c r="AFF38" s="33"/>
      <c r="AFG38" s="33"/>
      <c r="AFH38" s="33"/>
      <c r="AFI38" s="33"/>
      <c r="AFJ38" s="57"/>
      <c r="AFK38" s="25"/>
      <c r="AFL38" s="34"/>
      <c r="AFM38" s="57"/>
      <c r="AFN38" s="33"/>
      <c r="AFO38" s="33"/>
      <c r="AFP38" s="33"/>
      <c r="AFQ38" s="33"/>
      <c r="AFR38" s="33"/>
      <c r="AFS38" s="33"/>
      <c r="AFT38" s="33"/>
      <c r="AFU38" s="33"/>
      <c r="AFV38" s="34"/>
      <c r="AFW38" s="33"/>
      <c r="AFX38" s="33"/>
      <c r="AFY38" s="33"/>
      <c r="AFZ38" s="33"/>
      <c r="AGA38" s="33"/>
      <c r="AGB38" s="33"/>
      <c r="AGC38" s="33"/>
      <c r="AGD38" s="57"/>
      <c r="AGE38" s="25"/>
      <c r="AGF38" s="34"/>
      <c r="AGG38" s="57"/>
      <c r="AGH38" s="33"/>
      <c r="AGI38" s="33"/>
      <c r="AGJ38" s="33"/>
      <c r="AGK38" s="33">
        <v>24560881.760000002</v>
      </c>
      <c r="AGL38" s="33">
        <v>24070400</v>
      </c>
      <c r="AGM38" s="33">
        <v>490481.76</v>
      </c>
      <c r="AGN38" s="33">
        <v>24070400</v>
      </c>
      <c r="AGO38" s="33"/>
      <c r="AGP38" s="34"/>
      <c r="AGQ38" s="33">
        <v>24560881.760000002</v>
      </c>
      <c r="AGR38" s="33">
        <v>24070400</v>
      </c>
      <c r="AGS38" s="33"/>
      <c r="AGT38" s="33">
        <v>490481.76</v>
      </c>
      <c r="AGU38" s="33">
        <v>1.9970000000000001</v>
      </c>
      <c r="AGV38" s="33"/>
      <c r="AGW38" s="33"/>
      <c r="AGX38" s="57">
        <v>24070400</v>
      </c>
      <c r="AGY38" s="25"/>
      <c r="AGZ38" s="34">
        <v>24070400</v>
      </c>
      <c r="AHA38" s="57">
        <v>24070400</v>
      </c>
      <c r="AHB38" s="33">
        <v>100</v>
      </c>
      <c r="AHC38" s="33">
        <v>100</v>
      </c>
    </row>
    <row r="39" spans="1:887" x14ac:dyDescent="0.25">
      <c r="A39" s="8" t="s">
        <v>73</v>
      </c>
      <c r="B39" s="90" t="s">
        <v>74</v>
      </c>
      <c r="C39" s="11" t="s">
        <v>228</v>
      </c>
      <c r="F39" s="34">
        <v>84940464.269999996</v>
      </c>
      <c r="G39" s="57"/>
      <c r="H39" s="33"/>
      <c r="I39" s="33">
        <v>22395074.629999999</v>
      </c>
      <c r="J39" s="33">
        <v>15004700</v>
      </c>
      <c r="K39" s="33">
        <v>7390374.6299999999</v>
      </c>
      <c r="L39" s="33">
        <v>15004694.720000001</v>
      </c>
      <c r="M39" s="33"/>
      <c r="N39" s="34"/>
      <c r="O39" s="33">
        <v>22395066.73</v>
      </c>
      <c r="P39" s="33">
        <v>15004694.720000001</v>
      </c>
      <c r="Q39" s="33"/>
      <c r="R39" s="33">
        <v>7390372.0099999998</v>
      </c>
      <c r="S39" s="33">
        <v>33</v>
      </c>
      <c r="T39" s="33"/>
      <c r="U39" s="33"/>
      <c r="V39" s="57">
        <v>15004694.720000001</v>
      </c>
      <c r="W39" s="25"/>
      <c r="X39" s="34">
        <v>15004700</v>
      </c>
      <c r="Y39" s="57">
        <v>15004700</v>
      </c>
      <c r="Z39" s="33">
        <v>99.999960000000002</v>
      </c>
      <c r="AA39" s="33">
        <v>99.999960000000002</v>
      </c>
      <c r="AB39" s="33"/>
      <c r="AC39" s="33">
        <v>100179701.48999999</v>
      </c>
      <c r="AD39" s="33">
        <v>67120400</v>
      </c>
      <c r="AE39" s="33">
        <v>33059301.489999998</v>
      </c>
      <c r="AF39" s="33">
        <v>67120036.010000005</v>
      </c>
      <c r="AG39" s="33"/>
      <c r="AH39" s="34"/>
      <c r="AI39" s="33">
        <v>100179157.89</v>
      </c>
      <c r="AJ39" s="33">
        <v>67120035.680000007</v>
      </c>
      <c r="AK39" s="33"/>
      <c r="AL39" s="33">
        <v>33059122.210000001</v>
      </c>
      <c r="AM39" s="33">
        <v>33</v>
      </c>
      <c r="AN39" s="33"/>
      <c r="AO39" s="33">
        <v>0.33</v>
      </c>
      <c r="AP39" s="57">
        <v>67120036.010000005</v>
      </c>
      <c r="AQ39" s="25"/>
      <c r="AR39" s="34">
        <v>67120400</v>
      </c>
      <c r="AS39" s="57">
        <v>67120400</v>
      </c>
      <c r="AT39" s="33">
        <v>99.999459999999999</v>
      </c>
      <c r="AU39" s="33">
        <v>99.999459999999999</v>
      </c>
      <c r="AV39" s="33"/>
      <c r="AW39" s="33"/>
      <c r="AX39" s="33"/>
      <c r="AY39" s="33"/>
      <c r="AZ39" s="33"/>
      <c r="BA39" s="33"/>
      <c r="BB39" s="34"/>
      <c r="BC39" s="33"/>
      <c r="BD39" s="33"/>
      <c r="BE39" s="33"/>
      <c r="BF39" s="33"/>
      <c r="BG39" s="33"/>
      <c r="BH39" s="33"/>
      <c r="BI39" s="33"/>
      <c r="BJ39" s="57"/>
      <c r="BK39" s="25"/>
      <c r="BL39" s="34"/>
      <c r="BM39" s="57"/>
      <c r="BN39" s="33"/>
      <c r="BO39" s="33"/>
      <c r="BP39" s="33"/>
      <c r="BQ39" s="33"/>
      <c r="BR39" s="33"/>
      <c r="BS39" s="33"/>
      <c r="BT39" s="33"/>
      <c r="BU39" s="33"/>
      <c r="BV39" s="34"/>
      <c r="BW39" s="33"/>
      <c r="BX39" s="33"/>
      <c r="BY39" s="33"/>
      <c r="BZ39" s="33"/>
      <c r="CA39" s="33"/>
      <c r="CB39" s="33"/>
      <c r="CC39" s="33"/>
      <c r="CD39" s="57"/>
      <c r="CE39" s="25"/>
      <c r="CF39" s="34"/>
      <c r="CG39" s="57"/>
      <c r="CH39" s="33"/>
      <c r="CI39" s="33"/>
      <c r="CJ39" s="33"/>
      <c r="CK39" s="33"/>
      <c r="CL39" s="33"/>
      <c r="CM39" s="33"/>
      <c r="CN39" s="33"/>
      <c r="CO39" s="33"/>
      <c r="CP39" s="34"/>
      <c r="CQ39" s="33"/>
      <c r="CR39" s="33"/>
      <c r="CS39" s="33"/>
      <c r="CT39" s="33"/>
      <c r="CU39" s="33"/>
      <c r="CV39" s="33"/>
      <c r="CW39" s="33"/>
      <c r="CX39" s="57"/>
      <c r="CY39" s="25"/>
      <c r="CZ39" s="34"/>
      <c r="DA39" s="57"/>
      <c r="DB39" s="33"/>
      <c r="DC39" s="33"/>
      <c r="DD39" s="33"/>
      <c r="DE39" s="33"/>
      <c r="DF39" s="33"/>
      <c r="DG39" s="33"/>
      <c r="DH39" s="33"/>
      <c r="DI39" s="33"/>
      <c r="DJ39" s="34"/>
      <c r="DK39" s="33"/>
      <c r="DL39" s="33"/>
      <c r="DM39" s="33"/>
      <c r="DN39" s="33"/>
      <c r="DO39" s="33"/>
      <c r="DP39" s="33"/>
      <c r="DQ39" s="33"/>
      <c r="DR39" s="57"/>
      <c r="DS39" s="25"/>
      <c r="DT39" s="34"/>
      <c r="DU39" s="57"/>
      <c r="DV39" s="33"/>
      <c r="DW39" s="33"/>
      <c r="DX39" s="33"/>
      <c r="DY39" s="33"/>
      <c r="DZ39" s="33"/>
      <c r="EA39" s="33"/>
      <c r="EB39" s="33"/>
      <c r="EC39" s="33"/>
      <c r="ED39" s="34"/>
      <c r="EE39" s="33"/>
      <c r="EF39" s="33"/>
      <c r="EG39" s="33"/>
      <c r="EH39" s="33"/>
      <c r="EI39" s="33"/>
      <c r="EJ39" s="33"/>
      <c r="EK39" s="33"/>
      <c r="EL39" s="57"/>
      <c r="EM39" s="25"/>
      <c r="EN39" s="34"/>
      <c r="EO39" s="57"/>
      <c r="EP39" s="33"/>
      <c r="EQ39" s="33"/>
      <c r="ER39" s="33"/>
      <c r="ES39" s="33"/>
      <c r="ET39" s="33"/>
      <c r="EU39" s="33"/>
      <c r="EV39" s="33"/>
      <c r="EW39" s="33"/>
      <c r="EX39" s="34"/>
      <c r="EY39" s="33"/>
      <c r="EZ39" s="33"/>
      <c r="FA39" s="33"/>
      <c r="FB39" s="33"/>
      <c r="FC39" s="33"/>
      <c r="FD39" s="33"/>
      <c r="FE39" s="33"/>
      <c r="FF39" s="57"/>
      <c r="FG39" s="25"/>
      <c r="FH39" s="34"/>
      <c r="FI39" s="57"/>
      <c r="FJ39" s="33"/>
      <c r="FK39" s="33"/>
      <c r="FL39" s="33"/>
      <c r="FM39" s="33"/>
      <c r="FN39" s="33"/>
      <c r="FO39" s="33"/>
      <c r="FP39" s="33"/>
      <c r="FQ39" s="33"/>
      <c r="FR39" s="34"/>
      <c r="FS39" s="33"/>
      <c r="FT39" s="33"/>
      <c r="FU39" s="33"/>
      <c r="FV39" s="33"/>
      <c r="FW39" s="33"/>
      <c r="FX39" s="33"/>
      <c r="FY39" s="33"/>
      <c r="FZ39" s="57"/>
      <c r="GA39" s="25"/>
      <c r="GB39" s="34"/>
      <c r="GC39" s="57"/>
      <c r="GD39" s="33"/>
      <c r="GE39" s="33"/>
      <c r="GF39" s="33"/>
      <c r="GG39" s="33">
        <v>6586666.6699999999</v>
      </c>
      <c r="GH39" s="33">
        <v>5928000</v>
      </c>
      <c r="GI39" s="33">
        <v>658666.67000000004</v>
      </c>
      <c r="GJ39" s="33">
        <v>2637720</v>
      </c>
      <c r="GK39" s="33">
        <v>159363.79</v>
      </c>
      <c r="GL39" s="34"/>
      <c r="GM39" s="33">
        <v>2930800</v>
      </c>
      <c r="GN39" s="33">
        <v>2637720</v>
      </c>
      <c r="GO39" s="33"/>
      <c r="GP39" s="33">
        <v>293080</v>
      </c>
      <c r="GQ39" s="33">
        <v>10</v>
      </c>
      <c r="GR39" s="33">
        <v>159363.79</v>
      </c>
      <c r="GS39" s="33"/>
      <c r="GT39" s="57">
        <v>2637720</v>
      </c>
      <c r="GU39" s="25"/>
      <c r="GV39" s="34">
        <v>5928000</v>
      </c>
      <c r="GW39" s="57">
        <v>5928000</v>
      </c>
      <c r="GX39" s="33">
        <v>44.495950000000001</v>
      </c>
      <c r="GY39" s="33">
        <v>44.495950000000001</v>
      </c>
      <c r="GZ39" s="33"/>
      <c r="HA39" s="33"/>
      <c r="HB39" s="33"/>
      <c r="HC39" s="33"/>
      <c r="HD39" s="33"/>
      <c r="HE39" s="33"/>
      <c r="HF39" s="34"/>
      <c r="HG39" s="33"/>
      <c r="HH39" s="33"/>
      <c r="HI39" s="33"/>
      <c r="HJ39" s="33"/>
      <c r="HK39" s="33"/>
      <c r="HL39" s="33"/>
      <c r="HM39" s="33"/>
      <c r="HN39" s="57"/>
      <c r="HO39" s="25"/>
      <c r="HP39" s="34"/>
      <c r="HQ39" s="57"/>
      <c r="HR39" s="33"/>
      <c r="HS39" s="33"/>
      <c r="HT39" s="33"/>
      <c r="HU39" s="33"/>
      <c r="HV39" s="33"/>
      <c r="HW39" s="33"/>
      <c r="HX39" s="33"/>
      <c r="HY39" s="33"/>
      <c r="HZ39" s="34"/>
      <c r="IA39" s="33"/>
      <c r="IB39" s="33"/>
      <c r="IC39" s="33"/>
      <c r="ID39" s="33"/>
      <c r="IE39" s="33"/>
      <c r="IF39" s="33"/>
      <c r="IG39" s="33"/>
      <c r="IH39" s="57"/>
      <c r="II39" s="25"/>
      <c r="IJ39" s="34"/>
      <c r="IK39" s="57"/>
      <c r="IL39" s="33"/>
      <c r="IM39" s="33"/>
      <c r="IN39" s="33"/>
      <c r="IO39" s="33"/>
      <c r="IP39" s="33"/>
      <c r="IQ39" s="33"/>
      <c r="IR39" s="33"/>
      <c r="IS39" s="33"/>
      <c r="IT39" s="34"/>
      <c r="IU39" s="33"/>
      <c r="IV39" s="33"/>
      <c r="IW39" s="33"/>
      <c r="IX39" s="33"/>
      <c r="IY39" s="33"/>
      <c r="IZ39" s="33"/>
      <c r="JA39" s="33"/>
      <c r="JB39" s="57"/>
      <c r="JC39" s="25"/>
      <c r="JD39" s="34"/>
      <c r="JE39" s="57"/>
      <c r="JF39" s="33"/>
      <c r="JG39" s="33"/>
      <c r="JH39" s="33"/>
      <c r="JI39" s="33"/>
      <c r="JJ39" s="33"/>
      <c r="JK39" s="33"/>
      <c r="JL39" s="33"/>
      <c r="JM39" s="33"/>
      <c r="JN39" s="34"/>
      <c r="JO39" s="33"/>
      <c r="JP39" s="33"/>
      <c r="JQ39" s="33"/>
      <c r="JR39" s="33"/>
      <c r="JS39" s="33"/>
      <c r="JT39" s="33"/>
      <c r="JU39" s="33"/>
      <c r="JV39" s="57"/>
      <c r="JW39" s="25"/>
      <c r="JX39" s="34"/>
      <c r="JY39" s="57"/>
      <c r="JZ39" s="33"/>
      <c r="KA39" s="33"/>
      <c r="KB39" s="33"/>
      <c r="KC39" s="33"/>
      <c r="KD39" s="33"/>
      <c r="KE39" s="33"/>
      <c r="KF39" s="33"/>
      <c r="KG39" s="33"/>
      <c r="KH39" s="34"/>
      <c r="KI39" s="33"/>
      <c r="KJ39" s="33"/>
      <c r="KK39" s="33"/>
      <c r="KL39" s="33"/>
      <c r="KM39" s="33"/>
      <c r="KN39" s="33"/>
      <c r="KO39" s="33"/>
      <c r="KP39" s="57"/>
      <c r="KQ39" s="25"/>
      <c r="KR39" s="34"/>
      <c r="KS39" s="57"/>
      <c r="KT39" s="33"/>
      <c r="KU39" s="33"/>
      <c r="KV39" s="33"/>
      <c r="KW39" s="33"/>
      <c r="KX39" s="33"/>
      <c r="KY39" s="33"/>
      <c r="KZ39" s="33"/>
      <c r="LA39" s="33"/>
      <c r="LB39" s="34"/>
      <c r="LC39" s="33"/>
      <c r="LD39" s="33"/>
      <c r="LE39" s="33"/>
      <c r="LF39" s="33"/>
      <c r="LG39" s="33"/>
      <c r="LH39" s="33"/>
      <c r="LI39" s="33"/>
      <c r="LJ39" s="57"/>
      <c r="LK39" s="25"/>
      <c r="LL39" s="34"/>
      <c r="LM39" s="57"/>
      <c r="LN39" s="33"/>
      <c r="LO39" s="33"/>
      <c r="LP39" s="33"/>
      <c r="LQ39" s="33"/>
      <c r="LR39" s="33"/>
      <c r="LS39" s="33"/>
      <c r="LT39" s="33"/>
      <c r="LU39" s="33"/>
      <c r="LV39" s="34"/>
      <c r="LW39" s="33"/>
      <c r="LX39" s="33"/>
      <c r="LY39" s="33"/>
      <c r="LZ39" s="33"/>
      <c r="MA39" s="33"/>
      <c r="MB39" s="33"/>
      <c r="MC39" s="33"/>
      <c r="MD39" s="57"/>
      <c r="ME39" s="25"/>
      <c r="MF39" s="34"/>
      <c r="MG39" s="57"/>
      <c r="MH39" s="33"/>
      <c r="MI39" s="33"/>
      <c r="MJ39" s="33"/>
      <c r="MK39" s="33"/>
      <c r="ML39" s="33"/>
      <c r="MM39" s="33"/>
      <c r="MN39" s="33"/>
      <c r="MO39" s="33"/>
      <c r="MP39" s="34"/>
      <c r="MQ39" s="33"/>
      <c r="MR39" s="33"/>
      <c r="MS39" s="33"/>
      <c r="MT39" s="33"/>
      <c r="MU39" s="33"/>
      <c r="MV39" s="33"/>
      <c r="MW39" s="33"/>
      <c r="MX39" s="57"/>
      <c r="MY39" s="25"/>
      <c r="MZ39" s="34"/>
      <c r="NA39" s="57"/>
      <c r="NB39" s="33"/>
      <c r="NC39" s="33"/>
      <c r="ND39" s="33"/>
      <c r="NE39" s="33"/>
      <c r="NF39" s="33"/>
      <c r="NG39" s="33"/>
      <c r="NH39" s="33"/>
      <c r="NI39" s="33"/>
      <c r="NJ39" s="34"/>
      <c r="NK39" s="33"/>
      <c r="NL39" s="33"/>
      <c r="NM39" s="33"/>
      <c r="NN39" s="33"/>
      <c r="NO39" s="33"/>
      <c r="NP39" s="33"/>
      <c r="NQ39" s="33"/>
      <c r="NR39" s="57"/>
      <c r="NS39" s="25"/>
      <c r="NT39" s="34"/>
      <c r="NU39" s="57"/>
      <c r="NV39" s="33"/>
      <c r="NW39" s="33"/>
      <c r="NX39" s="33"/>
      <c r="NY39" s="33"/>
      <c r="NZ39" s="33"/>
      <c r="OA39" s="33"/>
      <c r="OB39" s="33"/>
      <c r="OC39" s="33"/>
      <c r="OD39" s="34"/>
      <c r="OE39" s="33"/>
      <c r="OF39" s="33"/>
      <c r="OG39" s="33"/>
      <c r="OH39" s="33"/>
      <c r="OI39" s="33"/>
      <c r="OJ39" s="33"/>
      <c r="OK39" s="33"/>
      <c r="OL39" s="57"/>
      <c r="OM39" s="25"/>
      <c r="ON39" s="34"/>
      <c r="OO39" s="57"/>
      <c r="OP39" s="33"/>
      <c r="OQ39" s="33"/>
      <c r="OR39" s="33"/>
      <c r="OS39" s="33"/>
      <c r="OT39" s="33"/>
      <c r="OU39" s="33"/>
      <c r="OV39" s="33"/>
      <c r="OW39" s="33"/>
      <c r="OX39" s="34"/>
      <c r="OY39" s="33"/>
      <c r="OZ39" s="33"/>
      <c r="PA39" s="33"/>
      <c r="PB39" s="33"/>
      <c r="PC39" s="33"/>
      <c r="PD39" s="33"/>
      <c r="PE39" s="33"/>
      <c r="PF39" s="57"/>
      <c r="PG39" s="25"/>
      <c r="PH39" s="34"/>
      <c r="PI39" s="57"/>
      <c r="PJ39" s="33"/>
      <c r="PK39" s="33"/>
      <c r="PL39" s="33"/>
      <c r="PM39" s="33"/>
      <c r="PN39" s="33"/>
      <c r="PO39" s="33"/>
      <c r="PP39" s="33"/>
      <c r="PQ39" s="33"/>
      <c r="PR39" s="34"/>
      <c r="PS39" s="33"/>
      <c r="PT39" s="33"/>
      <c r="PU39" s="33"/>
      <c r="PV39" s="33"/>
      <c r="PW39" s="33"/>
      <c r="PX39" s="33"/>
      <c r="PY39" s="33"/>
      <c r="PZ39" s="57"/>
      <c r="QA39" s="25"/>
      <c r="QB39" s="34"/>
      <c r="QC39" s="57"/>
      <c r="QD39" s="33"/>
      <c r="QE39" s="33"/>
      <c r="QF39" s="33"/>
      <c r="QG39" s="33">
        <v>1206266.67</v>
      </c>
      <c r="QH39" s="33">
        <v>1085600</v>
      </c>
      <c r="QI39" s="33">
        <v>120666.67</v>
      </c>
      <c r="QJ39" s="33">
        <v>178013.54</v>
      </c>
      <c r="QK39" s="33"/>
      <c r="QL39" s="34"/>
      <c r="QM39" s="33">
        <v>197800</v>
      </c>
      <c r="QN39" s="33">
        <v>178013.54</v>
      </c>
      <c r="QO39" s="33"/>
      <c r="QP39" s="33">
        <v>19786.46</v>
      </c>
      <c r="QQ39" s="33">
        <v>10.003270000000001</v>
      </c>
      <c r="QR39" s="33"/>
      <c r="QS39" s="33"/>
      <c r="QT39" s="57">
        <v>178013.54</v>
      </c>
      <c r="QU39" s="25"/>
      <c r="QV39" s="34">
        <v>1085600</v>
      </c>
      <c r="QW39" s="57">
        <v>1085600</v>
      </c>
      <c r="QX39" s="33">
        <v>16.39771</v>
      </c>
      <c r="QY39" s="33">
        <v>16.39762</v>
      </c>
      <c r="QZ39" s="33"/>
      <c r="RA39" s="33"/>
      <c r="RB39" s="33"/>
      <c r="RC39" s="33"/>
      <c r="RD39" s="33"/>
      <c r="RE39" s="33"/>
      <c r="RF39" s="34"/>
      <c r="RG39" s="33"/>
      <c r="RH39" s="33"/>
      <c r="RI39" s="33"/>
      <c r="RJ39" s="33"/>
      <c r="RK39" s="33"/>
      <c r="RL39" s="33"/>
      <c r="RM39" s="33"/>
      <c r="RN39" s="57"/>
      <c r="RO39" s="25"/>
      <c r="RP39" s="34"/>
      <c r="RQ39" s="57"/>
      <c r="RR39" s="33"/>
      <c r="RS39" s="33"/>
      <c r="RT39" s="33"/>
      <c r="RU39" s="33"/>
      <c r="RV39" s="33"/>
      <c r="RW39" s="33"/>
      <c r="RX39" s="33"/>
      <c r="RY39" s="33"/>
      <c r="RZ39" s="34"/>
      <c r="SA39" s="33"/>
      <c r="SB39" s="33"/>
      <c r="SC39" s="33"/>
      <c r="SD39" s="33"/>
      <c r="SE39" s="33"/>
      <c r="SF39" s="33"/>
      <c r="SG39" s="33"/>
      <c r="SH39" s="57"/>
      <c r="SI39" s="25"/>
      <c r="SJ39" s="34"/>
      <c r="SK39" s="57"/>
      <c r="SL39" s="33"/>
      <c r="SM39" s="33"/>
      <c r="SN39" s="33"/>
      <c r="SO39" s="33"/>
      <c r="SP39" s="33"/>
      <c r="SQ39" s="33"/>
      <c r="SR39" s="33"/>
      <c r="SS39" s="33"/>
      <c r="ST39" s="34"/>
      <c r="SU39" s="33"/>
      <c r="SV39" s="33"/>
      <c r="SW39" s="33"/>
      <c r="SX39" s="33"/>
      <c r="SY39" s="33"/>
      <c r="SZ39" s="33"/>
      <c r="TA39" s="33"/>
      <c r="TB39" s="57"/>
      <c r="TC39" s="25"/>
      <c r="TD39" s="34"/>
      <c r="TE39" s="57"/>
      <c r="TF39" s="33"/>
      <c r="TG39" s="33"/>
      <c r="TH39" s="33"/>
      <c r="TI39" s="33"/>
      <c r="TJ39" s="33"/>
      <c r="TK39" s="33"/>
      <c r="TL39" s="33"/>
      <c r="TM39" s="33"/>
      <c r="TN39" s="34"/>
      <c r="TO39" s="33"/>
      <c r="TP39" s="33"/>
      <c r="TQ39" s="33"/>
      <c r="TR39" s="33"/>
      <c r="TS39" s="33"/>
      <c r="TT39" s="33"/>
      <c r="TU39" s="33"/>
      <c r="TV39" s="57"/>
      <c r="TW39" s="25"/>
      <c r="TX39" s="34"/>
      <c r="TY39" s="57"/>
      <c r="TZ39" s="33"/>
      <c r="UA39" s="33"/>
      <c r="UB39" s="33"/>
      <c r="UC39" s="33"/>
      <c r="UD39" s="33"/>
      <c r="UE39" s="33"/>
      <c r="UF39" s="33"/>
      <c r="UG39" s="33"/>
      <c r="UH39" s="34"/>
      <c r="UI39" s="33"/>
      <c r="UJ39" s="33"/>
      <c r="UK39" s="33"/>
      <c r="UL39" s="33"/>
      <c r="UM39" s="33"/>
      <c r="UN39" s="33"/>
      <c r="UO39" s="33"/>
      <c r="UP39" s="57"/>
      <c r="UQ39" s="25"/>
      <c r="UR39" s="34"/>
      <c r="US39" s="57"/>
      <c r="UT39" s="33"/>
      <c r="UU39" s="33"/>
      <c r="UV39" s="33"/>
      <c r="UW39" s="33"/>
      <c r="UX39" s="33"/>
      <c r="UY39" s="33"/>
      <c r="UZ39" s="33"/>
      <c r="VA39" s="33"/>
      <c r="VB39" s="34"/>
      <c r="VC39" s="33"/>
      <c r="VD39" s="33"/>
      <c r="VE39" s="33"/>
      <c r="VF39" s="33"/>
      <c r="VG39" s="33"/>
      <c r="VH39" s="33"/>
      <c r="VI39" s="33"/>
      <c r="VJ39" s="57"/>
      <c r="VK39" s="25"/>
      <c r="VL39" s="34"/>
      <c r="VM39" s="57"/>
      <c r="VN39" s="33"/>
      <c r="VO39" s="33"/>
      <c r="VP39" s="33"/>
      <c r="VQ39" s="33"/>
      <c r="VR39" s="33"/>
      <c r="VS39" s="33"/>
      <c r="VT39" s="33"/>
      <c r="VU39" s="33"/>
      <c r="VV39" s="34"/>
      <c r="VW39" s="33"/>
      <c r="VX39" s="33"/>
      <c r="VY39" s="33"/>
      <c r="VZ39" s="33"/>
      <c r="WA39" s="33"/>
      <c r="WB39" s="33"/>
      <c r="WC39" s="33"/>
      <c r="WD39" s="57"/>
      <c r="WE39" s="25"/>
      <c r="WF39" s="34"/>
      <c r="WG39" s="57"/>
      <c r="WH39" s="33"/>
      <c r="WI39" s="33"/>
      <c r="WJ39" s="33"/>
      <c r="WK39" s="33"/>
      <c r="WL39" s="33"/>
      <c r="WM39" s="33"/>
      <c r="WN39" s="33"/>
      <c r="WO39" s="33"/>
      <c r="WP39" s="34"/>
      <c r="WQ39" s="33"/>
      <c r="WR39" s="33"/>
      <c r="WS39" s="33"/>
      <c r="WT39" s="33"/>
      <c r="WU39" s="33"/>
      <c r="WV39" s="33"/>
      <c r="WW39" s="33"/>
      <c r="WX39" s="57"/>
      <c r="WY39" s="25"/>
      <c r="WZ39" s="34"/>
      <c r="XA39" s="57"/>
      <c r="XB39" s="33"/>
      <c r="XC39" s="33"/>
      <c r="XD39" s="33"/>
      <c r="XE39" s="33"/>
      <c r="XF39" s="33"/>
      <c r="XG39" s="33"/>
      <c r="XH39" s="33"/>
      <c r="XI39" s="33"/>
      <c r="XJ39" s="34"/>
      <c r="XK39" s="33"/>
      <c r="XL39" s="33"/>
      <c r="XM39" s="33"/>
      <c r="XN39" s="33"/>
      <c r="XO39" s="33"/>
      <c r="XP39" s="33"/>
      <c r="XQ39" s="33"/>
      <c r="XR39" s="57"/>
      <c r="XS39" s="25"/>
      <c r="XT39" s="34"/>
      <c r="XU39" s="57"/>
      <c r="XV39" s="33"/>
      <c r="XW39" s="33"/>
      <c r="XX39" s="33"/>
      <c r="XY39" s="33"/>
      <c r="XZ39" s="33"/>
      <c r="YA39" s="33"/>
      <c r="YB39" s="33"/>
      <c r="YC39" s="33"/>
      <c r="YD39" s="34"/>
      <c r="YE39" s="33"/>
      <c r="YF39" s="33"/>
      <c r="YG39" s="33"/>
      <c r="YH39" s="33"/>
      <c r="YI39" s="33"/>
      <c r="YJ39" s="33"/>
      <c r="YK39" s="33"/>
      <c r="YL39" s="57"/>
      <c r="YM39" s="25"/>
      <c r="YN39" s="34"/>
      <c r="YO39" s="57"/>
      <c r="YP39" s="33"/>
      <c r="YQ39" s="33"/>
      <c r="YR39" s="33"/>
      <c r="YS39" s="33"/>
      <c r="YT39" s="33"/>
      <c r="YU39" s="33"/>
      <c r="YV39" s="33"/>
      <c r="YW39" s="33"/>
      <c r="YX39" s="34"/>
      <c r="YY39" s="33"/>
      <c r="YZ39" s="33"/>
      <c r="ZA39" s="33"/>
      <c r="ZB39" s="33"/>
      <c r="ZC39" s="33"/>
      <c r="ZD39" s="33"/>
      <c r="ZE39" s="33"/>
      <c r="ZF39" s="57"/>
      <c r="ZG39" s="25"/>
      <c r="ZH39" s="34"/>
      <c r="ZI39" s="57"/>
      <c r="ZJ39" s="33"/>
      <c r="ZK39" s="33"/>
      <c r="ZL39" s="33"/>
      <c r="ZM39" s="33"/>
      <c r="ZN39" s="33"/>
      <c r="ZO39" s="33"/>
      <c r="ZP39" s="33"/>
      <c r="ZQ39" s="33"/>
      <c r="ZR39" s="34"/>
      <c r="ZS39" s="33"/>
      <c r="ZT39" s="33"/>
      <c r="ZU39" s="33"/>
      <c r="ZV39" s="33"/>
      <c r="ZW39" s="33"/>
      <c r="ZX39" s="33"/>
      <c r="ZY39" s="33"/>
      <c r="ZZ39" s="57"/>
      <c r="AAA39" s="25"/>
      <c r="AAB39" s="34"/>
      <c r="AAC39" s="57"/>
      <c r="AAD39" s="33"/>
      <c r="AAE39" s="33"/>
      <c r="AAF39" s="33"/>
      <c r="AAG39" s="33"/>
      <c r="AAH39" s="33"/>
      <c r="AAI39" s="33"/>
      <c r="AAJ39" s="33"/>
      <c r="AAK39" s="33"/>
      <c r="AAL39" s="34"/>
      <c r="AAM39" s="33"/>
      <c r="AAN39" s="33"/>
      <c r="AAO39" s="33"/>
      <c r="AAP39" s="33"/>
      <c r="AAQ39" s="33"/>
      <c r="AAR39" s="33"/>
      <c r="AAS39" s="33"/>
      <c r="AAT39" s="57"/>
      <c r="AAU39" s="25"/>
      <c r="AAV39" s="34"/>
      <c r="AAW39" s="57"/>
      <c r="AAX39" s="33"/>
      <c r="AAY39" s="33"/>
      <c r="AAZ39" s="33"/>
      <c r="ABA39" s="33"/>
      <c r="ABB39" s="33"/>
      <c r="ABC39" s="33"/>
      <c r="ABD39" s="33"/>
      <c r="ABE39" s="33"/>
      <c r="ABF39" s="34"/>
      <c r="ABG39" s="33"/>
      <c r="ABH39" s="33"/>
      <c r="ABI39" s="33"/>
      <c r="ABJ39" s="33"/>
      <c r="ABK39" s="33"/>
      <c r="ABL39" s="33"/>
      <c r="ABM39" s="33"/>
      <c r="ABN39" s="57"/>
      <c r="ABO39" s="25"/>
      <c r="ABP39" s="34"/>
      <c r="ABQ39" s="57"/>
      <c r="ABR39" s="33"/>
      <c r="ABS39" s="33"/>
      <c r="ABT39" s="33"/>
      <c r="ABU39" s="33"/>
      <c r="ABV39" s="33"/>
      <c r="ABW39" s="33"/>
      <c r="ABX39" s="33"/>
      <c r="ABY39" s="33"/>
      <c r="ABZ39" s="34"/>
      <c r="ACA39" s="33"/>
      <c r="ACB39" s="33"/>
      <c r="ACC39" s="33"/>
      <c r="ACD39" s="33"/>
      <c r="ACE39" s="33"/>
      <c r="ACF39" s="33"/>
      <c r="ACG39" s="33"/>
      <c r="ACH39" s="57"/>
      <c r="ACI39" s="25"/>
      <c r="ACJ39" s="34"/>
      <c r="ACK39" s="57"/>
      <c r="ACL39" s="33"/>
      <c r="ACM39" s="33"/>
      <c r="ACN39" s="33"/>
      <c r="ACO39" s="33"/>
      <c r="ACP39" s="33"/>
      <c r="ACQ39" s="33"/>
      <c r="ACR39" s="33"/>
      <c r="ACS39" s="33"/>
      <c r="ACT39" s="34"/>
      <c r="ACU39" s="33"/>
      <c r="ACV39" s="33"/>
      <c r="ACW39" s="33"/>
      <c r="ACX39" s="33"/>
      <c r="ACY39" s="33"/>
      <c r="ACZ39" s="33"/>
      <c r="ADA39" s="33"/>
      <c r="ADB39" s="57"/>
      <c r="ADC39" s="25"/>
      <c r="ADD39" s="34"/>
      <c r="ADE39" s="57"/>
      <c r="ADF39" s="33"/>
      <c r="ADG39" s="33"/>
      <c r="ADH39" s="33"/>
      <c r="ADI39" s="33"/>
      <c r="ADJ39" s="33"/>
      <c r="ADK39" s="33"/>
      <c r="ADL39" s="33"/>
      <c r="ADM39" s="33"/>
      <c r="ADN39" s="34"/>
      <c r="ADO39" s="33"/>
      <c r="ADP39" s="33"/>
      <c r="ADQ39" s="33"/>
      <c r="ADR39" s="33"/>
      <c r="ADS39" s="33"/>
      <c r="ADT39" s="33"/>
      <c r="ADU39" s="33"/>
      <c r="ADV39" s="57"/>
      <c r="ADW39" s="25"/>
      <c r="ADX39" s="34"/>
      <c r="ADY39" s="57"/>
      <c r="ADZ39" s="33"/>
      <c r="AEA39" s="33"/>
      <c r="AEB39" s="33"/>
      <c r="AEC39" s="33"/>
      <c r="AED39" s="33"/>
      <c r="AEE39" s="33"/>
      <c r="AEF39" s="33"/>
      <c r="AEG39" s="33"/>
      <c r="AEH39" s="34"/>
      <c r="AEI39" s="33"/>
      <c r="AEJ39" s="33"/>
      <c r="AEK39" s="33"/>
      <c r="AEL39" s="33"/>
      <c r="AEM39" s="33"/>
      <c r="AEN39" s="33"/>
      <c r="AEO39" s="33"/>
      <c r="AEP39" s="57"/>
      <c r="AEQ39" s="25"/>
      <c r="AER39" s="34"/>
      <c r="AES39" s="57"/>
      <c r="AET39" s="33"/>
      <c r="AEU39" s="33"/>
      <c r="AEV39" s="33"/>
      <c r="AEW39" s="33"/>
      <c r="AEX39" s="33"/>
      <c r="AEY39" s="33"/>
      <c r="AEZ39" s="33"/>
      <c r="AFA39" s="33"/>
      <c r="AFB39" s="34"/>
      <c r="AFC39" s="33"/>
      <c r="AFD39" s="33"/>
      <c r="AFE39" s="33"/>
      <c r="AFF39" s="33"/>
      <c r="AFG39" s="33"/>
      <c r="AFH39" s="33"/>
      <c r="AFI39" s="33"/>
      <c r="AFJ39" s="57"/>
      <c r="AFK39" s="25"/>
      <c r="AFL39" s="34"/>
      <c r="AFM39" s="57"/>
      <c r="AFN39" s="33"/>
      <c r="AFO39" s="33"/>
      <c r="AFP39" s="33"/>
      <c r="AFQ39" s="33"/>
      <c r="AFR39" s="33"/>
      <c r="AFS39" s="33"/>
      <c r="AFT39" s="33"/>
      <c r="AFU39" s="33"/>
      <c r="AFV39" s="34"/>
      <c r="AFW39" s="33"/>
      <c r="AFX39" s="33"/>
      <c r="AFY39" s="33"/>
      <c r="AFZ39" s="33"/>
      <c r="AGA39" s="33"/>
      <c r="AGB39" s="33"/>
      <c r="AGC39" s="33"/>
      <c r="AGD39" s="57"/>
      <c r="AGE39" s="25"/>
      <c r="AGF39" s="34"/>
      <c r="AGG39" s="57"/>
      <c r="AGH39" s="33"/>
      <c r="AGI39" s="33"/>
      <c r="AGJ39" s="33"/>
      <c r="AGK39" s="33"/>
      <c r="AGL39" s="33"/>
      <c r="AGM39" s="33"/>
      <c r="AGN39" s="33"/>
      <c r="AGO39" s="33"/>
      <c r="AGP39" s="34"/>
      <c r="AGQ39" s="33"/>
      <c r="AGR39" s="33"/>
      <c r="AGS39" s="33"/>
      <c r="AGT39" s="33"/>
      <c r="AGU39" s="33"/>
      <c r="AGV39" s="33"/>
      <c r="AGW39" s="33"/>
      <c r="AGX39" s="57"/>
      <c r="AGY39" s="25"/>
      <c r="AGZ39" s="34"/>
      <c r="AHA39" s="57"/>
      <c r="AHB39" s="33"/>
      <c r="AHC39" s="33"/>
    </row>
    <row r="40" spans="1:887" x14ac:dyDescent="0.25">
      <c r="A40" s="8" t="s">
        <v>75</v>
      </c>
      <c r="B40" s="91" t="s">
        <v>76</v>
      </c>
      <c r="C40" s="11" t="s">
        <v>77</v>
      </c>
      <c r="F40" s="34">
        <v>527959690.95999998</v>
      </c>
      <c r="G40" s="57"/>
      <c r="H40" s="33"/>
      <c r="I40" s="33">
        <v>219064546.30000001</v>
      </c>
      <c r="J40" s="33">
        <v>168679700</v>
      </c>
      <c r="K40" s="33">
        <v>50384846.299999997</v>
      </c>
      <c r="L40" s="33">
        <v>157593468.21000001</v>
      </c>
      <c r="M40" s="33"/>
      <c r="N40" s="34"/>
      <c r="O40" s="33">
        <v>204666842.58000001</v>
      </c>
      <c r="P40" s="33">
        <v>157593468.18000001</v>
      </c>
      <c r="Q40" s="33"/>
      <c r="R40" s="33">
        <v>47073374.399999999</v>
      </c>
      <c r="S40" s="33">
        <v>23</v>
      </c>
      <c r="T40" s="33"/>
      <c r="U40" s="33">
        <v>0.03</v>
      </c>
      <c r="V40" s="57">
        <v>157593468.21000001</v>
      </c>
      <c r="W40" s="25"/>
      <c r="X40" s="34">
        <v>168679700</v>
      </c>
      <c r="Y40" s="57">
        <v>168679700</v>
      </c>
      <c r="Z40" s="33">
        <v>93.427639999999997</v>
      </c>
      <c r="AA40" s="33">
        <v>93.427639999999997</v>
      </c>
      <c r="AB40" s="33"/>
      <c r="AC40" s="33">
        <v>362327793.57999998</v>
      </c>
      <c r="AD40" s="33">
        <v>278992400</v>
      </c>
      <c r="AE40" s="33">
        <v>83335393.579999998</v>
      </c>
      <c r="AF40" s="33">
        <v>247721226.52000001</v>
      </c>
      <c r="AG40" s="33"/>
      <c r="AH40" s="34"/>
      <c r="AI40" s="33">
        <v>321715878.60000002</v>
      </c>
      <c r="AJ40" s="33">
        <v>247721226.40000001</v>
      </c>
      <c r="AK40" s="33"/>
      <c r="AL40" s="33">
        <v>73994652.200000003</v>
      </c>
      <c r="AM40" s="33">
        <v>23</v>
      </c>
      <c r="AN40" s="33"/>
      <c r="AO40" s="33">
        <v>0.12</v>
      </c>
      <c r="AP40" s="57">
        <v>247721226.52000001</v>
      </c>
      <c r="AQ40" s="25"/>
      <c r="AR40" s="34">
        <v>278992400</v>
      </c>
      <c r="AS40" s="57">
        <v>278992400</v>
      </c>
      <c r="AT40" s="33">
        <v>88.791390000000007</v>
      </c>
      <c r="AU40" s="33">
        <v>88.791390000000007</v>
      </c>
      <c r="AV40" s="33"/>
      <c r="AW40" s="33">
        <v>42422</v>
      </c>
      <c r="AX40" s="33">
        <v>40300</v>
      </c>
      <c r="AY40" s="33">
        <v>2122</v>
      </c>
      <c r="AZ40" s="33">
        <v>32117.83</v>
      </c>
      <c r="BA40" s="33"/>
      <c r="BB40" s="34"/>
      <c r="BC40" s="33">
        <v>33809</v>
      </c>
      <c r="BD40" s="33">
        <v>32117.83</v>
      </c>
      <c r="BE40" s="33"/>
      <c r="BF40" s="33">
        <v>1691.17</v>
      </c>
      <c r="BG40" s="33">
        <v>5.0021300000000002</v>
      </c>
      <c r="BH40" s="33"/>
      <c r="BI40" s="33"/>
      <c r="BJ40" s="57">
        <v>32117.83</v>
      </c>
      <c r="BK40" s="25"/>
      <c r="BL40" s="34">
        <v>40300</v>
      </c>
      <c r="BM40" s="57">
        <v>40300</v>
      </c>
      <c r="BN40" s="33">
        <v>79.696849999999998</v>
      </c>
      <c r="BO40" s="33">
        <v>79.696979999999996</v>
      </c>
      <c r="BP40" s="33"/>
      <c r="BQ40" s="33"/>
      <c r="BR40" s="33"/>
      <c r="BS40" s="33"/>
      <c r="BT40" s="33"/>
      <c r="BU40" s="33"/>
      <c r="BV40" s="34"/>
      <c r="BW40" s="33"/>
      <c r="BX40" s="33"/>
      <c r="BY40" s="33"/>
      <c r="BZ40" s="33"/>
      <c r="CA40" s="33"/>
      <c r="CB40" s="33"/>
      <c r="CC40" s="33"/>
      <c r="CD40" s="57"/>
      <c r="CE40" s="25"/>
      <c r="CF40" s="34"/>
      <c r="CG40" s="57"/>
      <c r="CH40" s="33"/>
      <c r="CI40" s="33"/>
      <c r="CJ40" s="33"/>
      <c r="CK40" s="33"/>
      <c r="CL40" s="33"/>
      <c r="CM40" s="33"/>
      <c r="CN40" s="33"/>
      <c r="CO40" s="33"/>
      <c r="CP40" s="34"/>
      <c r="CQ40" s="33"/>
      <c r="CR40" s="33"/>
      <c r="CS40" s="33"/>
      <c r="CT40" s="33"/>
      <c r="CU40" s="33"/>
      <c r="CV40" s="33"/>
      <c r="CW40" s="33"/>
      <c r="CX40" s="57"/>
      <c r="CY40" s="25"/>
      <c r="CZ40" s="34"/>
      <c r="DA40" s="57"/>
      <c r="DB40" s="33"/>
      <c r="DC40" s="33"/>
      <c r="DD40" s="33"/>
      <c r="DE40" s="33"/>
      <c r="DF40" s="33"/>
      <c r="DG40" s="33"/>
      <c r="DH40" s="33"/>
      <c r="DI40" s="33"/>
      <c r="DJ40" s="34"/>
      <c r="DK40" s="33"/>
      <c r="DL40" s="33"/>
      <c r="DM40" s="33"/>
      <c r="DN40" s="33"/>
      <c r="DO40" s="33"/>
      <c r="DP40" s="33"/>
      <c r="DQ40" s="33"/>
      <c r="DR40" s="57"/>
      <c r="DS40" s="25"/>
      <c r="DT40" s="34">
        <v>13370600</v>
      </c>
      <c r="DU40" s="57">
        <v>0</v>
      </c>
      <c r="DV40" s="33"/>
      <c r="DW40" s="33"/>
      <c r="DX40" s="33"/>
      <c r="DY40" s="33"/>
      <c r="DZ40" s="33"/>
      <c r="EA40" s="33"/>
      <c r="EB40" s="33"/>
      <c r="EC40" s="33"/>
      <c r="ED40" s="34"/>
      <c r="EE40" s="33"/>
      <c r="EF40" s="33"/>
      <c r="EG40" s="33"/>
      <c r="EH40" s="33"/>
      <c r="EI40" s="33"/>
      <c r="EJ40" s="33"/>
      <c r="EK40" s="33"/>
      <c r="EL40" s="57"/>
      <c r="EM40" s="25"/>
      <c r="EN40" s="34"/>
      <c r="EO40" s="57"/>
      <c r="EP40" s="33"/>
      <c r="EQ40" s="33"/>
      <c r="ER40" s="33"/>
      <c r="ES40" s="33"/>
      <c r="ET40" s="33"/>
      <c r="EU40" s="33"/>
      <c r="EV40" s="33"/>
      <c r="EW40" s="33"/>
      <c r="EX40" s="34"/>
      <c r="EY40" s="33"/>
      <c r="EZ40" s="33"/>
      <c r="FA40" s="33"/>
      <c r="FB40" s="33"/>
      <c r="FC40" s="33"/>
      <c r="FD40" s="33"/>
      <c r="FE40" s="33"/>
      <c r="FF40" s="57"/>
      <c r="FG40" s="25"/>
      <c r="FH40" s="34"/>
      <c r="FI40" s="57"/>
      <c r="FJ40" s="33"/>
      <c r="FK40" s="33"/>
      <c r="FL40" s="33"/>
      <c r="FM40" s="33"/>
      <c r="FN40" s="33"/>
      <c r="FO40" s="33"/>
      <c r="FP40" s="33"/>
      <c r="FQ40" s="33"/>
      <c r="FR40" s="34"/>
      <c r="FS40" s="33"/>
      <c r="FT40" s="33"/>
      <c r="FU40" s="33"/>
      <c r="FV40" s="33"/>
      <c r="FW40" s="33"/>
      <c r="FX40" s="33"/>
      <c r="FY40" s="33"/>
      <c r="FZ40" s="57"/>
      <c r="GA40" s="25"/>
      <c r="GB40" s="34"/>
      <c r="GC40" s="57"/>
      <c r="GD40" s="33"/>
      <c r="GE40" s="33"/>
      <c r="GF40" s="33"/>
      <c r="GG40" s="33">
        <v>50664614</v>
      </c>
      <c r="GH40" s="33">
        <v>48638000</v>
      </c>
      <c r="GI40" s="33">
        <v>2026614</v>
      </c>
      <c r="GJ40" s="33">
        <v>33364409.239999998</v>
      </c>
      <c r="GK40" s="33"/>
      <c r="GL40" s="34"/>
      <c r="GM40" s="33">
        <v>34754614</v>
      </c>
      <c r="GN40" s="33">
        <v>33364409.239999998</v>
      </c>
      <c r="GO40" s="33"/>
      <c r="GP40" s="33">
        <v>1390204.76</v>
      </c>
      <c r="GQ40" s="33">
        <v>4.0000600000000004</v>
      </c>
      <c r="GR40" s="33"/>
      <c r="GS40" s="33"/>
      <c r="GT40" s="57">
        <v>33364409.239999998</v>
      </c>
      <c r="GU40" s="25"/>
      <c r="GV40" s="34">
        <v>48638000</v>
      </c>
      <c r="GW40" s="57">
        <v>48638000</v>
      </c>
      <c r="GX40" s="33">
        <v>68.597409999999996</v>
      </c>
      <c r="GY40" s="33">
        <v>68.597409999999996</v>
      </c>
      <c r="GZ40" s="33"/>
      <c r="HA40" s="33"/>
      <c r="HB40" s="33"/>
      <c r="HC40" s="33"/>
      <c r="HD40" s="33"/>
      <c r="HE40" s="33"/>
      <c r="HF40" s="34"/>
      <c r="HG40" s="33"/>
      <c r="HH40" s="33"/>
      <c r="HI40" s="33"/>
      <c r="HJ40" s="33"/>
      <c r="HK40" s="33"/>
      <c r="HL40" s="33"/>
      <c r="HM40" s="33"/>
      <c r="HN40" s="57"/>
      <c r="HO40" s="25"/>
      <c r="HP40" s="34"/>
      <c r="HQ40" s="57"/>
      <c r="HR40" s="33"/>
      <c r="HS40" s="33"/>
      <c r="HT40" s="33"/>
      <c r="HU40" s="33"/>
      <c r="HV40" s="33"/>
      <c r="HW40" s="33"/>
      <c r="HX40" s="33"/>
      <c r="HY40" s="33"/>
      <c r="HZ40" s="34"/>
      <c r="IA40" s="33"/>
      <c r="IB40" s="33"/>
      <c r="IC40" s="33"/>
      <c r="ID40" s="33"/>
      <c r="IE40" s="33"/>
      <c r="IF40" s="33"/>
      <c r="IG40" s="33"/>
      <c r="IH40" s="57"/>
      <c r="II40" s="25"/>
      <c r="IJ40" s="34"/>
      <c r="IK40" s="57"/>
      <c r="IL40" s="33"/>
      <c r="IM40" s="33"/>
      <c r="IN40" s="33"/>
      <c r="IO40" s="33"/>
      <c r="IP40" s="33"/>
      <c r="IQ40" s="33"/>
      <c r="IR40" s="33"/>
      <c r="IS40" s="33"/>
      <c r="IT40" s="34"/>
      <c r="IU40" s="33"/>
      <c r="IV40" s="33"/>
      <c r="IW40" s="33"/>
      <c r="IX40" s="33"/>
      <c r="IY40" s="33"/>
      <c r="IZ40" s="33"/>
      <c r="JA40" s="33"/>
      <c r="JB40" s="57"/>
      <c r="JC40" s="25"/>
      <c r="JD40" s="34"/>
      <c r="JE40" s="57"/>
      <c r="JF40" s="33"/>
      <c r="JG40" s="33"/>
      <c r="JH40" s="33"/>
      <c r="JI40" s="33"/>
      <c r="JJ40" s="33"/>
      <c r="JK40" s="33"/>
      <c r="JL40" s="33"/>
      <c r="JM40" s="33"/>
      <c r="JN40" s="34"/>
      <c r="JO40" s="33"/>
      <c r="JP40" s="33"/>
      <c r="JQ40" s="33"/>
      <c r="JR40" s="33"/>
      <c r="JS40" s="33"/>
      <c r="JT40" s="33"/>
      <c r="JU40" s="33"/>
      <c r="JV40" s="57"/>
      <c r="JW40" s="25"/>
      <c r="JX40" s="34"/>
      <c r="JY40" s="57"/>
      <c r="JZ40" s="33"/>
      <c r="KA40" s="33"/>
      <c r="KB40" s="33"/>
      <c r="KC40" s="33"/>
      <c r="KD40" s="33"/>
      <c r="KE40" s="33"/>
      <c r="KF40" s="33"/>
      <c r="KG40" s="33"/>
      <c r="KH40" s="34"/>
      <c r="KI40" s="33"/>
      <c r="KJ40" s="33"/>
      <c r="KK40" s="33"/>
      <c r="KL40" s="33"/>
      <c r="KM40" s="33"/>
      <c r="KN40" s="33"/>
      <c r="KO40" s="33"/>
      <c r="KP40" s="57"/>
      <c r="KQ40" s="25"/>
      <c r="KR40" s="34"/>
      <c r="KS40" s="57"/>
      <c r="KT40" s="33"/>
      <c r="KU40" s="33"/>
      <c r="KV40" s="33"/>
      <c r="KW40" s="33"/>
      <c r="KX40" s="33"/>
      <c r="KY40" s="33"/>
      <c r="KZ40" s="33"/>
      <c r="LA40" s="33"/>
      <c r="LB40" s="34"/>
      <c r="LC40" s="33"/>
      <c r="LD40" s="33"/>
      <c r="LE40" s="33"/>
      <c r="LF40" s="33"/>
      <c r="LG40" s="33"/>
      <c r="LH40" s="33"/>
      <c r="LI40" s="33"/>
      <c r="LJ40" s="57"/>
      <c r="LK40" s="25"/>
      <c r="LL40" s="34"/>
      <c r="LM40" s="57"/>
      <c r="LN40" s="33"/>
      <c r="LO40" s="33"/>
      <c r="LP40" s="33"/>
      <c r="LQ40" s="33"/>
      <c r="LR40" s="33"/>
      <c r="LS40" s="33"/>
      <c r="LT40" s="33"/>
      <c r="LU40" s="33"/>
      <c r="LV40" s="34"/>
      <c r="LW40" s="33"/>
      <c r="LX40" s="33"/>
      <c r="LY40" s="33"/>
      <c r="LZ40" s="33"/>
      <c r="MA40" s="33"/>
      <c r="MB40" s="33"/>
      <c r="MC40" s="33"/>
      <c r="MD40" s="57"/>
      <c r="ME40" s="25"/>
      <c r="MF40" s="34"/>
      <c r="MG40" s="57"/>
      <c r="MH40" s="33"/>
      <c r="MI40" s="33"/>
      <c r="MJ40" s="33"/>
      <c r="MK40" s="33">
        <v>61308900</v>
      </c>
      <c r="ML40" s="33">
        <v>3254700</v>
      </c>
      <c r="MM40" s="33">
        <v>58054200</v>
      </c>
      <c r="MN40" s="33">
        <v>3254693.14</v>
      </c>
      <c r="MO40" s="33">
        <v>14178.54</v>
      </c>
      <c r="MP40" s="34"/>
      <c r="MQ40" s="33">
        <v>60988166.119999997</v>
      </c>
      <c r="MR40" s="33">
        <v>3237673.24</v>
      </c>
      <c r="MS40" s="33"/>
      <c r="MT40" s="33">
        <v>57750492.880000003</v>
      </c>
      <c r="MU40" s="33">
        <v>94.691310000000001</v>
      </c>
      <c r="MV40" s="33">
        <v>3322.44</v>
      </c>
      <c r="MW40" s="33">
        <v>27876</v>
      </c>
      <c r="MX40" s="57">
        <v>3254693.14</v>
      </c>
      <c r="MY40" s="25"/>
      <c r="MZ40" s="34">
        <v>3254700</v>
      </c>
      <c r="NA40" s="57">
        <v>3254700</v>
      </c>
      <c r="NB40" s="33">
        <v>99.476860000000002</v>
      </c>
      <c r="NC40" s="33">
        <v>99.476860000000002</v>
      </c>
      <c r="ND40" s="33"/>
      <c r="NE40" s="33"/>
      <c r="NF40" s="33"/>
      <c r="NG40" s="33"/>
      <c r="NH40" s="33"/>
      <c r="NI40" s="33"/>
      <c r="NJ40" s="34"/>
      <c r="NK40" s="33"/>
      <c r="NL40" s="33"/>
      <c r="NM40" s="33"/>
      <c r="NN40" s="33"/>
      <c r="NO40" s="33"/>
      <c r="NP40" s="33"/>
      <c r="NQ40" s="33"/>
      <c r="NR40" s="57"/>
      <c r="NS40" s="25"/>
      <c r="NT40" s="34"/>
      <c r="NU40" s="57"/>
      <c r="NV40" s="33"/>
      <c r="NW40" s="33"/>
      <c r="NX40" s="33"/>
      <c r="NY40" s="33"/>
      <c r="NZ40" s="33"/>
      <c r="OA40" s="33"/>
      <c r="OB40" s="33"/>
      <c r="OC40" s="33"/>
      <c r="OD40" s="34"/>
      <c r="OE40" s="33"/>
      <c r="OF40" s="33"/>
      <c r="OG40" s="33"/>
      <c r="OH40" s="33"/>
      <c r="OI40" s="33"/>
      <c r="OJ40" s="33"/>
      <c r="OK40" s="33"/>
      <c r="OL40" s="57"/>
      <c r="OM40" s="25"/>
      <c r="ON40" s="34"/>
      <c r="OO40" s="57"/>
      <c r="OP40" s="33"/>
      <c r="OQ40" s="33"/>
      <c r="OR40" s="33"/>
      <c r="OS40" s="33"/>
      <c r="OT40" s="33"/>
      <c r="OU40" s="33"/>
      <c r="OV40" s="33"/>
      <c r="OW40" s="33"/>
      <c r="OX40" s="34"/>
      <c r="OY40" s="33"/>
      <c r="OZ40" s="33"/>
      <c r="PA40" s="33"/>
      <c r="PB40" s="33"/>
      <c r="PC40" s="33"/>
      <c r="PD40" s="33"/>
      <c r="PE40" s="33"/>
      <c r="PF40" s="57"/>
      <c r="PG40" s="25"/>
      <c r="PH40" s="34"/>
      <c r="PI40" s="57"/>
      <c r="PJ40" s="33"/>
      <c r="PK40" s="33"/>
      <c r="PL40" s="33"/>
      <c r="PM40" s="33">
        <v>2547500</v>
      </c>
      <c r="PN40" s="33">
        <v>2445600</v>
      </c>
      <c r="PO40" s="33">
        <v>101900</v>
      </c>
      <c r="PP40" s="33"/>
      <c r="PQ40" s="33"/>
      <c r="PR40" s="34"/>
      <c r="PS40" s="33"/>
      <c r="PT40" s="33"/>
      <c r="PU40" s="33"/>
      <c r="PV40" s="33"/>
      <c r="PW40" s="33"/>
      <c r="PX40" s="33"/>
      <c r="PY40" s="33"/>
      <c r="PZ40" s="57"/>
      <c r="QA40" s="25"/>
      <c r="QB40" s="34">
        <v>2445600</v>
      </c>
      <c r="QC40" s="57">
        <v>2445600</v>
      </c>
      <c r="QD40" s="33"/>
      <c r="QE40" s="33"/>
      <c r="QF40" s="33"/>
      <c r="QG40" s="33">
        <v>2240000</v>
      </c>
      <c r="QH40" s="33">
        <v>1473800</v>
      </c>
      <c r="QI40" s="33">
        <v>766200</v>
      </c>
      <c r="QJ40" s="33">
        <v>1473800</v>
      </c>
      <c r="QK40" s="33"/>
      <c r="QL40" s="34"/>
      <c r="QM40" s="33">
        <v>2240000</v>
      </c>
      <c r="QN40" s="33">
        <v>1473800</v>
      </c>
      <c r="QO40" s="33"/>
      <c r="QP40" s="33">
        <v>766200</v>
      </c>
      <c r="QQ40" s="33">
        <v>34.205359999999999</v>
      </c>
      <c r="QR40" s="33"/>
      <c r="QS40" s="33"/>
      <c r="QT40" s="57">
        <v>1473800</v>
      </c>
      <c r="QU40" s="25"/>
      <c r="QV40" s="34">
        <v>1473800</v>
      </c>
      <c r="QW40" s="57">
        <v>1473800</v>
      </c>
      <c r="QX40" s="33">
        <v>100</v>
      </c>
      <c r="QY40" s="33">
        <v>100</v>
      </c>
      <c r="QZ40" s="33"/>
      <c r="RA40" s="33">
        <v>178724300.74000001</v>
      </c>
      <c r="RB40" s="33">
        <v>171611600</v>
      </c>
      <c r="RC40" s="33">
        <v>7112700.7400000002</v>
      </c>
      <c r="RD40" s="33">
        <v>29132206.350000001</v>
      </c>
      <c r="RE40" s="33"/>
      <c r="RF40" s="34"/>
      <c r="RG40" s="33">
        <v>30346261.5</v>
      </c>
      <c r="RH40" s="33">
        <v>29132206.350000001</v>
      </c>
      <c r="RI40" s="33"/>
      <c r="RJ40" s="33">
        <v>1214055.1499999999</v>
      </c>
      <c r="RK40" s="33">
        <v>4.0006700000000004</v>
      </c>
      <c r="RL40" s="33"/>
      <c r="RM40" s="33"/>
      <c r="RN40" s="57">
        <v>29132206.350000001</v>
      </c>
      <c r="RO40" s="25"/>
      <c r="RP40" s="34">
        <v>171611600</v>
      </c>
      <c r="RQ40" s="57">
        <v>171611600</v>
      </c>
      <c r="RR40" s="33">
        <v>16.975660000000001</v>
      </c>
      <c r="RS40" s="33">
        <v>17.068829999999998</v>
      </c>
      <c r="RT40" s="33"/>
      <c r="RU40" s="33"/>
      <c r="RV40" s="33"/>
      <c r="RW40" s="33"/>
      <c r="RX40" s="33"/>
      <c r="RY40" s="33">
        <v>436529.18</v>
      </c>
      <c r="RZ40" s="34"/>
      <c r="SA40" s="33"/>
      <c r="SB40" s="33"/>
      <c r="SC40" s="33"/>
      <c r="SD40" s="33"/>
      <c r="SE40" s="33"/>
      <c r="SF40" s="33">
        <v>251739.25</v>
      </c>
      <c r="SG40" s="33">
        <v>184789.93</v>
      </c>
      <c r="SH40" s="57"/>
      <c r="SI40" s="25"/>
      <c r="SJ40" s="34"/>
      <c r="SK40" s="57"/>
      <c r="SL40" s="33"/>
      <c r="SM40" s="33"/>
      <c r="SN40" s="33"/>
      <c r="SO40" s="33"/>
      <c r="SP40" s="33"/>
      <c r="SQ40" s="33"/>
      <c r="SR40" s="33"/>
      <c r="SS40" s="33"/>
      <c r="ST40" s="34"/>
      <c r="SU40" s="33"/>
      <c r="SV40" s="33"/>
      <c r="SW40" s="33"/>
      <c r="SX40" s="33"/>
      <c r="SY40" s="33"/>
      <c r="SZ40" s="33"/>
      <c r="TA40" s="33"/>
      <c r="TB40" s="57"/>
      <c r="TC40" s="25"/>
      <c r="TD40" s="34"/>
      <c r="TE40" s="57"/>
      <c r="TF40" s="33"/>
      <c r="TG40" s="33"/>
      <c r="TH40" s="33"/>
      <c r="TI40" s="33"/>
      <c r="TJ40" s="33"/>
      <c r="TK40" s="33"/>
      <c r="TL40" s="33"/>
      <c r="TM40" s="33"/>
      <c r="TN40" s="34"/>
      <c r="TO40" s="33"/>
      <c r="TP40" s="33"/>
      <c r="TQ40" s="33"/>
      <c r="TR40" s="33"/>
      <c r="TS40" s="33"/>
      <c r="TT40" s="33"/>
      <c r="TU40" s="33"/>
      <c r="TV40" s="57"/>
      <c r="TW40" s="25"/>
      <c r="TX40" s="34"/>
      <c r="TY40" s="57"/>
      <c r="TZ40" s="33"/>
      <c r="UA40" s="33"/>
      <c r="UB40" s="33"/>
      <c r="UC40" s="33"/>
      <c r="UD40" s="33"/>
      <c r="UE40" s="33"/>
      <c r="UF40" s="33"/>
      <c r="UG40" s="33"/>
      <c r="UH40" s="34"/>
      <c r="UI40" s="33"/>
      <c r="UJ40" s="33"/>
      <c r="UK40" s="33"/>
      <c r="UL40" s="33"/>
      <c r="UM40" s="33"/>
      <c r="UN40" s="33"/>
      <c r="UO40" s="33"/>
      <c r="UP40" s="57"/>
      <c r="UQ40" s="25"/>
      <c r="UR40" s="34"/>
      <c r="US40" s="57"/>
      <c r="UT40" s="33"/>
      <c r="UU40" s="33"/>
      <c r="UV40" s="33"/>
      <c r="UW40" s="33"/>
      <c r="UX40" s="33"/>
      <c r="UY40" s="33"/>
      <c r="UZ40" s="33"/>
      <c r="VA40" s="33"/>
      <c r="VB40" s="34"/>
      <c r="VC40" s="33"/>
      <c r="VD40" s="33"/>
      <c r="VE40" s="33"/>
      <c r="VF40" s="33"/>
      <c r="VG40" s="33"/>
      <c r="VH40" s="33"/>
      <c r="VI40" s="33"/>
      <c r="VJ40" s="57"/>
      <c r="VK40" s="25"/>
      <c r="VL40" s="34"/>
      <c r="VM40" s="57"/>
      <c r="VN40" s="33"/>
      <c r="VO40" s="33"/>
      <c r="VP40" s="33"/>
      <c r="VQ40" s="33"/>
      <c r="VR40" s="33"/>
      <c r="VS40" s="33"/>
      <c r="VT40" s="33"/>
      <c r="VU40" s="33"/>
      <c r="VV40" s="34"/>
      <c r="VW40" s="33"/>
      <c r="VX40" s="33"/>
      <c r="VY40" s="33"/>
      <c r="VZ40" s="33"/>
      <c r="WA40" s="33"/>
      <c r="WB40" s="33"/>
      <c r="WC40" s="33"/>
      <c r="WD40" s="57"/>
      <c r="WE40" s="25"/>
      <c r="WF40" s="34"/>
      <c r="WG40" s="57"/>
      <c r="WH40" s="33"/>
      <c r="WI40" s="33"/>
      <c r="WJ40" s="33"/>
      <c r="WK40" s="33"/>
      <c r="WL40" s="33"/>
      <c r="WM40" s="33"/>
      <c r="WN40" s="33"/>
      <c r="WO40" s="33"/>
      <c r="WP40" s="34"/>
      <c r="WQ40" s="33"/>
      <c r="WR40" s="33"/>
      <c r="WS40" s="33"/>
      <c r="WT40" s="33"/>
      <c r="WU40" s="33"/>
      <c r="WV40" s="33"/>
      <c r="WW40" s="33"/>
      <c r="WX40" s="57"/>
      <c r="WY40" s="25"/>
      <c r="WZ40" s="34"/>
      <c r="XA40" s="57"/>
      <c r="XB40" s="33"/>
      <c r="XC40" s="33"/>
      <c r="XD40" s="33"/>
      <c r="XE40" s="33"/>
      <c r="XF40" s="33"/>
      <c r="XG40" s="33"/>
      <c r="XH40" s="33"/>
      <c r="XI40" s="33"/>
      <c r="XJ40" s="34"/>
      <c r="XK40" s="33"/>
      <c r="XL40" s="33"/>
      <c r="XM40" s="33"/>
      <c r="XN40" s="33"/>
      <c r="XO40" s="33"/>
      <c r="XP40" s="33"/>
      <c r="XQ40" s="33"/>
      <c r="XR40" s="57"/>
      <c r="XS40" s="25"/>
      <c r="XT40" s="34"/>
      <c r="XU40" s="57"/>
      <c r="XV40" s="33"/>
      <c r="XW40" s="33"/>
      <c r="XX40" s="33"/>
      <c r="XY40" s="33"/>
      <c r="XZ40" s="33"/>
      <c r="YA40" s="33"/>
      <c r="YB40" s="33"/>
      <c r="YC40" s="33"/>
      <c r="YD40" s="34"/>
      <c r="YE40" s="33"/>
      <c r="YF40" s="33"/>
      <c r="YG40" s="33"/>
      <c r="YH40" s="33"/>
      <c r="YI40" s="33"/>
      <c r="YJ40" s="33"/>
      <c r="YK40" s="33"/>
      <c r="YL40" s="57"/>
      <c r="YM40" s="25"/>
      <c r="YN40" s="34"/>
      <c r="YO40" s="57"/>
      <c r="YP40" s="33"/>
      <c r="YQ40" s="33"/>
      <c r="YR40" s="33"/>
      <c r="YS40" s="33"/>
      <c r="YT40" s="33"/>
      <c r="YU40" s="33"/>
      <c r="YV40" s="33"/>
      <c r="YW40" s="33"/>
      <c r="YX40" s="34"/>
      <c r="YY40" s="33"/>
      <c r="YZ40" s="33"/>
      <c r="ZA40" s="33"/>
      <c r="ZB40" s="33"/>
      <c r="ZC40" s="33"/>
      <c r="ZD40" s="33"/>
      <c r="ZE40" s="33"/>
      <c r="ZF40" s="57"/>
      <c r="ZG40" s="25"/>
      <c r="ZH40" s="34"/>
      <c r="ZI40" s="57"/>
      <c r="ZJ40" s="33"/>
      <c r="ZK40" s="33"/>
      <c r="ZL40" s="33"/>
      <c r="ZM40" s="33"/>
      <c r="ZN40" s="33"/>
      <c r="ZO40" s="33"/>
      <c r="ZP40" s="33"/>
      <c r="ZQ40" s="33"/>
      <c r="ZR40" s="34"/>
      <c r="ZS40" s="33"/>
      <c r="ZT40" s="33"/>
      <c r="ZU40" s="33"/>
      <c r="ZV40" s="33"/>
      <c r="ZW40" s="33"/>
      <c r="ZX40" s="33"/>
      <c r="ZY40" s="33"/>
      <c r="ZZ40" s="57"/>
      <c r="AAA40" s="25"/>
      <c r="AAB40" s="34"/>
      <c r="AAC40" s="57"/>
      <c r="AAD40" s="33"/>
      <c r="AAE40" s="33"/>
      <c r="AAF40" s="33"/>
      <c r="AAG40" s="33"/>
      <c r="AAH40" s="33"/>
      <c r="AAI40" s="33"/>
      <c r="AAJ40" s="33"/>
      <c r="AAK40" s="33"/>
      <c r="AAL40" s="34"/>
      <c r="AAM40" s="33"/>
      <c r="AAN40" s="33"/>
      <c r="AAO40" s="33"/>
      <c r="AAP40" s="33"/>
      <c r="AAQ40" s="33"/>
      <c r="AAR40" s="33"/>
      <c r="AAS40" s="33"/>
      <c r="AAT40" s="57"/>
      <c r="AAU40" s="25"/>
      <c r="AAV40" s="34"/>
      <c r="AAW40" s="57"/>
      <c r="AAX40" s="33"/>
      <c r="AAY40" s="33"/>
      <c r="AAZ40" s="33"/>
      <c r="ABA40" s="33"/>
      <c r="ABB40" s="33"/>
      <c r="ABC40" s="33"/>
      <c r="ABD40" s="33"/>
      <c r="ABE40" s="33"/>
      <c r="ABF40" s="34"/>
      <c r="ABG40" s="33"/>
      <c r="ABH40" s="33"/>
      <c r="ABI40" s="33"/>
      <c r="ABJ40" s="33"/>
      <c r="ABK40" s="33"/>
      <c r="ABL40" s="33"/>
      <c r="ABM40" s="33"/>
      <c r="ABN40" s="57"/>
      <c r="ABO40" s="25"/>
      <c r="ABP40" s="34"/>
      <c r="ABQ40" s="57"/>
      <c r="ABR40" s="33"/>
      <c r="ABS40" s="33"/>
      <c r="ABT40" s="33"/>
      <c r="ABU40" s="33"/>
      <c r="ABV40" s="33"/>
      <c r="ABW40" s="33"/>
      <c r="ABX40" s="33"/>
      <c r="ABY40" s="33"/>
      <c r="ABZ40" s="34"/>
      <c r="ACA40" s="33"/>
      <c r="ACB40" s="33"/>
      <c r="ACC40" s="33"/>
      <c r="ACD40" s="33"/>
      <c r="ACE40" s="33"/>
      <c r="ACF40" s="33"/>
      <c r="ACG40" s="33"/>
      <c r="ACH40" s="57"/>
      <c r="ACI40" s="25"/>
      <c r="ACJ40" s="34"/>
      <c r="ACK40" s="57"/>
      <c r="ACL40" s="33"/>
      <c r="ACM40" s="33"/>
      <c r="ACN40" s="33"/>
      <c r="ACO40" s="33">
        <v>37586645</v>
      </c>
      <c r="ACP40" s="33">
        <v>37214500</v>
      </c>
      <c r="ACQ40" s="33">
        <v>372145</v>
      </c>
      <c r="ACR40" s="33">
        <v>13437587.59</v>
      </c>
      <c r="ACS40" s="33"/>
      <c r="ACT40" s="34"/>
      <c r="ACU40" s="33">
        <v>13571963.460000001</v>
      </c>
      <c r="ACV40" s="33">
        <v>13437587.59</v>
      </c>
      <c r="ACW40" s="33"/>
      <c r="ACX40" s="33">
        <v>134375.87</v>
      </c>
      <c r="ACY40" s="33">
        <v>0.99009999999999998</v>
      </c>
      <c r="ACZ40" s="33"/>
      <c r="ADA40" s="33"/>
      <c r="ADB40" s="57">
        <v>13437587.59</v>
      </c>
      <c r="ADC40" s="25"/>
      <c r="ADD40" s="34">
        <v>37214500</v>
      </c>
      <c r="ADE40" s="57">
        <v>37214500</v>
      </c>
      <c r="ADF40" s="33">
        <v>36.108469999999997</v>
      </c>
      <c r="ADG40" s="33">
        <v>36.108469999999997</v>
      </c>
      <c r="ADH40" s="33"/>
      <c r="ADI40" s="33"/>
      <c r="ADJ40" s="33"/>
      <c r="ADK40" s="33"/>
      <c r="ADL40" s="33"/>
      <c r="ADM40" s="33"/>
      <c r="ADN40" s="34"/>
      <c r="ADO40" s="33"/>
      <c r="ADP40" s="33"/>
      <c r="ADQ40" s="33"/>
      <c r="ADR40" s="33"/>
      <c r="ADS40" s="33"/>
      <c r="ADT40" s="33"/>
      <c r="ADU40" s="33"/>
      <c r="ADV40" s="57"/>
      <c r="ADW40" s="25"/>
      <c r="ADX40" s="34"/>
      <c r="ADY40" s="57"/>
      <c r="ADZ40" s="33"/>
      <c r="AEA40" s="33"/>
      <c r="AEB40" s="33"/>
      <c r="AEC40" s="33"/>
      <c r="AED40" s="33"/>
      <c r="AEE40" s="33"/>
      <c r="AEF40" s="33"/>
      <c r="AEG40" s="33"/>
      <c r="AEH40" s="34"/>
      <c r="AEI40" s="33"/>
      <c r="AEJ40" s="33"/>
      <c r="AEK40" s="33"/>
      <c r="AEL40" s="33"/>
      <c r="AEM40" s="33"/>
      <c r="AEN40" s="33"/>
      <c r="AEO40" s="33"/>
      <c r="AEP40" s="57"/>
      <c r="AEQ40" s="25"/>
      <c r="AER40" s="34"/>
      <c r="AES40" s="57"/>
      <c r="AET40" s="33"/>
      <c r="AEU40" s="33"/>
      <c r="AEV40" s="33"/>
      <c r="AEW40" s="33"/>
      <c r="AEX40" s="33"/>
      <c r="AEY40" s="33"/>
      <c r="AEZ40" s="33"/>
      <c r="AFA40" s="33"/>
      <c r="AFB40" s="34"/>
      <c r="AFC40" s="33"/>
      <c r="AFD40" s="33"/>
      <c r="AFE40" s="33"/>
      <c r="AFF40" s="33"/>
      <c r="AFG40" s="33"/>
      <c r="AFH40" s="33"/>
      <c r="AFI40" s="33"/>
      <c r="AFJ40" s="57"/>
      <c r="AFK40" s="25"/>
      <c r="AFL40" s="34"/>
      <c r="AFM40" s="57"/>
      <c r="AFN40" s="33"/>
      <c r="AFO40" s="33"/>
      <c r="AFP40" s="33"/>
      <c r="AFQ40" s="33"/>
      <c r="AFR40" s="33"/>
      <c r="AFS40" s="33"/>
      <c r="AFT40" s="33"/>
      <c r="AFU40" s="33"/>
      <c r="AFV40" s="34"/>
      <c r="AFW40" s="33"/>
      <c r="AFX40" s="33"/>
      <c r="AFY40" s="33"/>
      <c r="AFZ40" s="33"/>
      <c r="AGA40" s="33"/>
      <c r="AGB40" s="33"/>
      <c r="AGC40" s="33"/>
      <c r="AGD40" s="57"/>
      <c r="AGE40" s="25"/>
      <c r="AGF40" s="34"/>
      <c r="AGG40" s="57"/>
      <c r="AGH40" s="33"/>
      <c r="AGI40" s="33"/>
      <c r="AGJ40" s="33"/>
      <c r="AGK40" s="33"/>
      <c r="AGL40" s="33"/>
      <c r="AGM40" s="33"/>
      <c r="AGN40" s="33"/>
      <c r="AGO40" s="33"/>
      <c r="AGP40" s="34"/>
      <c r="AGQ40" s="33"/>
      <c r="AGR40" s="33"/>
      <c r="AGS40" s="33"/>
      <c r="AGT40" s="33"/>
      <c r="AGU40" s="33"/>
      <c r="AGV40" s="33"/>
      <c r="AGW40" s="33"/>
      <c r="AGX40" s="57"/>
      <c r="AGY40" s="25"/>
      <c r="AGZ40" s="34"/>
      <c r="AHA40" s="57"/>
      <c r="AHB40" s="33"/>
      <c r="AHC40" s="33"/>
    </row>
    <row r="41" spans="1:887" x14ac:dyDescent="0.25">
      <c r="A41" s="8" t="s">
        <v>78</v>
      </c>
      <c r="B41" s="90" t="s">
        <v>79</v>
      </c>
      <c r="C41" s="11" t="s">
        <v>80</v>
      </c>
      <c r="F41" s="34">
        <v>1084038600.1700001</v>
      </c>
      <c r="G41" s="57"/>
      <c r="H41" s="33"/>
      <c r="I41" s="33">
        <v>347177380.94999999</v>
      </c>
      <c r="J41" s="33">
        <v>291629000</v>
      </c>
      <c r="K41" s="33">
        <v>55548380.950000003</v>
      </c>
      <c r="L41" s="33">
        <v>146407694.78</v>
      </c>
      <c r="M41" s="33">
        <v>2718947</v>
      </c>
      <c r="N41" s="34"/>
      <c r="O41" s="33">
        <v>174294874</v>
      </c>
      <c r="P41" s="33">
        <v>146407694.78</v>
      </c>
      <c r="Q41" s="33"/>
      <c r="R41" s="33">
        <v>27887179.219999999</v>
      </c>
      <c r="S41" s="33">
        <v>16</v>
      </c>
      <c r="T41" s="33">
        <v>2064447</v>
      </c>
      <c r="U41" s="33">
        <v>654500</v>
      </c>
      <c r="V41" s="57">
        <v>146407694.78</v>
      </c>
      <c r="W41" s="25"/>
      <c r="X41" s="34">
        <v>291629000</v>
      </c>
      <c r="Y41" s="57">
        <v>291629000</v>
      </c>
      <c r="Z41" s="33">
        <v>50.203409999999998</v>
      </c>
      <c r="AA41" s="33">
        <v>50.203409999999998</v>
      </c>
      <c r="AB41" s="33"/>
      <c r="AC41" s="33">
        <v>442241190</v>
      </c>
      <c r="AD41" s="33">
        <v>371482600</v>
      </c>
      <c r="AE41" s="33">
        <v>70758590</v>
      </c>
      <c r="AF41" s="33">
        <v>247100897.90000001</v>
      </c>
      <c r="AG41" s="33"/>
      <c r="AH41" s="34"/>
      <c r="AI41" s="33">
        <v>294167735</v>
      </c>
      <c r="AJ41" s="33">
        <v>247100897.90000001</v>
      </c>
      <c r="AK41" s="33"/>
      <c r="AL41" s="33">
        <v>47066837.100000001</v>
      </c>
      <c r="AM41" s="33">
        <v>16</v>
      </c>
      <c r="AN41" s="33"/>
      <c r="AO41" s="33">
        <v>0</v>
      </c>
      <c r="AP41" s="57">
        <v>247100897.90000001</v>
      </c>
      <c r="AQ41" s="25"/>
      <c r="AR41" s="34">
        <v>371482600</v>
      </c>
      <c r="AS41" s="57">
        <v>371482600</v>
      </c>
      <c r="AT41" s="33">
        <v>66.517489999999995</v>
      </c>
      <c r="AU41" s="33">
        <v>66.517489999999995</v>
      </c>
      <c r="AV41" s="33"/>
      <c r="AW41" s="33">
        <v>385513838.02999997</v>
      </c>
      <c r="AX41" s="33">
        <v>354784800</v>
      </c>
      <c r="AY41" s="33">
        <v>30729038.030000001</v>
      </c>
      <c r="AZ41" s="33">
        <v>180886215.53</v>
      </c>
      <c r="BA41" s="33"/>
      <c r="BB41" s="34"/>
      <c r="BC41" s="33">
        <v>196553345.00139001</v>
      </c>
      <c r="BD41" s="33">
        <v>180886215.53</v>
      </c>
      <c r="BE41" s="33"/>
      <c r="BF41" s="33">
        <v>15667129.47139</v>
      </c>
      <c r="BG41" s="33">
        <v>7.9709300000000001</v>
      </c>
      <c r="BH41" s="33"/>
      <c r="BI41" s="33"/>
      <c r="BJ41" s="57">
        <v>180886215.53</v>
      </c>
      <c r="BK41" s="25"/>
      <c r="BL41" s="34">
        <v>354784800</v>
      </c>
      <c r="BM41" s="57">
        <v>354784800</v>
      </c>
      <c r="BN41" s="33">
        <v>50.984769999999997</v>
      </c>
      <c r="BO41" s="33">
        <v>50.984769999999997</v>
      </c>
      <c r="BP41" s="33"/>
      <c r="BQ41" s="33"/>
      <c r="BR41" s="33"/>
      <c r="BS41" s="33"/>
      <c r="BT41" s="33"/>
      <c r="BU41" s="33"/>
      <c r="BV41" s="34"/>
      <c r="BW41" s="33"/>
      <c r="BX41" s="33"/>
      <c r="BY41" s="33"/>
      <c r="BZ41" s="33"/>
      <c r="CA41" s="33"/>
      <c r="CB41" s="33"/>
      <c r="CC41" s="33"/>
      <c r="CD41" s="57"/>
      <c r="CE41" s="25"/>
      <c r="CF41" s="34"/>
      <c r="CG41" s="57"/>
      <c r="CH41" s="33"/>
      <c r="CI41" s="33"/>
      <c r="CJ41" s="33"/>
      <c r="CK41" s="33"/>
      <c r="CL41" s="33"/>
      <c r="CM41" s="33"/>
      <c r="CN41" s="33"/>
      <c r="CO41" s="33"/>
      <c r="CP41" s="34"/>
      <c r="CQ41" s="33"/>
      <c r="CR41" s="33"/>
      <c r="CS41" s="33"/>
      <c r="CT41" s="33"/>
      <c r="CU41" s="33"/>
      <c r="CV41" s="33"/>
      <c r="CW41" s="33"/>
      <c r="CX41" s="57"/>
      <c r="CY41" s="25"/>
      <c r="CZ41" s="34"/>
      <c r="DA41" s="57"/>
      <c r="DB41" s="33"/>
      <c r="DC41" s="33"/>
      <c r="DD41" s="33"/>
      <c r="DE41" s="33">
        <v>9867320</v>
      </c>
      <c r="DF41" s="33">
        <v>9571300</v>
      </c>
      <c r="DG41" s="33">
        <v>296020</v>
      </c>
      <c r="DH41" s="33">
        <v>9571205.3399999999</v>
      </c>
      <c r="DI41" s="33"/>
      <c r="DJ41" s="34"/>
      <c r="DK41" s="33">
        <v>9867222</v>
      </c>
      <c r="DL41" s="33">
        <v>9571204.9399999995</v>
      </c>
      <c r="DM41" s="33"/>
      <c r="DN41" s="33">
        <v>296017.06</v>
      </c>
      <c r="DO41" s="33">
        <v>3</v>
      </c>
      <c r="DP41" s="33"/>
      <c r="DQ41" s="33">
        <v>0.4</v>
      </c>
      <c r="DR41" s="57">
        <v>9571205.3399999999</v>
      </c>
      <c r="DS41" s="25"/>
      <c r="DT41" s="34">
        <v>50045500</v>
      </c>
      <c r="DU41" s="57">
        <v>9571300</v>
      </c>
      <c r="DV41" s="33">
        <v>99.999009999999998</v>
      </c>
      <c r="DW41" s="33">
        <v>99.999009999999998</v>
      </c>
      <c r="DX41" s="33"/>
      <c r="DY41" s="33"/>
      <c r="DZ41" s="33"/>
      <c r="EA41" s="33"/>
      <c r="EB41" s="33"/>
      <c r="EC41" s="33"/>
      <c r="ED41" s="34"/>
      <c r="EE41" s="33"/>
      <c r="EF41" s="33"/>
      <c r="EG41" s="33"/>
      <c r="EH41" s="33"/>
      <c r="EI41" s="33"/>
      <c r="EJ41" s="33"/>
      <c r="EK41" s="33"/>
      <c r="EL41" s="57"/>
      <c r="EM41" s="25"/>
      <c r="EN41" s="34"/>
      <c r="EO41" s="57"/>
      <c r="EP41" s="33"/>
      <c r="EQ41" s="33"/>
      <c r="ER41" s="33"/>
      <c r="ES41" s="33"/>
      <c r="ET41" s="33"/>
      <c r="EU41" s="33"/>
      <c r="EV41" s="33"/>
      <c r="EW41" s="33"/>
      <c r="EX41" s="34"/>
      <c r="EY41" s="33"/>
      <c r="EZ41" s="33"/>
      <c r="FA41" s="33"/>
      <c r="FB41" s="33"/>
      <c r="FC41" s="33"/>
      <c r="FD41" s="33"/>
      <c r="FE41" s="33"/>
      <c r="FF41" s="57"/>
      <c r="FG41" s="25"/>
      <c r="FH41" s="34">
        <v>0</v>
      </c>
      <c r="FI41" s="57">
        <v>0</v>
      </c>
      <c r="FJ41" s="33"/>
      <c r="FK41" s="33"/>
      <c r="FL41" s="33"/>
      <c r="FM41" s="33"/>
      <c r="FN41" s="33"/>
      <c r="FO41" s="33"/>
      <c r="FP41" s="33"/>
      <c r="FQ41" s="33"/>
      <c r="FR41" s="34"/>
      <c r="FS41" s="33"/>
      <c r="FT41" s="33"/>
      <c r="FU41" s="33"/>
      <c r="FV41" s="33"/>
      <c r="FW41" s="33"/>
      <c r="FX41" s="33"/>
      <c r="FY41" s="33"/>
      <c r="FZ41" s="57"/>
      <c r="GA41" s="25"/>
      <c r="GB41" s="34"/>
      <c r="GC41" s="57"/>
      <c r="GD41" s="33"/>
      <c r="GE41" s="33"/>
      <c r="GF41" s="33"/>
      <c r="GG41" s="33">
        <v>57836082.469999999</v>
      </c>
      <c r="GH41" s="33">
        <v>56101000</v>
      </c>
      <c r="GI41" s="33">
        <v>1735082.47</v>
      </c>
      <c r="GJ41" s="33">
        <v>9697391.8000000007</v>
      </c>
      <c r="GK41" s="33">
        <v>2910000.05</v>
      </c>
      <c r="GL41" s="34"/>
      <c r="GM41" s="33">
        <v>9997311.1300000008</v>
      </c>
      <c r="GN41" s="33">
        <v>9697391.8000000007</v>
      </c>
      <c r="GO41" s="33"/>
      <c r="GP41" s="33">
        <v>299919.33</v>
      </c>
      <c r="GQ41" s="33">
        <v>3</v>
      </c>
      <c r="GR41" s="33">
        <v>2910000.05</v>
      </c>
      <c r="GS41" s="33"/>
      <c r="GT41" s="57">
        <v>9697391.8000000007</v>
      </c>
      <c r="GU41" s="25"/>
      <c r="GV41" s="34">
        <v>56101000</v>
      </c>
      <c r="GW41" s="57">
        <v>56101000</v>
      </c>
      <c r="GX41" s="33">
        <v>17.285599999999999</v>
      </c>
      <c r="GY41" s="33">
        <v>17.285599999999999</v>
      </c>
      <c r="GZ41" s="33"/>
      <c r="HA41" s="33"/>
      <c r="HB41" s="33"/>
      <c r="HC41" s="33"/>
      <c r="HD41" s="33"/>
      <c r="HE41" s="33"/>
      <c r="HF41" s="34"/>
      <c r="HG41" s="33"/>
      <c r="HH41" s="33"/>
      <c r="HI41" s="33"/>
      <c r="HJ41" s="33"/>
      <c r="HK41" s="33"/>
      <c r="HL41" s="33"/>
      <c r="HM41" s="33"/>
      <c r="HN41" s="57"/>
      <c r="HO41" s="25"/>
      <c r="HP41" s="34"/>
      <c r="HQ41" s="57"/>
      <c r="HR41" s="33"/>
      <c r="HS41" s="33"/>
      <c r="HT41" s="33"/>
      <c r="HU41" s="33">
        <v>102012142.87</v>
      </c>
      <c r="HV41" s="33">
        <v>85690200</v>
      </c>
      <c r="HW41" s="33">
        <v>16321942.869999999</v>
      </c>
      <c r="HX41" s="33"/>
      <c r="HY41" s="33"/>
      <c r="HZ41" s="34"/>
      <c r="IA41" s="33"/>
      <c r="IB41" s="33"/>
      <c r="IC41" s="33"/>
      <c r="ID41" s="33"/>
      <c r="IE41" s="33"/>
      <c r="IF41" s="33"/>
      <c r="IG41" s="33"/>
      <c r="IH41" s="57"/>
      <c r="II41" s="25"/>
      <c r="IJ41" s="34">
        <v>85690200</v>
      </c>
      <c r="IK41" s="57">
        <v>85690200</v>
      </c>
      <c r="IL41" s="33"/>
      <c r="IM41" s="33"/>
      <c r="IN41" s="33"/>
      <c r="IO41" s="33">
        <v>611071.4</v>
      </c>
      <c r="IP41" s="33">
        <v>513300</v>
      </c>
      <c r="IQ41" s="33">
        <v>97771.4</v>
      </c>
      <c r="IR41" s="33"/>
      <c r="IS41" s="33"/>
      <c r="IT41" s="34"/>
      <c r="IU41" s="33"/>
      <c r="IV41" s="33"/>
      <c r="IW41" s="33"/>
      <c r="IX41" s="33"/>
      <c r="IY41" s="33"/>
      <c r="IZ41" s="33"/>
      <c r="JA41" s="33"/>
      <c r="JB41" s="57"/>
      <c r="JC41" s="25"/>
      <c r="JD41" s="34">
        <v>513300</v>
      </c>
      <c r="JE41" s="57">
        <v>513300</v>
      </c>
      <c r="JF41" s="33"/>
      <c r="JG41" s="33"/>
      <c r="JH41" s="33"/>
      <c r="JI41" s="33"/>
      <c r="JJ41" s="33"/>
      <c r="JK41" s="33"/>
      <c r="JL41" s="33"/>
      <c r="JM41" s="33"/>
      <c r="JN41" s="34"/>
      <c r="JO41" s="33"/>
      <c r="JP41" s="33"/>
      <c r="JQ41" s="33"/>
      <c r="JR41" s="33"/>
      <c r="JS41" s="33"/>
      <c r="JT41" s="33"/>
      <c r="JU41" s="33"/>
      <c r="JV41" s="57"/>
      <c r="JW41" s="25"/>
      <c r="JX41" s="34"/>
      <c r="JY41" s="57"/>
      <c r="JZ41" s="33"/>
      <c r="KA41" s="33"/>
      <c r="KB41" s="33"/>
      <c r="KC41" s="33">
        <v>19500000</v>
      </c>
      <c r="KD41" s="33">
        <v>16380000</v>
      </c>
      <c r="KE41" s="33">
        <v>3120000</v>
      </c>
      <c r="KF41" s="33"/>
      <c r="KG41" s="33"/>
      <c r="KH41" s="34"/>
      <c r="KI41" s="33"/>
      <c r="KJ41" s="33"/>
      <c r="KK41" s="33"/>
      <c r="KL41" s="33"/>
      <c r="KM41" s="33"/>
      <c r="KN41" s="33"/>
      <c r="KO41" s="33"/>
      <c r="KP41" s="57"/>
      <c r="KQ41" s="25"/>
      <c r="KR41" s="34">
        <v>16380000</v>
      </c>
      <c r="KS41" s="57">
        <v>16380000</v>
      </c>
      <c r="KT41" s="33"/>
      <c r="KU41" s="33"/>
      <c r="KV41" s="33"/>
      <c r="KW41" s="33"/>
      <c r="KX41" s="33"/>
      <c r="KY41" s="33"/>
      <c r="KZ41" s="33"/>
      <c r="LA41" s="33"/>
      <c r="LB41" s="34"/>
      <c r="LC41" s="33"/>
      <c r="LD41" s="33"/>
      <c r="LE41" s="33"/>
      <c r="LF41" s="33"/>
      <c r="LG41" s="33"/>
      <c r="LH41" s="33"/>
      <c r="LI41" s="33"/>
      <c r="LJ41" s="57"/>
      <c r="LK41" s="25"/>
      <c r="LL41" s="34"/>
      <c r="LM41" s="57"/>
      <c r="LN41" s="33"/>
      <c r="LO41" s="33"/>
      <c r="LP41" s="33"/>
      <c r="LQ41" s="33"/>
      <c r="LR41" s="33"/>
      <c r="LS41" s="33"/>
      <c r="LT41" s="33"/>
      <c r="LU41" s="33"/>
      <c r="LV41" s="34"/>
      <c r="LW41" s="33"/>
      <c r="LX41" s="33"/>
      <c r="LY41" s="33"/>
      <c r="LZ41" s="33"/>
      <c r="MA41" s="33"/>
      <c r="MB41" s="33"/>
      <c r="MC41" s="33"/>
      <c r="MD41" s="57"/>
      <c r="ME41" s="25"/>
      <c r="MF41" s="34"/>
      <c r="MG41" s="57"/>
      <c r="MH41" s="33"/>
      <c r="MI41" s="33"/>
      <c r="MJ41" s="33"/>
      <c r="MK41" s="33">
        <v>22453200</v>
      </c>
      <c r="ML41" s="33">
        <v>1321900</v>
      </c>
      <c r="MM41" s="33">
        <v>21131300</v>
      </c>
      <c r="MN41" s="33"/>
      <c r="MO41" s="33"/>
      <c r="MP41" s="34"/>
      <c r="MQ41" s="33"/>
      <c r="MR41" s="33"/>
      <c r="MS41" s="33"/>
      <c r="MT41" s="33"/>
      <c r="MU41" s="33"/>
      <c r="MV41" s="33"/>
      <c r="MW41" s="33"/>
      <c r="MX41" s="57"/>
      <c r="MY41" s="25"/>
      <c r="MZ41" s="34">
        <v>1321900</v>
      </c>
      <c r="NA41" s="57">
        <v>1321900</v>
      </c>
      <c r="NB41" s="33"/>
      <c r="NC41" s="33"/>
      <c r="ND41" s="33"/>
      <c r="NE41" s="33"/>
      <c r="NF41" s="33"/>
      <c r="NG41" s="33"/>
      <c r="NH41" s="33"/>
      <c r="NI41" s="33"/>
      <c r="NJ41" s="34"/>
      <c r="NK41" s="33"/>
      <c r="NL41" s="33"/>
      <c r="NM41" s="33"/>
      <c r="NN41" s="33"/>
      <c r="NO41" s="33"/>
      <c r="NP41" s="33"/>
      <c r="NQ41" s="33"/>
      <c r="NR41" s="57"/>
      <c r="NS41" s="25"/>
      <c r="NT41" s="34"/>
      <c r="NU41" s="57"/>
      <c r="NV41" s="33"/>
      <c r="NW41" s="33"/>
      <c r="NX41" s="33"/>
      <c r="NY41" s="33">
        <v>31764400</v>
      </c>
      <c r="NZ41" s="33">
        <v>18147800</v>
      </c>
      <c r="OA41" s="33">
        <v>13616600</v>
      </c>
      <c r="OB41" s="33">
        <v>6813869.1600000001</v>
      </c>
      <c r="OC41" s="33"/>
      <c r="OD41" s="34"/>
      <c r="OE41" s="33">
        <v>11926429.960000001</v>
      </c>
      <c r="OF41" s="33">
        <v>6813869.1600000001</v>
      </c>
      <c r="OG41" s="33"/>
      <c r="OH41" s="33">
        <v>5112560.8</v>
      </c>
      <c r="OI41" s="33">
        <v>42.867489999999997</v>
      </c>
      <c r="OJ41" s="33"/>
      <c r="OK41" s="33"/>
      <c r="OL41" s="57">
        <v>6813869.1600000001</v>
      </c>
      <c r="OM41" s="25"/>
      <c r="ON41" s="34">
        <v>18147800</v>
      </c>
      <c r="OO41" s="57">
        <v>18147800</v>
      </c>
      <c r="OP41" s="33">
        <v>37.546529999999997</v>
      </c>
      <c r="OQ41" s="33">
        <v>37.546529999999997</v>
      </c>
      <c r="OR41" s="33"/>
      <c r="OS41" s="33">
        <v>8820</v>
      </c>
      <c r="OT41" s="33">
        <v>8200</v>
      </c>
      <c r="OU41" s="33">
        <v>620</v>
      </c>
      <c r="OV41" s="33"/>
      <c r="OW41" s="33"/>
      <c r="OX41" s="34"/>
      <c r="OY41" s="33"/>
      <c r="OZ41" s="33"/>
      <c r="PA41" s="33"/>
      <c r="PB41" s="33"/>
      <c r="PC41" s="33"/>
      <c r="PD41" s="33"/>
      <c r="PE41" s="33"/>
      <c r="PF41" s="57"/>
      <c r="PG41" s="25"/>
      <c r="PH41" s="34">
        <v>8200</v>
      </c>
      <c r="PI41" s="57">
        <v>8200</v>
      </c>
      <c r="PJ41" s="33"/>
      <c r="PK41" s="33"/>
      <c r="PL41" s="33"/>
      <c r="PM41" s="33">
        <v>1734330</v>
      </c>
      <c r="PN41" s="33">
        <v>1682300</v>
      </c>
      <c r="PO41" s="33">
        <v>52030</v>
      </c>
      <c r="PP41" s="33">
        <v>175021.92</v>
      </c>
      <c r="PQ41" s="33"/>
      <c r="PR41" s="34"/>
      <c r="PS41" s="33">
        <v>180434.97</v>
      </c>
      <c r="PT41" s="33">
        <v>175021.92</v>
      </c>
      <c r="PU41" s="33"/>
      <c r="PV41" s="33">
        <v>5413.05</v>
      </c>
      <c r="PW41" s="33">
        <v>3</v>
      </c>
      <c r="PX41" s="33"/>
      <c r="PY41" s="33"/>
      <c r="PZ41" s="57">
        <v>175021.92</v>
      </c>
      <c r="QA41" s="25"/>
      <c r="QB41" s="34">
        <v>1682300</v>
      </c>
      <c r="QC41" s="57">
        <v>1682300</v>
      </c>
      <c r="QD41" s="33">
        <v>10.403729999999999</v>
      </c>
      <c r="QE41" s="33">
        <v>10.40371</v>
      </c>
      <c r="QF41" s="33"/>
      <c r="QG41" s="33">
        <v>17021150</v>
      </c>
      <c r="QH41" s="33">
        <v>1629000</v>
      </c>
      <c r="QI41" s="33">
        <v>15392150</v>
      </c>
      <c r="QJ41" s="33">
        <v>265924.18</v>
      </c>
      <c r="QK41" s="33"/>
      <c r="QL41" s="34"/>
      <c r="QM41" s="33">
        <v>2778597.56</v>
      </c>
      <c r="QN41" s="33">
        <v>265924.18</v>
      </c>
      <c r="QO41" s="33"/>
      <c r="QP41" s="33">
        <v>2512673.38</v>
      </c>
      <c r="QQ41" s="33">
        <v>90.429550000000006</v>
      </c>
      <c r="QR41" s="33"/>
      <c r="QS41" s="33"/>
      <c r="QT41" s="57">
        <v>265924.18</v>
      </c>
      <c r="QU41" s="25"/>
      <c r="QV41" s="34">
        <v>1629000</v>
      </c>
      <c r="QW41" s="57">
        <v>1629000</v>
      </c>
      <c r="QX41" s="33">
        <v>16.324380000000001</v>
      </c>
      <c r="QY41" s="33">
        <v>16.324380000000001</v>
      </c>
      <c r="QZ41" s="33"/>
      <c r="RA41" s="33">
        <v>673389050.10000002</v>
      </c>
      <c r="RB41" s="33">
        <v>554724100</v>
      </c>
      <c r="RC41" s="33">
        <v>118664950.09999999</v>
      </c>
      <c r="RD41" s="33">
        <v>286591131.77999997</v>
      </c>
      <c r="RE41" s="33">
        <v>976845.19</v>
      </c>
      <c r="RF41" s="34"/>
      <c r="RG41" s="33">
        <v>386457249</v>
      </c>
      <c r="RH41" s="33">
        <v>286591131.77999997</v>
      </c>
      <c r="RI41" s="33"/>
      <c r="RJ41" s="33">
        <v>99866117.219999999</v>
      </c>
      <c r="RK41" s="33">
        <v>25.841439999999999</v>
      </c>
      <c r="RL41" s="33">
        <v>976845.19</v>
      </c>
      <c r="RM41" s="33"/>
      <c r="RN41" s="57">
        <v>286591131.77999997</v>
      </c>
      <c r="RO41" s="25"/>
      <c r="RP41" s="34">
        <v>554724100</v>
      </c>
      <c r="RQ41" s="57">
        <v>554724100</v>
      </c>
      <c r="RR41" s="33">
        <v>51.663719999999998</v>
      </c>
      <c r="RS41" s="33">
        <v>84.158060000000006</v>
      </c>
      <c r="RT41" s="33"/>
      <c r="RU41" s="33"/>
      <c r="RV41" s="33"/>
      <c r="RW41" s="33"/>
      <c r="RX41" s="33"/>
      <c r="RY41" s="33">
        <v>8834.25</v>
      </c>
      <c r="RZ41" s="34"/>
      <c r="SA41" s="33"/>
      <c r="SB41" s="33"/>
      <c r="SC41" s="33"/>
      <c r="SD41" s="33"/>
      <c r="SE41" s="33"/>
      <c r="SF41" s="33">
        <v>8834.25</v>
      </c>
      <c r="SG41" s="33"/>
      <c r="SH41" s="57"/>
      <c r="SI41" s="25"/>
      <c r="SJ41" s="34"/>
      <c r="SK41" s="57"/>
      <c r="SL41" s="33"/>
      <c r="SM41" s="33"/>
      <c r="SN41" s="33"/>
      <c r="SO41" s="33"/>
      <c r="SP41" s="33"/>
      <c r="SQ41" s="33"/>
      <c r="SR41" s="33"/>
      <c r="SS41" s="33"/>
      <c r="ST41" s="34"/>
      <c r="SU41" s="33"/>
      <c r="SV41" s="33"/>
      <c r="SW41" s="33"/>
      <c r="SX41" s="33"/>
      <c r="SY41" s="33"/>
      <c r="SZ41" s="33"/>
      <c r="TA41" s="33"/>
      <c r="TB41" s="57"/>
      <c r="TC41" s="25"/>
      <c r="TD41" s="34"/>
      <c r="TE41" s="57"/>
      <c r="TF41" s="33"/>
      <c r="TG41" s="33"/>
      <c r="TH41" s="33"/>
      <c r="TI41" s="33"/>
      <c r="TJ41" s="33"/>
      <c r="TK41" s="33"/>
      <c r="TL41" s="33"/>
      <c r="TM41" s="33"/>
      <c r="TN41" s="34"/>
      <c r="TO41" s="33"/>
      <c r="TP41" s="33"/>
      <c r="TQ41" s="33"/>
      <c r="TR41" s="33"/>
      <c r="TS41" s="33"/>
      <c r="TT41" s="33"/>
      <c r="TU41" s="33"/>
      <c r="TV41" s="57"/>
      <c r="TW41" s="25"/>
      <c r="TX41" s="34"/>
      <c r="TY41" s="57"/>
      <c r="TZ41" s="33"/>
      <c r="UA41" s="33"/>
      <c r="UB41" s="33"/>
      <c r="UC41" s="33"/>
      <c r="UD41" s="33"/>
      <c r="UE41" s="33"/>
      <c r="UF41" s="33"/>
      <c r="UG41" s="33"/>
      <c r="UH41" s="34"/>
      <c r="UI41" s="33"/>
      <c r="UJ41" s="33"/>
      <c r="UK41" s="33"/>
      <c r="UL41" s="33"/>
      <c r="UM41" s="33"/>
      <c r="UN41" s="33"/>
      <c r="UO41" s="33"/>
      <c r="UP41" s="57"/>
      <c r="UQ41" s="25"/>
      <c r="UR41" s="34"/>
      <c r="US41" s="57"/>
      <c r="UT41" s="33"/>
      <c r="UU41" s="33"/>
      <c r="UV41" s="33"/>
      <c r="UW41" s="33"/>
      <c r="UX41" s="33"/>
      <c r="UY41" s="33"/>
      <c r="UZ41" s="33"/>
      <c r="VA41" s="33"/>
      <c r="VB41" s="34"/>
      <c r="VC41" s="33"/>
      <c r="VD41" s="33"/>
      <c r="VE41" s="33"/>
      <c r="VF41" s="33"/>
      <c r="VG41" s="33"/>
      <c r="VH41" s="33"/>
      <c r="VI41" s="33"/>
      <c r="VJ41" s="57"/>
      <c r="VK41" s="25"/>
      <c r="VL41" s="34"/>
      <c r="VM41" s="57"/>
      <c r="VN41" s="33"/>
      <c r="VO41" s="33"/>
      <c r="VP41" s="33"/>
      <c r="VQ41" s="33"/>
      <c r="VR41" s="33"/>
      <c r="VS41" s="33"/>
      <c r="VT41" s="33"/>
      <c r="VU41" s="33"/>
      <c r="VV41" s="34"/>
      <c r="VW41" s="33"/>
      <c r="VX41" s="33"/>
      <c r="VY41" s="33"/>
      <c r="VZ41" s="33"/>
      <c r="WA41" s="33"/>
      <c r="WB41" s="33"/>
      <c r="WC41" s="33"/>
      <c r="WD41" s="57"/>
      <c r="WE41" s="25"/>
      <c r="WF41" s="34"/>
      <c r="WG41" s="57"/>
      <c r="WH41" s="33"/>
      <c r="WI41" s="33"/>
      <c r="WJ41" s="33"/>
      <c r="WK41" s="33"/>
      <c r="WL41" s="33"/>
      <c r="WM41" s="33"/>
      <c r="WN41" s="33"/>
      <c r="WO41" s="33"/>
      <c r="WP41" s="34"/>
      <c r="WQ41" s="33"/>
      <c r="WR41" s="33"/>
      <c r="WS41" s="33"/>
      <c r="WT41" s="33"/>
      <c r="WU41" s="33"/>
      <c r="WV41" s="33"/>
      <c r="WW41" s="33"/>
      <c r="WX41" s="57"/>
      <c r="WY41" s="25"/>
      <c r="WZ41" s="34"/>
      <c r="XA41" s="57"/>
      <c r="XB41" s="33"/>
      <c r="XC41" s="33"/>
      <c r="XD41" s="33"/>
      <c r="XE41" s="33"/>
      <c r="XF41" s="33"/>
      <c r="XG41" s="33"/>
      <c r="XH41" s="33"/>
      <c r="XI41" s="33"/>
      <c r="XJ41" s="34"/>
      <c r="XK41" s="33"/>
      <c r="XL41" s="33"/>
      <c r="XM41" s="33"/>
      <c r="XN41" s="33"/>
      <c r="XO41" s="33"/>
      <c r="XP41" s="33"/>
      <c r="XQ41" s="33"/>
      <c r="XR41" s="57"/>
      <c r="XS41" s="25"/>
      <c r="XT41" s="34"/>
      <c r="XU41" s="57"/>
      <c r="XV41" s="33"/>
      <c r="XW41" s="33"/>
      <c r="XX41" s="33"/>
      <c r="XY41" s="33"/>
      <c r="XZ41" s="33"/>
      <c r="YA41" s="33"/>
      <c r="YB41" s="33"/>
      <c r="YC41" s="33"/>
      <c r="YD41" s="34"/>
      <c r="YE41" s="33"/>
      <c r="YF41" s="33"/>
      <c r="YG41" s="33"/>
      <c r="YH41" s="33"/>
      <c r="YI41" s="33"/>
      <c r="YJ41" s="33"/>
      <c r="YK41" s="33"/>
      <c r="YL41" s="57"/>
      <c r="YM41" s="25"/>
      <c r="YN41" s="34"/>
      <c r="YO41" s="57"/>
      <c r="YP41" s="33"/>
      <c r="YQ41" s="33"/>
      <c r="YR41" s="33"/>
      <c r="YS41" s="33"/>
      <c r="YT41" s="33"/>
      <c r="YU41" s="33"/>
      <c r="YV41" s="33"/>
      <c r="YW41" s="33"/>
      <c r="YX41" s="34"/>
      <c r="YY41" s="33"/>
      <c r="YZ41" s="33"/>
      <c r="ZA41" s="33"/>
      <c r="ZB41" s="33"/>
      <c r="ZC41" s="33"/>
      <c r="ZD41" s="33"/>
      <c r="ZE41" s="33"/>
      <c r="ZF41" s="57"/>
      <c r="ZG41" s="25"/>
      <c r="ZH41" s="34"/>
      <c r="ZI41" s="57"/>
      <c r="ZJ41" s="33"/>
      <c r="ZK41" s="33"/>
      <c r="ZL41" s="33"/>
      <c r="ZM41" s="33"/>
      <c r="ZN41" s="33"/>
      <c r="ZO41" s="33"/>
      <c r="ZP41" s="33"/>
      <c r="ZQ41" s="33"/>
      <c r="ZR41" s="34"/>
      <c r="ZS41" s="33"/>
      <c r="ZT41" s="33"/>
      <c r="ZU41" s="33"/>
      <c r="ZV41" s="33"/>
      <c r="ZW41" s="33"/>
      <c r="ZX41" s="33"/>
      <c r="ZY41" s="33"/>
      <c r="ZZ41" s="57"/>
      <c r="AAA41" s="25"/>
      <c r="AAB41" s="34"/>
      <c r="AAC41" s="57"/>
      <c r="AAD41" s="33"/>
      <c r="AAE41" s="33"/>
      <c r="AAF41" s="33"/>
      <c r="AAG41" s="33"/>
      <c r="AAH41" s="33"/>
      <c r="AAI41" s="33"/>
      <c r="AAJ41" s="33"/>
      <c r="AAK41" s="33"/>
      <c r="AAL41" s="34"/>
      <c r="AAM41" s="33"/>
      <c r="AAN41" s="33"/>
      <c r="AAO41" s="33"/>
      <c r="AAP41" s="33"/>
      <c r="AAQ41" s="33"/>
      <c r="AAR41" s="33"/>
      <c r="AAS41" s="33"/>
      <c r="AAT41" s="57"/>
      <c r="AAU41" s="25"/>
      <c r="AAV41" s="34"/>
      <c r="AAW41" s="57"/>
      <c r="AAX41" s="33"/>
      <c r="AAY41" s="33"/>
      <c r="AAZ41" s="33"/>
      <c r="ABA41" s="33"/>
      <c r="ABB41" s="33"/>
      <c r="ABC41" s="33"/>
      <c r="ABD41" s="33"/>
      <c r="ABE41" s="33"/>
      <c r="ABF41" s="34"/>
      <c r="ABG41" s="33"/>
      <c r="ABH41" s="33"/>
      <c r="ABI41" s="33"/>
      <c r="ABJ41" s="33"/>
      <c r="ABK41" s="33"/>
      <c r="ABL41" s="33"/>
      <c r="ABM41" s="33"/>
      <c r="ABN41" s="57"/>
      <c r="ABO41" s="25"/>
      <c r="ABP41" s="34"/>
      <c r="ABQ41" s="57"/>
      <c r="ABR41" s="33"/>
      <c r="ABS41" s="33"/>
      <c r="ABT41" s="33"/>
      <c r="ABU41" s="33"/>
      <c r="ABV41" s="33"/>
      <c r="ABW41" s="33"/>
      <c r="ABX41" s="33"/>
      <c r="ABY41" s="33"/>
      <c r="ABZ41" s="34"/>
      <c r="ACA41" s="33"/>
      <c r="ACB41" s="33"/>
      <c r="ACC41" s="33"/>
      <c r="ACD41" s="33"/>
      <c r="ACE41" s="33"/>
      <c r="ACF41" s="33"/>
      <c r="ACG41" s="33"/>
      <c r="ACH41" s="57"/>
      <c r="ACI41" s="25"/>
      <c r="ACJ41" s="34"/>
      <c r="ACK41" s="57"/>
      <c r="ACL41" s="33"/>
      <c r="ACM41" s="33"/>
      <c r="ACN41" s="33"/>
      <c r="ACO41" s="33">
        <v>31549381</v>
      </c>
      <c r="ACP41" s="33">
        <v>30602900</v>
      </c>
      <c r="ACQ41" s="33">
        <v>946481</v>
      </c>
      <c r="ACR41" s="33">
        <v>15015599.23</v>
      </c>
      <c r="ACS41" s="33"/>
      <c r="ACT41" s="34"/>
      <c r="ACU41" s="33">
        <v>15479999</v>
      </c>
      <c r="ACV41" s="33">
        <v>15015599.23</v>
      </c>
      <c r="ACW41" s="33"/>
      <c r="ACX41" s="33">
        <v>464399.77</v>
      </c>
      <c r="ACY41" s="33">
        <v>3</v>
      </c>
      <c r="ACZ41" s="33"/>
      <c r="ADA41" s="33"/>
      <c r="ADB41" s="57">
        <v>15015599.23</v>
      </c>
      <c r="ADC41" s="25"/>
      <c r="ADD41" s="34">
        <v>30602900</v>
      </c>
      <c r="ADE41" s="57">
        <v>30602900</v>
      </c>
      <c r="ADF41" s="33">
        <v>49.065939999999998</v>
      </c>
      <c r="ADG41" s="33">
        <v>49.065939999999998</v>
      </c>
      <c r="ADH41" s="33"/>
      <c r="ADI41" s="33"/>
      <c r="ADJ41" s="33"/>
      <c r="ADK41" s="33"/>
      <c r="ADL41" s="33"/>
      <c r="ADM41" s="33"/>
      <c r="ADN41" s="34"/>
      <c r="ADO41" s="33"/>
      <c r="ADP41" s="33"/>
      <c r="ADQ41" s="33"/>
      <c r="ADR41" s="33"/>
      <c r="ADS41" s="33"/>
      <c r="ADT41" s="33"/>
      <c r="ADU41" s="33"/>
      <c r="ADV41" s="57"/>
      <c r="ADW41" s="25"/>
      <c r="ADX41" s="34"/>
      <c r="ADY41" s="57"/>
      <c r="ADZ41" s="33"/>
      <c r="AEA41" s="33"/>
      <c r="AEB41" s="33"/>
      <c r="AEC41" s="33"/>
      <c r="AED41" s="33"/>
      <c r="AEE41" s="33"/>
      <c r="AEF41" s="33"/>
      <c r="AEG41" s="33"/>
      <c r="AEH41" s="34"/>
      <c r="AEI41" s="33"/>
      <c r="AEJ41" s="33"/>
      <c r="AEK41" s="33"/>
      <c r="AEL41" s="33"/>
      <c r="AEM41" s="33"/>
      <c r="AEN41" s="33"/>
      <c r="AEO41" s="33"/>
      <c r="AEP41" s="57"/>
      <c r="AEQ41" s="25"/>
      <c r="AER41" s="34"/>
      <c r="AES41" s="57"/>
      <c r="AET41" s="33"/>
      <c r="AEU41" s="33"/>
      <c r="AEV41" s="33"/>
      <c r="AEW41" s="33"/>
      <c r="AEX41" s="33"/>
      <c r="AEY41" s="33"/>
      <c r="AEZ41" s="33"/>
      <c r="AFA41" s="33"/>
      <c r="AFB41" s="34"/>
      <c r="AFC41" s="33"/>
      <c r="AFD41" s="33"/>
      <c r="AFE41" s="33"/>
      <c r="AFF41" s="33"/>
      <c r="AFG41" s="33"/>
      <c r="AFH41" s="33"/>
      <c r="AFI41" s="33"/>
      <c r="AFJ41" s="57"/>
      <c r="AFK41" s="25"/>
      <c r="AFL41" s="34"/>
      <c r="AFM41" s="57"/>
      <c r="AFN41" s="33"/>
      <c r="AFO41" s="33"/>
      <c r="AFP41" s="33"/>
      <c r="AFQ41" s="33"/>
      <c r="AFR41" s="33"/>
      <c r="AFS41" s="33"/>
      <c r="AFT41" s="33"/>
      <c r="AFU41" s="33"/>
      <c r="AFV41" s="34"/>
      <c r="AFW41" s="33"/>
      <c r="AFX41" s="33"/>
      <c r="AFY41" s="33"/>
      <c r="AFZ41" s="33"/>
      <c r="AGA41" s="33"/>
      <c r="AGB41" s="33"/>
      <c r="AGC41" s="33"/>
      <c r="AGD41" s="57"/>
      <c r="AGE41" s="25"/>
      <c r="AGF41" s="34"/>
      <c r="AGG41" s="57"/>
      <c r="AGH41" s="33"/>
      <c r="AGI41" s="33"/>
      <c r="AGJ41" s="33"/>
      <c r="AGK41" s="33"/>
      <c r="AGL41" s="33"/>
      <c r="AGM41" s="33"/>
      <c r="AGN41" s="33"/>
      <c r="AGO41" s="33"/>
      <c r="AGP41" s="34"/>
      <c r="AGQ41" s="33"/>
      <c r="AGR41" s="33"/>
      <c r="AGS41" s="33"/>
      <c r="AGT41" s="33"/>
      <c r="AGU41" s="33"/>
      <c r="AGV41" s="33"/>
      <c r="AGW41" s="33"/>
      <c r="AGX41" s="57"/>
      <c r="AGY41" s="25"/>
      <c r="AGZ41" s="34"/>
      <c r="AHA41" s="57"/>
      <c r="AHB41" s="33"/>
      <c r="AHC41" s="33"/>
    </row>
    <row r="42" spans="1:887" x14ac:dyDescent="0.25">
      <c r="A42" s="8" t="s">
        <v>81</v>
      </c>
      <c r="B42" s="91" t="s">
        <v>82</v>
      </c>
      <c r="C42" s="11" t="s">
        <v>83</v>
      </c>
      <c r="F42" s="34">
        <v>663997773.19000006</v>
      </c>
      <c r="G42" s="57"/>
      <c r="H42" s="33"/>
      <c r="I42" s="33">
        <v>344749803.93000001</v>
      </c>
      <c r="J42" s="33">
        <v>175822400</v>
      </c>
      <c r="K42" s="33">
        <v>168927403.93000001</v>
      </c>
      <c r="L42" s="33">
        <v>168806702.13</v>
      </c>
      <c r="M42" s="33">
        <v>7062752.9199999999</v>
      </c>
      <c r="N42" s="34"/>
      <c r="O42" s="33">
        <v>330993533.63999999</v>
      </c>
      <c r="P42" s="33">
        <v>168806702.13</v>
      </c>
      <c r="Q42" s="33"/>
      <c r="R42" s="33">
        <v>162186831.50999999</v>
      </c>
      <c r="S42" s="33">
        <v>49</v>
      </c>
      <c r="T42" s="33">
        <v>7062752.9199999999</v>
      </c>
      <c r="U42" s="33"/>
      <c r="V42" s="57">
        <v>168806702.13</v>
      </c>
      <c r="W42" s="25"/>
      <c r="X42" s="34">
        <v>175822400</v>
      </c>
      <c r="Y42" s="57">
        <v>175822400</v>
      </c>
      <c r="Z42" s="33">
        <v>96.009780000000006</v>
      </c>
      <c r="AA42" s="33">
        <v>96.009780000000006</v>
      </c>
      <c r="AB42" s="33"/>
      <c r="AC42" s="33">
        <v>571766274.50999999</v>
      </c>
      <c r="AD42" s="33">
        <v>291600800</v>
      </c>
      <c r="AE42" s="33">
        <v>280165474.50999999</v>
      </c>
      <c r="AF42" s="33">
        <v>277209247.95999998</v>
      </c>
      <c r="AG42" s="33">
        <v>294918.75</v>
      </c>
      <c r="AH42" s="34"/>
      <c r="AI42" s="33">
        <v>543547545.10000002</v>
      </c>
      <c r="AJ42" s="33">
        <v>277209247.95999998</v>
      </c>
      <c r="AK42" s="33"/>
      <c r="AL42" s="33">
        <v>266338297.13999999</v>
      </c>
      <c r="AM42" s="33">
        <v>49</v>
      </c>
      <c r="AN42" s="33">
        <v>294918.75</v>
      </c>
      <c r="AO42" s="33"/>
      <c r="AP42" s="57">
        <v>277209247.95999998</v>
      </c>
      <c r="AQ42" s="25"/>
      <c r="AR42" s="34">
        <v>291600800</v>
      </c>
      <c r="AS42" s="57">
        <v>291600800</v>
      </c>
      <c r="AT42" s="33">
        <v>95.064639999999997</v>
      </c>
      <c r="AU42" s="33">
        <v>95.064639999999997</v>
      </c>
      <c r="AV42" s="33"/>
      <c r="AW42" s="33">
        <v>99670488.090000004</v>
      </c>
      <c r="AX42" s="33">
        <v>87809700</v>
      </c>
      <c r="AY42" s="33">
        <v>11860788.09</v>
      </c>
      <c r="AZ42" s="33">
        <v>58334100.479999997</v>
      </c>
      <c r="BA42" s="33"/>
      <c r="BB42" s="34"/>
      <c r="BC42" s="33">
        <v>66213507.890000001</v>
      </c>
      <c r="BD42" s="33">
        <v>58334100.479999997</v>
      </c>
      <c r="BE42" s="33"/>
      <c r="BF42" s="33">
        <v>7879407.4100000001</v>
      </c>
      <c r="BG42" s="33">
        <v>11.9</v>
      </c>
      <c r="BH42" s="33"/>
      <c r="BI42" s="33"/>
      <c r="BJ42" s="57">
        <v>58334100.479999997</v>
      </c>
      <c r="BK42" s="25"/>
      <c r="BL42" s="34">
        <v>87809700</v>
      </c>
      <c r="BM42" s="57">
        <v>87809700</v>
      </c>
      <c r="BN42" s="33">
        <v>66.432410000000004</v>
      </c>
      <c r="BO42" s="33">
        <v>66.432410000000004</v>
      </c>
      <c r="BP42" s="33"/>
      <c r="BQ42" s="33"/>
      <c r="BR42" s="33"/>
      <c r="BS42" s="33"/>
      <c r="BT42" s="33"/>
      <c r="BU42" s="33"/>
      <c r="BV42" s="34"/>
      <c r="BW42" s="33"/>
      <c r="BX42" s="33"/>
      <c r="BY42" s="33"/>
      <c r="BZ42" s="33"/>
      <c r="CA42" s="33"/>
      <c r="CB42" s="33"/>
      <c r="CC42" s="33"/>
      <c r="CD42" s="57"/>
      <c r="CE42" s="25"/>
      <c r="CF42" s="34"/>
      <c r="CG42" s="57"/>
      <c r="CH42" s="33"/>
      <c r="CI42" s="33"/>
      <c r="CJ42" s="33"/>
      <c r="CK42" s="33"/>
      <c r="CL42" s="33"/>
      <c r="CM42" s="33"/>
      <c r="CN42" s="33"/>
      <c r="CO42" s="33"/>
      <c r="CP42" s="34"/>
      <c r="CQ42" s="33"/>
      <c r="CR42" s="33"/>
      <c r="CS42" s="33"/>
      <c r="CT42" s="33"/>
      <c r="CU42" s="33"/>
      <c r="CV42" s="33"/>
      <c r="CW42" s="33"/>
      <c r="CX42" s="57"/>
      <c r="CY42" s="25"/>
      <c r="CZ42" s="34"/>
      <c r="DA42" s="57"/>
      <c r="DB42" s="33"/>
      <c r="DC42" s="33"/>
      <c r="DD42" s="33"/>
      <c r="DE42" s="33">
        <v>26667000</v>
      </c>
      <c r="DF42" s="33">
        <v>13333500</v>
      </c>
      <c r="DG42" s="33">
        <v>13333500</v>
      </c>
      <c r="DH42" s="33">
        <v>13333500</v>
      </c>
      <c r="DI42" s="33"/>
      <c r="DJ42" s="34"/>
      <c r="DK42" s="33">
        <v>26667000</v>
      </c>
      <c r="DL42" s="33">
        <v>13333500</v>
      </c>
      <c r="DM42" s="33"/>
      <c r="DN42" s="33">
        <v>13333500</v>
      </c>
      <c r="DO42" s="33">
        <v>50</v>
      </c>
      <c r="DP42" s="33"/>
      <c r="DQ42" s="33"/>
      <c r="DR42" s="57">
        <v>13333500</v>
      </c>
      <c r="DS42" s="25"/>
      <c r="DT42" s="34">
        <v>13333500</v>
      </c>
      <c r="DU42" s="57">
        <v>13333500</v>
      </c>
      <c r="DV42" s="33">
        <v>100</v>
      </c>
      <c r="DW42" s="33">
        <v>100</v>
      </c>
      <c r="DX42" s="33"/>
      <c r="DY42" s="33"/>
      <c r="DZ42" s="33"/>
      <c r="EA42" s="33"/>
      <c r="EB42" s="33"/>
      <c r="EC42" s="33"/>
      <c r="ED42" s="34"/>
      <c r="EE42" s="33"/>
      <c r="EF42" s="33"/>
      <c r="EG42" s="33"/>
      <c r="EH42" s="33"/>
      <c r="EI42" s="33"/>
      <c r="EJ42" s="33"/>
      <c r="EK42" s="33"/>
      <c r="EL42" s="57"/>
      <c r="EM42" s="25"/>
      <c r="EN42" s="34"/>
      <c r="EO42" s="57"/>
      <c r="EP42" s="33"/>
      <c r="EQ42" s="33"/>
      <c r="ER42" s="33"/>
      <c r="ES42" s="33"/>
      <c r="ET42" s="33"/>
      <c r="EU42" s="33"/>
      <c r="EV42" s="33"/>
      <c r="EW42" s="33"/>
      <c r="EX42" s="34"/>
      <c r="EY42" s="33"/>
      <c r="EZ42" s="33"/>
      <c r="FA42" s="33"/>
      <c r="FB42" s="33"/>
      <c r="FC42" s="33"/>
      <c r="FD42" s="33"/>
      <c r="FE42" s="33"/>
      <c r="FF42" s="57"/>
      <c r="FG42" s="25"/>
      <c r="FH42" s="34">
        <v>0</v>
      </c>
      <c r="FI42" s="57">
        <v>0</v>
      </c>
      <c r="FJ42" s="33"/>
      <c r="FK42" s="33"/>
      <c r="FL42" s="33"/>
      <c r="FM42" s="33"/>
      <c r="FN42" s="33"/>
      <c r="FO42" s="33"/>
      <c r="FP42" s="33"/>
      <c r="FQ42" s="33"/>
      <c r="FR42" s="34"/>
      <c r="FS42" s="33"/>
      <c r="FT42" s="33"/>
      <c r="FU42" s="33"/>
      <c r="FV42" s="33"/>
      <c r="FW42" s="33"/>
      <c r="FX42" s="33"/>
      <c r="FY42" s="33"/>
      <c r="FZ42" s="57"/>
      <c r="GA42" s="25"/>
      <c r="GB42" s="34"/>
      <c r="GC42" s="57"/>
      <c r="GD42" s="33"/>
      <c r="GE42" s="33"/>
      <c r="GF42" s="33"/>
      <c r="GG42" s="33">
        <v>26955223.890000001</v>
      </c>
      <c r="GH42" s="33">
        <v>18060000</v>
      </c>
      <c r="GI42" s="33">
        <v>8895223.8900000006</v>
      </c>
      <c r="GJ42" s="33">
        <v>15850080.34</v>
      </c>
      <c r="GK42" s="33">
        <v>2056900</v>
      </c>
      <c r="GL42" s="34"/>
      <c r="GM42" s="33">
        <v>23656836.350000001</v>
      </c>
      <c r="GN42" s="33">
        <v>15850080.34</v>
      </c>
      <c r="GO42" s="33"/>
      <c r="GP42" s="33">
        <v>7806756.0099999998</v>
      </c>
      <c r="GQ42" s="33">
        <v>33</v>
      </c>
      <c r="GR42" s="33">
        <v>2010000</v>
      </c>
      <c r="GS42" s="33">
        <v>46900</v>
      </c>
      <c r="GT42" s="57">
        <v>15850080.34</v>
      </c>
      <c r="GU42" s="25"/>
      <c r="GV42" s="34">
        <v>18060000</v>
      </c>
      <c r="GW42" s="57">
        <v>18060000</v>
      </c>
      <c r="GX42" s="33">
        <v>87.763459999999995</v>
      </c>
      <c r="GY42" s="33">
        <v>87.763459999999995</v>
      </c>
      <c r="GZ42" s="33"/>
      <c r="HA42" s="33"/>
      <c r="HB42" s="33"/>
      <c r="HC42" s="33"/>
      <c r="HD42" s="33"/>
      <c r="HE42" s="33"/>
      <c r="HF42" s="34"/>
      <c r="HG42" s="33"/>
      <c r="HH42" s="33"/>
      <c r="HI42" s="33"/>
      <c r="HJ42" s="33"/>
      <c r="HK42" s="33"/>
      <c r="HL42" s="33"/>
      <c r="HM42" s="33"/>
      <c r="HN42" s="57"/>
      <c r="HO42" s="25"/>
      <c r="HP42" s="34"/>
      <c r="HQ42" s="57"/>
      <c r="HR42" s="33"/>
      <c r="HS42" s="33"/>
      <c r="HT42" s="33"/>
      <c r="HU42" s="33">
        <v>90136078.439999998</v>
      </c>
      <c r="HV42" s="33">
        <v>45969400</v>
      </c>
      <c r="HW42" s="33">
        <v>44166678.439999998</v>
      </c>
      <c r="HX42" s="33">
        <v>28604000.07</v>
      </c>
      <c r="HY42" s="33"/>
      <c r="HZ42" s="34"/>
      <c r="IA42" s="33">
        <v>56086274.659999996</v>
      </c>
      <c r="IB42" s="33">
        <v>28604000.07</v>
      </c>
      <c r="IC42" s="33"/>
      <c r="ID42" s="33">
        <v>27482274.59</v>
      </c>
      <c r="IE42" s="33">
        <v>49</v>
      </c>
      <c r="IF42" s="33"/>
      <c r="IG42" s="33"/>
      <c r="IH42" s="57">
        <v>28604000.07</v>
      </c>
      <c r="II42" s="25"/>
      <c r="IJ42" s="34">
        <v>45969400</v>
      </c>
      <c r="IK42" s="57">
        <v>45969400</v>
      </c>
      <c r="IL42" s="33">
        <v>62.223999999999997</v>
      </c>
      <c r="IM42" s="33">
        <v>62.223999999999997</v>
      </c>
      <c r="IN42" s="33"/>
      <c r="IO42" s="33"/>
      <c r="IP42" s="33"/>
      <c r="IQ42" s="33"/>
      <c r="IR42" s="33"/>
      <c r="IS42" s="33"/>
      <c r="IT42" s="34"/>
      <c r="IU42" s="33"/>
      <c r="IV42" s="33"/>
      <c r="IW42" s="33"/>
      <c r="IX42" s="33"/>
      <c r="IY42" s="33"/>
      <c r="IZ42" s="33"/>
      <c r="JA42" s="33"/>
      <c r="JB42" s="57"/>
      <c r="JC42" s="25"/>
      <c r="JD42" s="34"/>
      <c r="JE42" s="57"/>
      <c r="JF42" s="33"/>
      <c r="JG42" s="33"/>
      <c r="JH42" s="33"/>
      <c r="JI42" s="33"/>
      <c r="JJ42" s="33"/>
      <c r="JK42" s="33"/>
      <c r="JL42" s="33"/>
      <c r="JM42" s="33"/>
      <c r="JN42" s="34"/>
      <c r="JO42" s="33"/>
      <c r="JP42" s="33"/>
      <c r="JQ42" s="33"/>
      <c r="JR42" s="33"/>
      <c r="JS42" s="33"/>
      <c r="JT42" s="33"/>
      <c r="JU42" s="33"/>
      <c r="JV42" s="57"/>
      <c r="JW42" s="25"/>
      <c r="JX42" s="34"/>
      <c r="JY42" s="57"/>
      <c r="JZ42" s="33"/>
      <c r="KA42" s="33"/>
      <c r="KB42" s="33"/>
      <c r="KC42" s="33">
        <v>14901960.789999999</v>
      </c>
      <c r="KD42" s="33">
        <v>7600000</v>
      </c>
      <c r="KE42" s="33">
        <v>7301960.79</v>
      </c>
      <c r="KF42" s="33">
        <v>7549275</v>
      </c>
      <c r="KG42" s="33"/>
      <c r="KH42" s="34"/>
      <c r="KI42" s="33">
        <v>14802500</v>
      </c>
      <c r="KJ42" s="33">
        <v>7549275</v>
      </c>
      <c r="KK42" s="33"/>
      <c r="KL42" s="33">
        <v>7253225</v>
      </c>
      <c r="KM42" s="33">
        <v>49</v>
      </c>
      <c r="KN42" s="33"/>
      <c r="KO42" s="33"/>
      <c r="KP42" s="57">
        <v>7549275</v>
      </c>
      <c r="KQ42" s="25"/>
      <c r="KR42" s="34">
        <v>7600000</v>
      </c>
      <c r="KS42" s="57">
        <v>7600000</v>
      </c>
      <c r="KT42" s="33">
        <v>99.332570000000004</v>
      </c>
      <c r="KU42" s="33">
        <v>99.332570000000004</v>
      </c>
      <c r="KV42" s="33"/>
      <c r="KW42" s="33"/>
      <c r="KX42" s="33"/>
      <c r="KY42" s="33"/>
      <c r="KZ42" s="33"/>
      <c r="LA42" s="33"/>
      <c r="LB42" s="34"/>
      <c r="LC42" s="33"/>
      <c r="LD42" s="33"/>
      <c r="LE42" s="33"/>
      <c r="LF42" s="33"/>
      <c r="LG42" s="33"/>
      <c r="LH42" s="33"/>
      <c r="LI42" s="33"/>
      <c r="LJ42" s="57"/>
      <c r="LK42" s="25"/>
      <c r="LL42" s="34"/>
      <c r="LM42" s="57"/>
      <c r="LN42" s="33"/>
      <c r="LO42" s="33"/>
      <c r="LP42" s="33"/>
      <c r="LQ42" s="33"/>
      <c r="LR42" s="33"/>
      <c r="LS42" s="33"/>
      <c r="LT42" s="33"/>
      <c r="LU42" s="33"/>
      <c r="LV42" s="34"/>
      <c r="LW42" s="33"/>
      <c r="LX42" s="33"/>
      <c r="LY42" s="33"/>
      <c r="LZ42" s="33"/>
      <c r="MA42" s="33"/>
      <c r="MB42" s="33"/>
      <c r="MC42" s="33"/>
      <c r="MD42" s="57"/>
      <c r="ME42" s="25"/>
      <c r="MF42" s="34"/>
      <c r="MG42" s="57"/>
      <c r="MH42" s="33"/>
      <c r="MI42" s="33"/>
      <c r="MJ42" s="33"/>
      <c r="MK42" s="33">
        <v>2973283.58</v>
      </c>
      <c r="ML42" s="33">
        <v>1992100</v>
      </c>
      <c r="MM42" s="33">
        <v>981183.58</v>
      </c>
      <c r="MN42" s="33">
        <v>1992100</v>
      </c>
      <c r="MO42" s="33"/>
      <c r="MP42" s="34"/>
      <c r="MQ42" s="33">
        <v>2973283.58</v>
      </c>
      <c r="MR42" s="33">
        <v>1992100</v>
      </c>
      <c r="MS42" s="33"/>
      <c r="MT42" s="33">
        <v>981183.58</v>
      </c>
      <c r="MU42" s="33">
        <v>33</v>
      </c>
      <c r="MV42" s="33"/>
      <c r="MW42" s="33"/>
      <c r="MX42" s="57">
        <v>1992100</v>
      </c>
      <c r="MY42" s="25"/>
      <c r="MZ42" s="34">
        <v>1992100</v>
      </c>
      <c r="NA42" s="57">
        <v>1992100</v>
      </c>
      <c r="NB42" s="33">
        <v>100</v>
      </c>
      <c r="NC42" s="33">
        <v>100</v>
      </c>
      <c r="ND42" s="33"/>
      <c r="NE42" s="33"/>
      <c r="NF42" s="33"/>
      <c r="NG42" s="33"/>
      <c r="NH42" s="33"/>
      <c r="NI42" s="33"/>
      <c r="NJ42" s="34"/>
      <c r="NK42" s="33"/>
      <c r="NL42" s="33"/>
      <c r="NM42" s="33"/>
      <c r="NN42" s="33"/>
      <c r="NO42" s="33"/>
      <c r="NP42" s="33"/>
      <c r="NQ42" s="33"/>
      <c r="NR42" s="57"/>
      <c r="NS42" s="25"/>
      <c r="NT42" s="34"/>
      <c r="NU42" s="57"/>
      <c r="NV42" s="33"/>
      <c r="NW42" s="33"/>
      <c r="NX42" s="33"/>
      <c r="NY42" s="33"/>
      <c r="NZ42" s="33"/>
      <c r="OA42" s="33"/>
      <c r="OB42" s="33"/>
      <c r="OC42" s="33"/>
      <c r="OD42" s="34"/>
      <c r="OE42" s="33"/>
      <c r="OF42" s="33"/>
      <c r="OG42" s="33"/>
      <c r="OH42" s="33"/>
      <c r="OI42" s="33"/>
      <c r="OJ42" s="33"/>
      <c r="OK42" s="33"/>
      <c r="OL42" s="57"/>
      <c r="OM42" s="25"/>
      <c r="ON42" s="34"/>
      <c r="OO42" s="57"/>
      <c r="OP42" s="33"/>
      <c r="OQ42" s="33"/>
      <c r="OR42" s="33"/>
      <c r="OS42" s="33"/>
      <c r="OT42" s="33"/>
      <c r="OU42" s="33"/>
      <c r="OV42" s="33"/>
      <c r="OW42" s="33"/>
      <c r="OX42" s="34"/>
      <c r="OY42" s="33"/>
      <c r="OZ42" s="33"/>
      <c r="PA42" s="33"/>
      <c r="PB42" s="33"/>
      <c r="PC42" s="33"/>
      <c r="PD42" s="33"/>
      <c r="PE42" s="33"/>
      <c r="PF42" s="57"/>
      <c r="PG42" s="25"/>
      <c r="PH42" s="34"/>
      <c r="PI42" s="57"/>
      <c r="PJ42" s="33"/>
      <c r="PK42" s="33"/>
      <c r="PL42" s="33"/>
      <c r="PM42" s="33"/>
      <c r="PN42" s="33"/>
      <c r="PO42" s="33"/>
      <c r="PP42" s="33"/>
      <c r="PQ42" s="33"/>
      <c r="PR42" s="34"/>
      <c r="PS42" s="33"/>
      <c r="PT42" s="33"/>
      <c r="PU42" s="33"/>
      <c r="PV42" s="33"/>
      <c r="PW42" s="33"/>
      <c r="PX42" s="33"/>
      <c r="PY42" s="33"/>
      <c r="PZ42" s="57"/>
      <c r="QA42" s="25"/>
      <c r="QB42" s="34"/>
      <c r="QC42" s="57"/>
      <c r="QD42" s="33"/>
      <c r="QE42" s="33"/>
      <c r="QF42" s="33"/>
      <c r="QG42" s="33">
        <v>1877313.44</v>
      </c>
      <c r="QH42" s="33">
        <v>1257800</v>
      </c>
      <c r="QI42" s="33">
        <v>619513.43999999994</v>
      </c>
      <c r="QJ42" s="33"/>
      <c r="QK42" s="33"/>
      <c r="QL42" s="34"/>
      <c r="QM42" s="33"/>
      <c r="QN42" s="33"/>
      <c r="QO42" s="33"/>
      <c r="QP42" s="33"/>
      <c r="QQ42" s="33"/>
      <c r="QR42" s="33"/>
      <c r="QS42" s="33"/>
      <c r="QT42" s="57"/>
      <c r="QU42" s="25"/>
      <c r="QV42" s="34">
        <v>1257800</v>
      </c>
      <c r="QW42" s="57">
        <v>1257800</v>
      </c>
      <c r="QX42" s="33"/>
      <c r="QY42" s="33"/>
      <c r="QZ42" s="33"/>
      <c r="RA42" s="33">
        <v>438968767</v>
      </c>
      <c r="RB42" s="33">
        <v>284312800</v>
      </c>
      <c r="RC42" s="33">
        <v>154655967</v>
      </c>
      <c r="RD42" s="33">
        <v>38038822.259999998</v>
      </c>
      <c r="RE42" s="33"/>
      <c r="RF42" s="34"/>
      <c r="RG42" s="33">
        <v>56774408.25</v>
      </c>
      <c r="RH42" s="33">
        <v>38038822.259999998</v>
      </c>
      <c r="RI42" s="33"/>
      <c r="RJ42" s="33">
        <v>18735585.989999998</v>
      </c>
      <c r="RK42" s="33">
        <v>33.000059999999998</v>
      </c>
      <c r="RL42" s="33"/>
      <c r="RM42" s="33"/>
      <c r="RN42" s="57">
        <v>38038822.259999998</v>
      </c>
      <c r="RO42" s="25"/>
      <c r="RP42" s="34">
        <v>284312800</v>
      </c>
      <c r="RQ42" s="57">
        <v>284312800</v>
      </c>
      <c r="RR42" s="33">
        <v>13.37922</v>
      </c>
      <c r="RS42" s="33">
        <v>12.11436</v>
      </c>
      <c r="RT42" s="33"/>
      <c r="RU42" s="33"/>
      <c r="RV42" s="33"/>
      <c r="RW42" s="33"/>
      <c r="RX42" s="33"/>
      <c r="RY42" s="33"/>
      <c r="RZ42" s="34"/>
      <c r="SA42" s="33"/>
      <c r="SB42" s="33"/>
      <c r="SC42" s="33"/>
      <c r="SD42" s="33"/>
      <c r="SE42" s="33"/>
      <c r="SF42" s="33"/>
      <c r="SG42" s="33"/>
      <c r="SH42" s="57"/>
      <c r="SI42" s="25"/>
      <c r="SJ42" s="34"/>
      <c r="SK42" s="57"/>
      <c r="SL42" s="33"/>
      <c r="SM42" s="33"/>
      <c r="SN42" s="33"/>
      <c r="SO42" s="33"/>
      <c r="SP42" s="33"/>
      <c r="SQ42" s="33"/>
      <c r="SR42" s="33"/>
      <c r="SS42" s="33"/>
      <c r="ST42" s="34"/>
      <c r="SU42" s="33"/>
      <c r="SV42" s="33"/>
      <c r="SW42" s="33"/>
      <c r="SX42" s="33"/>
      <c r="SY42" s="33"/>
      <c r="SZ42" s="33"/>
      <c r="TA42" s="33"/>
      <c r="TB42" s="57"/>
      <c r="TC42" s="25"/>
      <c r="TD42" s="34"/>
      <c r="TE42" s="57"/>
      <c r="TF42" s="33"/>
      <c r="TG42" s="33"/>
      <c r="TH42" s="33"/>
      <c r="TI42" s="33"/>
      <c r="TJ42" s="33"/>
      <c r="TK42" s="33"/>
      <c r="TL42" s="33"/>
      <c r="TM42" s="33"/>
      <c r="TN42" s="34"/>
      <c r="TO42" s="33"/>
      <c r="TP42" s="33"/>
      <c r="TQ42" s="33"/>
      <c r="TR42" s="33"/>
      <c r="TS42" s="33"/>
      <c r="TT42" s="33"/>
      <c r="TU42" s="33"/>
      <c r="TV42" s="57"/>
      <c r="TW42" s="25"/>
      <c r="TX42" s="34"/>
      <c r="TY42" s="57"/>
      <c r="TZ42" s="33"/>
      <c r="UA42" s="33"/>
      <c r="UB42" s="33"/>
      <c r="UC42" s="33"/>
      <c r="UD42" s="33"/>
      <c r="UE42" s="33"/>
      <c r="UF42" s="33"/>
      <c r="UG42" s="33"/>
      <c r="UH42" s="34"/>
      <c r="UI42" s="33"/>
      <c r="UJ42" s="33"/>
      <c r="UK42" s="33"/>
      <c r="UL42" s="33"/>
      <c r="UM42" s="33"/>
      <c r="UN42" s="33"/>
      <c r="UO42" s="33"/>
      <c r="UP42" s="57"/>
      <c r="UQ42" s="25"/>
      <c r="UR42" s="34"/>
      <c r="US42" s="57"/>
      <c r="UT42" s="33"/>
      <c r="UU42" s="33"/>
      <c r="UV42" s="33"/>
      <c r="UW42" s="33"/>
      <c r="UX42" s="33"/>
      <c r="UY42" s="33"/>
      <c r="UZ42" s="33"/>
      <c r="VA42" s="33"/>
      <c r="VB42" s="34"/>
      <c r="VC42" s="33"/>
      <c r="VD42" s="33"/>
      <c r="VE42" s="33"/>
      <c r="VF42" s="33"/>
      <c r="VG42" s="33"/>
      <c r="VH42" s="33"/>
      <c r="VI42" s="33"/>
      <c r="VJ42" s="57"/>
      <c r="VK42" s="25"/>
      <c r="VL42" s="34"/>
      <c r="VM42" s="57"/>
      <c r="VN42" s="33"/>
      <c r="VO42" s="33"/>
      <c r="VP42" s="33"/>
      <c r="VQ42" s="33"/>
      <c r="VR42" s="33"/>
      <c r="VS42" s="33"/>
      <c r="VT42" s="33"/>
      <c r="VU42" s="33"/>
      <c r="VV42" s="34"/>
      <c r="VW42" s="33"/>
      <c r="VX42" s="33"/>
      <c r="VY42" s="33"/>
      <c r="VZ42" s="33"/>
      <c r="WA42" s="33"/>
      <c r="WB42" s="33"/>
      <c r="WC42" s="33"/>
      <c r="WD42" s="57"/>
      <c r="WE42" s="25"/>
      <c r="WF42" s="34"/>
      <c r="WG42" s="57"/>
      <c r="WH42" s="33"/>
      <c r="WI42" s="33"/>
      <c r="WJ42" s="33"/>
      <c r="WK42" s="33"/>
      <c r="WL42" s="33"/>
      <c r="WM42" s="33"/>
      <c r="WN42" s="33"/>
      <c r="WO42" s="33"/>
      <c r="WP42" s="34"/>
      <c r="WQ42" s="33"/>
      <c r="WR42" s="33"/>
      <c r="WS42" s="33"/>
      <c r="WT42" s="33"/>
      <c r="WU42" s="33"/>
      <c r="WV42" s="33"/>
      <c r="WW42" s="33"/>
      <c r="WX42" s="57"/>
      <c r="WY42" s="25"/>
      <c r="WZ42" s="34"/>
      <c r="XA42" s="57"/>
      <c r="XB42" s="33"/>
      <c r="XC42" s="33"/>
      <c r="XD42" s="33"/>
      <c r="XE42" s="33"/>
      <c r="XF42" s="33"/>
      <c r="XG42" s="33"/>
      <c r="XH42" s="33"/>
      <c r="XI42" s="33"/>
      <c r="XJ42" s="34"/>
      <c r="XK42" s="33"/>
      <c r="XL42" s="33"/>
      <c r="XM42" s="33"/>
      <c r="XN42" s="33"/>
      <c r="XO42" s="33"/>
      <c r="XP42" s="33"/>
      <c r="XQ42" s="33"/>
      <c r="XR42" s="57"/>
      <c r="XS42" s="25"/>
      <c r="XT42" s="34"/>
      <c r="XU42" s="57"/>
      <c r="XV42" s="33"/>
      <c r="XW42" s="33"/>
      <c r="XX42" s="33"/>
      <c r="XY42" s="33"/>
      <c r="XZ42" s="33"/>
      <c r="YA42" s="33"/>
      <c r="YB42" s="33"/>
      <c r="YC42" s="33"/>
      <c r="YD42" s="34"/>
      <c r="YE42" s="33"/>
      <c r="YF42" s="33"/>
      <c r="YG42" s="33"/>
      <c r="YH42" s="33"/>
      <c r="YI42" s="33"/>
      <c r="YJ42" s="33"/>
      <c r="YK42" s="33"/>
      <c r="YL42" s="57"/>
      <c r="YM42" s="25"/>
      <c r="YN42" s="34"/>
      <c r="YO42" s="57"/>
      <c r="YP42" s="33"/>
      <c r="YQ42" s="33"/>
      <c r="YR42" s="33"/>
      <c r="YS42" s="33"/>
      <c r="YT42" s="33"/>
      <c r="YU42" s="33"/>
      <c r="YV42" s="33"/>
      <c r="YW42" s="33"/>
      <c r="YX42" s="34"/>
      <c r="YY42" s="33"/>
      <c r="YZ42" s="33"/>
      <c r="ZA42" s="33"/>
      <c r="ZB42" s="33"/>
      <c r="ZC42" s="33"/>
      <c r="ZD42" s="33"/>
      <c r="ZE42" s="33"/>
      <c r="ZF42" s="57"/>
      <c r="ZG42" s="25"/>
      <c r="ZH42" s="34"/>
      <c r="ZI42" s="57"/>
      <c r="ZJ42" s="33"/>
      <c r="ZK42" s="33"/>
      <c r="ZL42" s="33"/>
      <c r="ZM42" s="33"/>
      <c r="ZN42" s="33"/>
      <c r="ZO42" s="33"/>
      <c r="ZP42" s="33"/>
      <c r="ZQ42" s="33"/>
      <c r="ZR42" s="34"/>
      <c r="ZS42" s="33"/>
      <c r="ZT42" s="33"/>
      <c r="ZU42" s="33"/>
      <c r="ZV42" s="33"/>
      <c r="ZW42" s="33"/>
      <c r="ZX42" s="33"/>
      <c r="ZY42" s="33"/>
      <c r="ZZ42" s="57"/>
      <c r="AAA42" s="25"/>
      <c r="AAB42" s="34"/>
      <c r="AAC42" s="57"/>
      <c r="AAD42" s="33"/>
      <c r="AAE42" s="33"/>
      <c r="AAF42" s="33"/>
      <c r="AAG42" s="33"/>
      <c r="AAH42" s="33"/>
      <c r="AAI42" s="33"/>
      <c r="AAJ42" s="33"/>
      <c r="AAK42" s="33">
        <v>59308.53</v>
      </c>
      <c r="AAL42" s="34"/>
      <c r="AAM42" s="33"/>
      <c r="AAN42" s="33"/>
      <c r="AAO42" s="33"/>
      <c r="AAP42" s="33"/>
      <c r="AAQ42" s="33"/>
      <c r="AAR42" s="33">
        <v>59308.53</v>
      </c>
      <c r="AAS42" s="33"/>
      <c r="AAT42" s="57"/>
      <c r="AAU42" s="25"/>
      <c r="AAV42" s="34"/>
      <c r="AAW42" s="57"/>
      <c r="AAX42" s="33"/>
      <c r="AAY42" s="33"/>
      <c r="AAZ42" s="33"/>
      <c r="ABA42" s="33"/>
      <c r="ABB42" s="33"/>
      <c r="ABC42" s="33"/>
      <c r="ABD42" s="33"/>
      <c r="ABE42" s="33">
        <v>1627780</v>
      </c>
      <c r="ABF42" s="34"/>
      <c r="ABG42" s="33"/>
      <c r="ABH42" s="33"/>
      <c r="ABI42" s="33"/>
      <c r="ABJ42" s="33"/>
      <c r="ABK42" s="33"/>
      <c r="ABL42" s="33">
        <v>1627780</v>
      </c>
      <c r="ABM42" s="33"/>
      <c r="ABN42" s="57"/>
      <c r="ABO42" s="25"/>
      <c r="ABP42" s="34"/>
      <c r="ABQ42" s="57"/>
      <c r="ABR42" s="33"/>
      <c r="ABS42" s="33"/>
      <c r="ABT42" s="33"/>
      <c r="ABU42" s="33"/>
      <c r="ABV42" s="33"/>
      <c r="ABW42" s="33"/>
      <c r="ABX42" s="33"/>
      <c r="ABY42" s="33"/>
      <c r="ABZ42" s="34"/>
      <c r="ACA42" s="33"/>
      <c r="ACB42" s="33"/>
      <c r="ACC42" s="33"/>
      <c r="ACD42" s="33"/>
      <c r="ACE42" s="33"/>
      <c r="ACF42" s="33"/>
      <c r="ACG42" s="33"/>
      <c r="ACH42" s="57"/>
      <c r="ACI42" s="25"/>
      <c r="ACJ42" s="34"/>
      <c r="ACK42" s="57"/>
      <c r="ACL42" s="33"/>
      <c r="ACM42" s="33"/>
      <c r="ACN42" s="33"/>
      <c r="ACO42" s="33">
        <v>26287840</v>
      </c>
      <c r="ACP42" s="33">
        <v>16429900</v>
      </c>
      <c r="ACQ42" s="33">
        <v>9857940</v>
      </c>
      <c r="ACR42" s="33">
        <v>1271440</v>
      </c>
      <c r="ACS42" s="33">
        <v>15953.16</v>
      </c>
      <c r="ACT42" s="34"/>
      <c r="ACU42" s="33">
        <v>2034304</v>
      </c>
      <c r="ACV42" s="33">
        <v>1271440</v>
      </c>
      <c r="ACW42" s="33"/>
      <c r="ACX42" s="33">
        <v>762864</v>
      </c>
      <c r="ACY42" s="33">
        <v>37.5</v>
      </c>
      <c r="ACZ42" s="33">
        <v>15953.16</v>
      </c>
      <c r="ADA42" s="33"/>
      <c r="ADB42" s="57">
        <v>1271440</v>
      </c>
      <c r="ADC42" s="25"/>
      <c r="ADD42" s="34">
        <v>16429900</v>
      </c>
      <c r="ADE42" s="57">
        <v>16429900</v>
      </c>
      <c r="ADF42" s="33">
        <v>7.7385700000000002</v>
      </c>
      <c r="ADG42" s="33">
        <v>7.7385700000000002</v>
      </c>
      <c r="ADH42" s="33"/>
      <c r="ADI42" s="33"/>
      <c r="ADJ42" s="33"/>
      <c r="ADK42" s="33"/>
      <c r="ADL42" s="33"/>
      <c r="ADM42" s="33"/>
      <c r="ADN42" s="34"/>
      <c r="ADO42" s="33"/>
      <c r="ADP42" s="33"/>
      <c r="ADQ42" s="33"/>
      <c r="ADR42" s="33"/>
      <c r="ADS42" s="33"/>
      <c r="ADT42" s="33"/>
      <c r="ADU42" s="33"/>
      <c r="ADV42" s="57"/>
      <c r="ADW42" s="25"/>
      <c r="ADX42" s="34"/>
      <c r="ADY42" s="57"/>
      <c r="ADZ42" s="33"/>
      <c r="AEA42" s="33"/>
      <c r="AEB42" s="33"/>
      <c r="AEC42" s="33"/>
      <c r="AED42" s="33"/>
      <c r="AEE42" s="33"/>
      <c r="AEF42" s="33"/>
      <c r="AEG42" s="33"/>
      <c r="AEH42" s="34"/>
      <c r="AEI42" s="33"/>
      <c r="AEJ42" s="33"/>
      <c r="AEK42" s="33"/>
      <c r="AEL42" s="33"/>
      <c r="AEM42" s="33"/>
      <c r="AEN42" s="33"/>
      <c r="AEO42" s="33"/>
      <c r="AEP42" s="57"/>
      <c r="AEQ42" s="25"/>
      <c r="AER42" s="34"/>
      <c r="AES42" s="57"/>
      <c r="AET42" s="33"/>
      <c r="AEU42" s="33"/>
      <c r="AEV42" s="33"/>
      <c r="AEW42" s="33"/>
      <c r="AEX42" s="33"/>
      <c r="AEY42" s="33"/>
      <c r="AEZ42" s="33"/>
      <c r="AFA42" s="33"/>
      <c r="AFB42" s="34"/>
      <c r="AFC42" s="33"/>
      <c r="AFD42" s="33"/>
      <c r="AFE42" s="33"/>
      <c r="AFF42" s="33"/>
      <c r="AFG42" s="33"/>
      <c r="AFH42" s="33"/>
      <c r="AFI42" s="33"/>
      <c r="AFJ42" s="57"/>
      <c r="AFK42" s="25"/>
      <c r="AFL42" s="34"/>
      <c r="AFM42" s="57"/>
      <c r="AFN42" s="33"/>
      <c r="AFO42" s="33"/>
      <c r="AFP42" s="33"/>
      <c r="AFQ42" s="33"/>
      <c r="AFR42" s="33"/>
      <c r="AFS42" s="33"/>
      <c r="AFT42" s="33"/>
      <c r="AFU42" s="33"/>
      <c r="AFV42" s="34"/>
      <c r="AFW42" s="33"/>
      <c r="AFX42" s="33"/>
      <c r="AFY42" s="33"/>
      <c r="AFZ42" s="33"/>
      <c r="AGA42" s="33"/>
      <c r="AGB42" s="33"/>
      <c r="AGC42" s="33"/>
      <c r="AGD42" s="57"/>
      <c r="AGE42" s="25"/>
      <c r="AGF42" s="34"/>
      <c r="AGG42" s="57"/>
      <c r="AGH42" s="33"/>
      <c r="AGI42" s="33"/>
      <c r="AGJ42" s="33"/>
      <c r="AGK42" s="33"/>
      <c r="AGL42" s="33"/>
      <c r="AGM42" s="33"/>
      <c r="AGN42" s="33"/>
      <c r="AGO42" s="33"/>
      <c r="AGP42" s="34"/>
      <c r="AGQ42" s="33"/>
      <c r="AGR42" s="33"/>
      <c r="AGS42" s="33"/>
      <c r="AGT42" s="33"/>
      <c r="AGU42" s="33"/>
      <c r="AGV42" s="33"/>
      <c r="AGW42" s="33"/>
      <c r="AGX42" s="57"/>
      <c r="AGY42" s="25"/>
      <c r="AGZ42" s="34"/>
      <c r="AHA42" s="57"/>
      <c r="AHB42" s="33"/>
      <c r="AHC42" s="33"/>
    </row>
    <row r="43" spans="1:887" x14ac:dyDescent="0.25">
      <c r="A43" s="8" t="s">
        <v>84</v>
      </c>
      <c r="B43" s="90" t="s">
        <v>85</v>
      </c>
      <c r="C43" s="11" t="s">
        <v>229</v>
      </c>
      <c r="F43" s="34">
        <v>34251760.399999999</v>
      </c>
      <c r="G43" s="57"/>
      <c r="H43" s="33"/>
      <c r="I43" s="33"/>
      <c r="J43" s="33"/>
      <c r="K43" s="33"/>
      <c r="L43" s="33"/>
      <c r="M43" s="33"/>
      <c r="N43" s="34"/>
      <c r="O43" s="33"/>
      <c r="P43" s="33"/>
      <c r="Q43" s="33"/>
      <c r="R43" s="33"/>
      <c r="S43" s="33"/>
      <c r="T43" s="33"/>
      <c r="U43" s="33"/>
      <c r="V43" s="57"/>
      <c r="W43" s="25"/>
      <c r="X43" s="34"/>
      <c r="Y43" s="57"/>
      <c r="Z43" s="33"/>
      <c r="AA43" s="33"/>
      <c r="AB43" s="33"/>
      <c r="AC43" s="33">
        <v>19279900</v>
      </c>
      <c r="AD43" s="33">
        <v>7519100</v>
      </c>
      <c r="AE43" s="33">
        <v>11760800</v>
      </c>
      <c r="AF43" s="33">
        <v>5019100.01</v>
      </c>
      <c r="AG43" s="33"/>
      <c r="AH43" s="34"/>
      <c r="AI43" s="33">
        <v>12869591.6</v>
      </c>
      <c r="AJ43" s="33">
        <v>5019100.01</v>
      </c>
      <c r="AK43" s="33"/>
      <c r="AL43" s="33">
        <v>7850491.5899999999</v>
      </c>
      <c r="AM43" s="33">
        <v>61.000320000000002</v>
      </c>
      <c r="AN43" s="33"/>
      <c r="AO43" s="33"/>
      <c r="AP43" s="57">
        <v>5019100.01</v>
      </c>
      <c r="AQ43" s="25"/>
      <c r="AR43" s="34">
        <v>7519100</v>
      </c>
      <c r="AS43" s="57">
        <v>7519100</v>
      </c>
      <c r="AT43" s="33">
        <v>66.751339999999999</v>
      </c>
      <c r="AU43" s="33">
        <v>66.751339999999999</v>
      </c>
      <c r="AV43" s="33"/>
      <c r="AW43" s="33"/>
      <c r="AX43" s="33"/>
      <c r="AY43" s="33"/>
      <c r="AZ43" s="33"/>
      <c r="BA43" s="33"/>
      <c r="BB43" s="34"/>
      <c r="BC43" s="33"/>
      <c r="BD43" s="33"/>
      <c r="BE43" s="33"/>
      <c r="BF43" s="33"/>
      <c r="BG43" s="33"/>
      <c r="BH43" s="33"/>
      <c r="BI43" s="33"/>
      <c r="BJ43" s="57"/>
      <c r="BK43" s="25"/>
      <c r="BL43" s="34"/>
      <c r="BM43" s="57"/>
      <c r="BN43" s="33"/>
      <c r="BO43" s="33"/>
      <c r="BP43" s="33"/>
      <c r="BQ43" s="33"/>
      <c r="BR43" s="33"/>
      <c r="BS43" s="33"/>
      <c r="BT43" s="33"/>
      <c r="BU43" s="33"/>
      <c r="BV43" s="34"/>
      <c r="BW43" s="33"/>
      <c r="BX43" s="33"/>
      <c r="BY43" s="33"/>
      <c r="BZ43" s="33"/>
      <c r="CA43" s="33"/>
      <c r="CB43" s="33"/>
      <c r="CC43" s="33"/>
      <c r="CD43" s="57"/>
      <c r="CE43" s="25"/>
      <c r="CF43" s="34"/>
      <c r="CG43" s="57"/>
      <c r="CH43" s="33"/>
      <c r="CI43" s="33"/>
      <c r="CJ43" s="33"/>
      <c r="CK43" s="33"/>
      <c r="CL43" s="33"/>
      <c r="CM43" s="33"/>
      <c r="CN43" s="33"/>
      <c r="CO43" s="33"/>
      <c r="CP43" s="34"/>
      <c r="CQ43" s="33"/>
      <c r="CR43" s="33"/>
      <c r="CS43" s="33"/>
      <c r="CT43" s="33"/>
      <c r="CU43" s="33"/>
      <c r="CV43" s="33"/>
      <c r="CW43" s="33"/>
      <c r="CX43" s="57"/>
      <c r="CY43" s="25"/>
      <c r="CZ43" s="34"/>
      <c r="DA43" s="57"/>
      <c r="DB43" s="33"/>
      <c r="DC43" s="33"/>
      <c r="DD43" s="33"/>
      <c r="DE43" s="33"/>
      <c r="DF43" s="33"/>
      <c r="DG43" s="33"/>
      <c r="DH43" s="33"/>
      <c r="DI43" s="33"/>
      <c r="DJ43" s="34"/>
      <c r="DK43" s="33"/>
      <c r="DL43" s="33"/>
      <c r="DM43" s="33"/>
      <c r="DN43" s="33"/>
      <c r="DO43" s="33"/>
      <c r="DP43" s="33"/>
      <c r="DQ43" s="33"/>
      <c r="DR43" s="57"/>
      <c r="DS43" s="25"/>
      <c r="DT43" s="34"/>
      <c r="DU43" s="57"/>
      <c r="DV43" s="33"/>
      <c r="DW43" s="33"/>
      <c r="DX43" s="33"/>
      <c r="DY43" s="33"/>
      <c r="DZ43" s="33"/>
      <c r="EA43" s="33"/>
      <c r="EB43" s="33"/>
      <c r="EC43" s="33"/>
      <c r="ED43" s="34"/>
      <c r="EE43" s="33"/>
      <c r="EF43" s="33"/>
      <c r="EG43" s="33"/>
      <c r="EH43" s="33"/>
      <c r="EI43" s="33"/>
      <c r="EJ43" s="33"/>
      <c r="EK43" s="33"/>
      <c r="EL43" s="57"/>
      <c r="EM43" s="25"/>
      <c r="EN43" s="34"/>
      <c r="EO43" s="57"/>
      <c r="EP43" s="33"/>
      <c r="EQ43" s="33"/>
      <c r="ER43" s="33"/>
      <c r="ES43" s="33"/>
      <c r="ET43" s="33"/>
      <c r="EU43" s="33"/>
      <c r="EV43" s="33"/>
      <c r="EW43" s="33"/>
      <c r="EX43" s="34"/>
      <c r="EY43" s="33"/>
      <c r="EZ43" s="33"/>
      <c r="FA43" s="33"/>
      <c r="FB43" s="33"/>
      <c r="FC43" s="33"/>
      <c r="FD43" s="33"/>
      <c r="FE43" s="33"/>
      <c r="FF43" s="57"/>
      <c r="FG43" s="25"/>
      <c r="FH43" s="34"/>
      <c r="FI43" s="57"/>
      <c r="FJ43" s="33"/>
      <c r="FK43" s="33"/>
      <c r="FL43" s="33"/>
      <c r="FM43" s="33"/>
      <c r="FN43" s="33"/>
      <c r="FO43" s="33"/>
      <c r="FP43" s="33"/>
      <c r="FQ43" s="33"/>
      <c r="FR43" s="34"/>
      <c r="FS43" s="33"/>
      <c r="FT43" s="33"/>
      <c r="FU43" s="33"/>
      <c r="FV43" s="33"/>
      <c r="FW43" s="33"/>
      <c r="FX43" s="33"/>
      <c r="FY43" s="33"/>
      <c r="FZ43" s="57"/>
      <c r="GA43" s="25"/>
      <c r="GB43" s="34"/>
      <c r="GC43" s="57"/>
      <c r="GD43" s="33"/>
      <c r="GE43" s="33"/>
      <c r="GF43" s="33"/>
      <c r="GG43" s="33"/>
      <c r="GH43" s="33"/>
      <c r="GI43" s="33"/>
      <c r="GJ43" s="33"/>
      <c r="GK43" s="33"/>
      <c r="GL43" s="34"/>
      <c r="GM43" s="33"/>
      <c r="GN43" s="33"/>
      <c r="GO43" s="33"/>
      <c r="GP43" s="33"/>
      <c r="GQ43" s="33"/>
      <c r="GR43" s="33"/>
      <c r="GS43" s="33"/>
      <c r="GT43" s="57"/>
      <c r="GU43" s="25"/>
      <c r="GV43" s="34"/>
      <c r="GW43" s="57"/>
      <c r="GX43" s="33"/>
      <c r="GY43" s="33"/>
      <c r="GZ43" s="33"/>
      <c r="HA43" s="33"/>
      <c r="HB43" s="33"/>
      <c r="HC43" s="33"/>
      <c r="HD43" s="33"/>
      <c r="HE43" s="33"/>
      <c r="HF43" s="34"/>
      <c r="HG43" s="33"/>
      <c r="HH43" s="33"/>
      <c r="HI43" s="33"/>
      <c r="HJ43" s="33"/>
      <c r="HK43" s="33"/>
      <c r="HL43" s="33"/>
      <c r="HM43" s="33"/>
      <c r="HN43" s="57"/>
      <c r="HO43" s="25"/>
      <c r="HP43" s="34"/>
      <c r="HQ43" s="57"/>
      <c r="HR43" s="33"/>
      <c r="HS43" s="33"/>
      <c r="HT43" s="33"/>
      <c r="HU43" s="33"/>
      <c r="HV43" s="33"/>
      <c r="HW43" s="33"/>
      <c r="HX43" s="33"/>
      <c r="HY43" s="33"/>
      <c r="HZ43" s="34"/>
      <c r="IA43" s="33"/>
      <c r="IB43" s="33"/>
      <c r="IC43" s="33"/>
      <c r="ID43" s="33"/>
      <c r="IE43" s="33"/>
      <c r="IF43" s="33"/>
      <c r="IG43" s="33"/>
      <c r="IH43" s="57"/>
      <c r="II43" s="25"/>
      <c r="IJ43" s="34"/>
      <c r="IK43" s="57"/>
      <c r="IL43" s="33"/>
      <c r="IM43" s="33"/>
      <c r="IN43" s="33"/>
      <c r="IO43" s="33"/>
      <c r="IP43" s="33"/>
      <c r="IQ43" s="33"/>
      <c r="IR43" s="33"/>
      <c r="IS43" s="33"/>
      <c r="IT43" s="34"/>
      <c r="IU43" s="33"/>
      <c r="IV43" s="33"/>
      <c r="IW43" s="33"/>
      <c r="IX43" s="33"/>
      <c r="IY43" s="33"/>
      <c r="IZ43" s="33"/>
      <c r="JA43" s="33"/>
      <c r="JB43" s="57"/>
      <c r="JC43" s="25"/>
      <c r="JD43" s="34"/>
      <c r="JE43" s="57"/>
      <c r="JF43" s="33"/>
      <c r="JG43" s="33"/>
      <c r="JH43" s="33"/>
      <c r="JI43" s="33">
        <v>32318571.43</v>
      </c>
      <c r="JJ43" s="33">
        <v>15836100</v>
      </c>
      <c r="JK43" s="33">
        <v>16482471.43</v>
      </c>
      <c r="JL43" s="33">
        <v>15836100</v>
      </c>
      <c r="JM43" s="33"/>
      <c r="JN43" s="34"/>
      <c r="JO43" s="33">
        <v>32318571.43</v>
      </c>
      <c r="JP43" s="33">
        <v>15836100</v>
      </c>
      <c r="JQ43" s="33"/>
      <c r="JR43" s="33">
        <v>16482471.43</v>
      </c>
      <c r="JS43" s="33">
        <v>51</v>
      </c>
      <c r="JT43" s="33"/>
      <c r="JU43" s="33"/>
      <c r="JV43" s="57">
        <v>15836100</v>
      </c>
      <c r="JW43" s="25"/>
      <c r="JX43" s="34">
        <v>15836100</v>
      </c>
      <c r="JY43" s="57">
        <v>15836100</v>
      </c>
      <c r="JZ43" s="33">
        <v>100</v>
      </c>
      <c r="KA43" s="33">
        <v>100</v>
      </c>
      <c r="KB43" s="33"/>
      <c r="KC43" s="33"/>
      <c r="KD43" s="33"/>
      <c r="KE43" s="33"/>
      <c r="KF43" s="33"/>
      <c r="KG43" s="33"/>
      <c r="KH43" s="34"/>
      <c r="KI43" s="33"/>
      <c r="KJ43" s="33"/>
      <c r="KK43" s="33"/>
      <c r="KL43" s="33"/>
      <c r="KM43" s="33"/>
      <c r="KN43" s="33"/>
      <c r="KO43" s="33"/>
      <c r="KP43" s="57"/>
      <c r="KQ43" s="25"/>
      <c r="KR43" s="34"/>
      <c r="KS43" s="57"/>
      <c r="KT43" s="33"/>
      <c r="KU43" s="33"/>
      <c r="KV43" s="33"/>
      <c r="KW43" s="33"/>
      <c r="KX43" s="33"/>
      <c r="KY43" s="33"/>
      <c r="KZ43" s="33"/>
      <c r="LA43" s="33"/>
      <c r="LB43" s="34"/>
      <c r="LC43" s="33"/>
      <c r="LD43" s="33"/>
      <c r="LE43" s="33"/>
      <c r="LF43" s="33"/>
      <c r="LG43" s="33"/>
      <c r="LH43" s="33"/>
      <c r="LI43" s="33"/>
      <c r="LJ43" s="57"/>
      <c r="LK43" s="25"/>
      <c r="LL43" s="34"/>
      <c r="LM43" s="57"/>
      <c r="LN43" s="33"/>
      <c r="LO43" s="33"/>
      <c r="LP43" s="33"/>
      <c r="LQ43" s="33"/>
      <c r="LR43" s="33"/>
      <c r="LS43" s="33"/>
      <c r="LT43" s="33"/>
      <c r="LU43" s="33"/>
      <c r="LV43" s="34"/>
      <c r="LW43" s="33"/>
      <c r="LX43" s="33"/>
      <c r="LY43" s="33"/>
      <c r="LZ43" s="33"/>
      <c r="MA43" s="33"/>
      <c r="MB43" s="33"/>
      <c r="MC43" s="33"/>
      <c r="MD43" s="57"/>
      <c r="ME43" s="25"/>
      <c r="MF43" s="34"/>
      <c r="MG43" s="57"/>
      <c r="MH43" s="33"/>
      <c r="MI43" s="33"/>
      <c r="MJ43" s="33"/>
      <c r="MK43" s="33"/>
      <c r="ML43" s="33"/>
      <c r="MM43" s="33"/>
      <c r="MN43" s="33"/>
      <c r="MO43" s="33"/>
      <c r="MP43" s="34"/>
      <c r="MQ43" s="33"/>
      <c r="MR43" s="33"/>
      <c r="MS43" s="33"/>
      <c r="MT43" s="33"/>
      <c r="MU43" s="33"/>
      <c r="MV43" s="33"/>
      <c r="MW43" s="33"/>
      <c r="MX43" s="57"/>
      <c r="MY43" s="25"/>
      <c r="MZ43" s="34"/>
      <c r="NA43" s="57"/>
      <c r="NB43" s="33"/>
      <c r="NC43" s="33"/>
      <c r="ND43" s="33"/>
      <c r="NE43" s="33"/>
      <c r="NF43" s="33"/>
      <c r="NG43" s="33"/>
      <c r="NH43" s="33"/>
      <c r="NI43" s="33"/>
      <c r="NJ43" s="34"/>
      <c r="NK43" s="33"/>
      <c r="NL43" s="33"/>
      <c r="NM43" s="33"/>
      <c r="NN43" s="33"/>
      <c r="NO43" s="33"/>
      <c r="NP43" s="33"/>
      <c r="NQ43" s="33"/>
      <c r="NR43" s="57"/>
      <c r="NS43" s="25"/>
      <c r="NT43" s="34"/>
      <c r="NU43" s="57"/>
      <c r="NV43" s="33"/>
      <c r="NW43" s="33"/>
      <c r="NX43" s="33"/>
      <c r="NY43" s="33"/>
      <c r="NZ43" s="33"/>
      <c r="OA43" s="33"/>
      <c r="OB43" s="33"/>
      <c r="OC43" s="33"/>
      <c r="OD43" s="34"/>
      <c r="OE43" s="33"/>
      <c r="OF43" s="33"/>
      <c r="OG43" s="33"/>
      <c r="OH43" s="33"/>
      <c r="OI43" s="33"/>
      <c r="OJ43" s="33"/>
      <c r="OK43" s="33"/>
      <c r="OL43" s="57"/>
      <c r="OM43" s="25"/>
      <c r="ON43" s="34"/>
      <c r="OO43" s="57"/>
      <c r="OP43" s="33"/>
      <c r="OQ43" s="33"/>
      <c r="OR43" s="33"/>
      <c r="OS43" s="33"/>
      <c r="OT43" s="33"/>
      <c r="OU43" s="33"/>
      <c r="OV43" s="33"/>
      <c r="OW43" s="33"/>
      <c r="OX43" s="34"/>
      <c r="OY43" s="33"/>
      <c r="OZ43" s="33"/>
      <c r="PA43" s="33"/>
      <c r="PB43" s="33"/>
      <c r="PC43" s="33"/>
      <c r="PD43" s="33"/>
      <c r="PE43" s="33"/>
      <c r="PF43" s="57"/>
      <c r="PG43" s="25"/>
      <c r="PH43" s="34"/>
      <c r="PI43" s="57"/>
      <c r="PJ43" s="33"/>
      <c r="PK43" s="33"/>
      <c r="PL43" s="33"/>
      <c r="PM43" s="33"/>
      <c r="PN43" s="33"/>
      <c r="PO43" s="33"/>
      <c r="PP43" s="33"/>
      <c r="PQ43" s="33"/>
      <c r="PR43" s="34"/>
      <c r="PS43" s="33"/>
      <c r="PT43" s="33"/>
      <c r="PU43" s="33"/>
      <c r="PV43" s="33"/>
      <c r="PW43" s="33"/>
      <c r="PX43" s="33"/>
      <c r="PY43" s="33"/>
      <c r="PZ43" s="57"/>
      <c r="QA43" s="25"/>
      <c r="QB43" s="34"/>
      <c r="QC43" s="57"/>
      <c r="QD43" s="33"/>
      <c r="QE43" s="33"/>
      <c r="QF43" s="33"/>
      <c r="QG43" s="33"/>
      <c r="QH43" s="33"/>
      <c r="QI43" s="33"/>
      <c r="QJ43" s="33"/>
      <c r="QK43" s="33"/>
      <c r="QL43" s="34"/>
      <c r="QM43" s="33"/>
      <c r="QN43" s="33"/>
      <c r="QO43" s="33"/>
      <c r="QP43" s="33"/>
      <c r="QQ43" s="33"/>
      <c r="QR43" s="33"/>
      <c r="QS43" s="33"/>
      <c r="QT43" s="57"/>
      <c r="QU43" s="25"/>
      <c r="QV43" s="34"/>
      <c r="QW43" s="57"/>
      <c r="QX43" s="33"/>
      <c r="QY43" s="33"/>
      <c r="QZ43" s="33"/>
      <c r="RA43" s="33"/>
      <c r="RB43" s="33"/>
      <c r="RC43" s="33"/>
      <c r="RD43" s="33"/>
      <c r="RE43" s="33"/>
      <c r="RF43" s="34"/>
      <c r="RG43" s="33"/>
      <c r="RH43" s="33"/>
      <c r="RI43" s="33"/>
      <c r="RJ43" s="33"/>
      <c r="RK43" s="33"/>
      <c r="RL43" s="33"/>
      <c r="RM43" s="33"/>
      <c r="RN43" s="57"/>
      <c r="RO43" s="25"/>
      <c r="RP43" s="34"/>
      <c r="RQ43" s="57"/>
      <c r="RR43" s="33"/>
      <c r="RS43" s="33"/>
      <c r="RT43" s="33"/>
      <c r="RU43" s="33"/>
      <c r="RV43" s="33"/>
      <c r="RW43" s="33"/>
      <c r="RX43" s="33"/>
      <c r="RY43" s="33"/>
      <c r="RZ43" s="34"/>
      <c r="SA43" s="33"/>
      <c r="SB43" s="33"/>
      <c r="SC43" s="33"/>
      <c r="SD43" s="33"/>
      <c r="SE43" s="33"/>
      <c r="SF43" s="33"/>
      <c r="SG43" s="33"/>
      <c r="SH43" s="57"/>
      <c r="SI43" s="25"/>
      <c r="SJ43" s="34"/>
      <c r="SK43" s="57"/>
      <c r="SL43" s="33"/>
      <c r="SM43" s="33"/>
      <c r="SN43" s="33"/>
      <c r="SO43" s="33"/>
      <c r="SP43" s="33"/>
      <c r="SQ43" s="33"/>
      <c r="SR43" s="33"/>
      <c r="SS43" s="33"/>
      <c r="ST43" s="34"/>
      <c r="SU43" s="33"/>
      <c r="SV43" s="33"/>
      <c r="SW43" s="33"/>
      <c r="SX43" s="33"/>
      <c r="SY43" s="33"/>
      <c r="SZ43" s="33"/>
      <c r="TA43" s="33"/>
      <c r="TB43" s="57"/>
      <c r="TC43" s="25"/>
      <c r="TD43" s="34"/>
      <c r="TE43" s="57"/>
      <c r="TF43" s="33"/>
      <c r="TG43" s="33"/>
      <c r="TH43" s="33"/>
      <c r="TI43" s="33"/>
      <c r="TJ43" s="33"/>
      <c r="TK43" s="33"/>
      <c r="TL43" s="33"/>
      <c r="TM43" s="33"/>
      <c r="TN43" s="34"/>
      <c r="TO43" s="33"/>
      <c r="TP43" s="33"/>
      <c r="TQ43" s="33"/>
      <c r="TR43" s="33"/>
      <c r="TS43" s="33"/>
      <c r="TT43" s="33"/>
      <c r="TU43" s="33"/>
      <c r="TV43" s="57"/>
      <c r="TW43" s="25"/>
      <c r="TX43" s="34"/>
      <c r="TY43" s="57"/>
      <c r="TZ43" s="33"/>
      <c r="UA43" s="33"/>
      <c r="UB43" s="33"/>
      <c r="UC43" s="33"/>
      <c r="UD43" s="33"/>
      <c r="UE43" s="33"/>
      <c r="UF43" s="33"/>
      <c r="UG43" s="33"/>
      <c r="UH43" s="34"/>
      <c r="UI43" s="33"/>
      <c r="UJ43" s="33"/>
      <c r="UK43" s="33"/>
      <c r="UL43" s="33"/>
      <c r="UM43" s="33"/>
      <c r="UN43" s="33"/>
      <c r="UO43" s="33"/>
      <c r="UP43" s="57"/>
      <c r="UQ43" s="25"/>
      <c r="UR43" s="34"/>
      <c r="US43" s="57"/>
      <c r="UT43" s="33"/>
      <c r="UU43" s="33"/>
      <c r="UV43" s="33"/>
      <c r="UW43" s="33"/>
      <c r="UX43" s="33"/>
      <c r="UY43" s="33"/>
      <c r="UZ43" s="33"/>
      <c r="VA43" s="33"/>
      <c r="VB43" s="34"/>
      <c r="VC43" s="33"/>
      <c r="VD43" s="33"/>
      <c r="VE43" s="33"/>
      <c r="VF43" s="33"/>
      <c r="VG43" s="33"/>
      <c r="VH43" s="33"/>
      <c r="VI43" s="33"/>
      <c r="VJ43" s="57"/>
      <c r="VK43" s="25"/>
      <c r="VL43" s="34"/>
      <c r="VM43" s="57"/>
      <c r="VN43" s="33"/>
      <c r="VO43" s="33"/>
      <c r="VP43" s="33"/>
      <c r="VQ43" s="33"/>
      <c r="VR43" s="33"/>
      <c r="VS43" s="33"/>
      <c r="VT43" s="33"/>
      <c r="VU43" s="33"/>
      <c r="VV43" s="34"/>
      <c r="VW43" s="33"/>
      <c r="VX43" s="33"/>
      <c r="VY43" s="33"/>
      <c r="VZ43" s="33"/>
      <c r="WA43" s="33"/>
      <c r="WB43" s="33"/>
      <c r="WC43" s="33"/>
      <c r="WD43" s="57"/>
      <c r="WE43" s="25"/>
      <c r="WF43" s="34"/>
      <c r="WG43" s="57"/>
      <c r="WH43" s="33"/>
      <c r="WI43" s="33"/>
      <c r="WJ43" s="33"/>
      <c r="WK43" s="33"/>
      <c r="WL43" s="33"/>
      <c r="WM43" s="33"/>
      <c r="WN43" s="33"/>
      <c r="WO43" s="33"/>
      <c r="WP43" s="34"/>
      <c r="WQ43" s="33"/>
      <c r="WR43" s="33"/>
      <c r="WS43" s="33"/>
      <c r="WT43" s="33"/>
      <c r="WU43" s="33"/>
      <c r="WV43" s="33"/>
      <c r="WW43" s="33"/>
      <c r="WX43" s="57"/>
      <c r="WY43" s="25"/>
      <c r="WZ43" s="34"/>
      <c r="XA43" s="57"/>
      <c r="XB43" s="33"/>
      <c r="XC43" s="33"/>
      <c r="XD43" s="33"/>
      <c r="XE43" s="33"/>
      <c r="XF43" s="33"/>
      <c r="XG43" s="33"/>
      <c r="XH43" s="33"/>
      <c r="XI43" s="33"/>
      <c r="XJ43" s="34"/>
      <c r="XK43" s="33"/>
      <c r="XL43" s="33"/>
      <c r="XM43" s="33"/>
      <c r="XN43" s="33"/>
      <c r="XO43" s="33"/>
      <c r="XP43" s="33"/>
      <c r="XQ43" s="33"/>
      <c r="XR43" s="57"/>
      <c r="XS43" s="25"/>
      <c r="XT43" s="34"/>
      <c r="XU43" s="57"/>
      <c r="XV43" s="33"/>
      <c r="XW43" s="33"/>
      <c r="XX43" s="33"/>
      <c r="XY43" s="33"/>
      <c r="XZ43" s="33"/>
      <c r="YA43" s="33"/>
      <c r="YB43" s="33"/>
      <c r="YC43" s="33"/>
      <c r="YD43" s="34"/>
      <c r="YE43" s="33"/>
      <c r="YF43" s="33"/>
      <c r="YG43" s="33"/>
      <c r="YH43" s="33"/>
      <c r="YI43" s="33"/>
      <c r="YJ43" s="33"/>
      <c r="YK43" s="33"/>
      <c r="YL43" s="57"/>
      <c r="YM43" s="25"/>
      <c r="YN43" s="34"/>
      <c r="YO43" s="57"/>
      <c r="YP43" s="33"/>
      <c r="YQ43" s="33"/>
      <c r="YR43" s="33"/>
      <c r="YS43" s="33"/>
      <c r="YT43" s="33"/>
      <c r="YU43" s="33"/>
      <c r="YV43" s="33"/>
      <c r="YW43" s="33"/>
      <c r="YX43" s="34"/>
      <c r="YY43" s="33"/>
      <c r="YZ43" s="33"/>
      <c r="ZA43" s="33"/>
      <c r="ZB43" s="33"/>
      <c r="ZC43" s="33"/>
      <c r="ZD43" s="33"/>
      <c r="ZE43" s="33"/>
      <c r="ZF43" s="57"/>
      <c r="ZG43" s="25"/>
      <c r="ZH43" s="34"/>
      <c r="ZI43" s="57"/>
      <c r="ZJ43" s="33"/>
      <c r="ZK43" s="33"/>
      <c r="ZL43" s="33"/>
      <c r="ZM43" s="33"/>
      <c r="ZN43" s="33"/>
      <c r="ZO43" s="33"/>
      <c r="ZP43" s="33"/>
      <c r="ZQ43" s="33"/>
      <c r="ZR43" s="34"/>
      <c r="ZS43" s="33"/>
      <c r="ZT43" s="33"/>
      <c r="ZU43" s="33"/>
      <c r="ZV43" s="33"/>
      <c r="ZW43" s="33"/>
      <c r="ZX43" s="33"/>
      <c r="ZY43" s="33"/>
      <c r="ZZ43" s="57"/>
      <c r="AAA43" s="25"/>
      <c r="AAB43" s="34"/>
      <c r="AAC43" s="57"/>
      <c r="AAD43" s="33"/>
      <c r="AAE43" s="33"/>
      <c r="AAF43" s="33"/>
      <c r="AAG43" s="33"/>
      <c r="AAH43" s="33"/>
      <c r="AAI43" s="33"/>
      <c r="AAJ43" s="33"/>
      <c r="AAK43" s="33"/>
      <c r="AAL43" s="34"/>
      <c r="AAM43" s="33"/>
      <c r="AAN43" s="33"/>
      <c r="AAO43" s="33"/>
      <c r="AAP43" s="33"/>
      <c r="AAQ43" s="33"/>
      <c r="AAR43" s="33"/>
      <c r="AAS43" s="33"/>
      <c r="AAT43" s="57"/>
      <c r="AAU43" s="25"/>
      <c r="AAV43" s="34"/>
      <c r="AAW43" s="57"/>
      <c r="AAX43" s="33"/>
      <c r="AAY43" s="33"/>
      <c r="AAZ43" s="33"/>
      <c r="ABA43" s="33"/>
      <c r="ABB43" s="33"/>
      <c r="ABC43" s="33"/>
      <c r="ABD43" s="33"/>
      <c r="ABE43" s="33"/>
      <c r="ABF43" s="34"/>
      <c r="ABG43" s="33"/>
      <c r="ABH43" s="33"/>
      <c r="ABI43" s="33"/>
      <c r="ABJ43" s="33"/>
      <c r="ABK43" s="33"/>
      <c r="ABL43" s="33"/>
      <c r="ABM43" s="33"/>
      <c r="ABN43" s="57"/>
      <c r="ABO43" s="25"/>
      <c r="ABP43" s="34"/>
      <c r="ABQ43" s="57"/>
      <c r="ABR43" s="33"/>
      <c r="ABS43" s="33"/>
      <c r="ABT43" s="33"/>
      <c r="ABU43" s="33"/>
      <c r="ABV43" s="33"/>
      <c r="ABW43" s="33"/>
      <c r="ABX43" s="33"/>
      <c r="ABY43" s="33"/>
      <c r="ABZ43" s="34"/>
      <c r="ACA43" s="33"/>
      <c r="ACB43" s="33"/>
      <c r="ACC43" s="33"/>
      <c r="ACD43" s="33"/>
      <c r="ACE43" s="33"/>
      <c r="ACF43" s="33"/>
      <c r="ACG43" s="33"/>
      <c r="ACH43" s="57"/>
      <c r="ACI43" s="25"/>
      <c r="ACJ43" s="34"/>
      <c r="ACK43" s="57"/>
      <c r="ACL43" s="33"/>
      <c r="ACM43" s="33"/>
      <c r="ACN43" s="33"/>
      <c r="ACO43" s="33">
        <v>56250000</v>
      </c>
      <c r="ACP43" s="33">
        <v>49250000</v>
      </c>
      <c r="ACQ43" s="33">
        <v>7000000</v>
      </c>
      <c r="ACR43" s="33">
        <v>2896560.39</v>
      </c>
      <c r="ACS43" s="33"/>
      <c r="ACT43" s="34"/>
      <c r="ACU43" s="33">
        <v>3308248.26</v>
      </c>
      <c r="ACV43" s="33">
        <v>2896560.39</v>
      </c>
      <c r="ACW43" s="33"/>
      <c r="ACX43" s="33">
        <v>411687.87</v>
      </c>
      <c r="ACY43" s="33">
        <v>12.444290000000001</v>
      </c>
      <c r="ACZ43" s="33"/>
      <c r="ADA43" s="33"/>
      <c r="ADB43" s="57">
        <v>2896560.39</v>
      </c>
      <c r="ADC43" s="25"/>
      <c r="ADD43" s="34">
        <v>49250000</v>
      </c>
      <c r="ADE43" s="57">
        <v>49250000</v>
      </c>
      <c r="ADF43" s="33">
        <v>5.8813399999999998</v>
      </c>
      <c r="ADG43" s="33">
        <v>5.8812600000000002</v>
      </c>
      <c r="ADH43" s="33"/>
      <c r="ADI43" s="33"/>
      <c r="ADJ43" s="33"/>
      <c r="ADK43" s="33"/>
      <c r="ADL43" s="33"/>
      <c r="ADM43" s="33"/>
      <c r="ADN43" s="34"/>
      <c r="ADO43" s="33"/>
      <c r="ADP43" s="33"/>
      <c r="ADQ43" s="33"/>
      <c r="ADR43" s="33"/>
      <c r="ADS43" s="33"/>
      <c r="ADT43" s="33"/>
      <c r="ADU43" s="33"/>
      <c r="ADV43" s="57"/>
      <c r="ADW43" s="25"/>
      <c r="ADX43" s="34"/>
      <c r="ADY43" s="57"/>
      <c r="ADZ43" s="33"/>
      <c r="AEA43" s="33"/>
      <c r="AEB43" s="33"/>
      <c r="AEC43" s="33"/>
      <c r="AED43" s="33"/>
      <c r="AEE43" s="33"/>
      <c r="AEF43" s="33"/>
      <c r="AEG43" s="33"/>
      <c r="AEH43" s="34"/>
      <c r="AEI43" s="33"/>
      <c r="AEJ43" s="33"/>
      <c r="AEK43" s="33"/>
      <c r="AEL43" s="33"/>
      <c r="AEM43" s="33"/>
      <c r="AEN43" s="33"/>
      <c r="AEO43" s="33"/>
      <c r="AEP43" s="57"/>
      <c r="AEQ43" s="25"/>
      <c r="AER43" s="34"/>
      <c r="AES43" s="57"/>
      <c r="AET43" s="33"/>
      <c r="AEU43" s="33"/>
      <c r="AEV43" s="33"/>
      <c r="AEW43" s="33"/>
      <c r="AEX43" s="33"/>
      <c r="AEY43" s="33"/>
      <c r="AEZ43" s="33"/>
      <c r="AFA43" s="33"/>
      <c r="AFB43" s="34"/>
      <c r="AFC43" s="33"/>
      <c r="AFD43" s="33"/>
      <c r="AFE43" s="33"/>
      <c r="AFF43" s="33"/>
      <c r="AFG43" s="33"/>
      <c r="AFH43" s="33"/>
      <c r="AFI43" s="33"/>
      <c r="AFJ43" s="57"/>
      <c r="AFK43" s="25"/>
      <c r="AFL43" s="34"/>
      <c r="AFM43" s="57"/>
      <c r="AFN43" s="33"/>
      <c r="AFO43" s="33"/>
      <c r="AFP43" s="33"/>
      <c r="AFQ43" s="33"/>
      <c r="AFR43" s="33"/>
      <c r="AFS43" s="33"/>
      <c r="AFT43" s="33"/>
      <c r="AFU43" s="33"/>
      <c r="AFV43" s="34"/>
      <c r="AFW43" s="33"/>
      <c r="AFX43" s="33"/>
      <c r="AFY43" s="33"/>
      <c r="AFZ43" s="33"/>
      <c r="AGA43" s="33"/>
      <c r="AGB43" s="33"/>
      <c r="AGC43" s="33"/>
      <c r="AGD43" s="57"/>
      <c r="AGE43" s="25"/>
      <c r="AGF43" s="34"/>
      <c r="AGG43" s="57"/>
      <c r="AGH43" s="33"/>
      <c r="AGI43" s="33"/>
      <c r="AGJ43" s="33"/>
      <c r="AGK43" s="33"/>
      <c r="AGL43" s="33"/>
      <c r="AGM43" s="33"/>
      <c r="AGN43" s="33"/>
      <c r="AGO43" s="33"/>
      <c r="AGP43" s="34"/>
      <c r="AGQ43" s="33"/>
      <c r="AGR43" s="33"/>
      <c r="AGS43" s="33"/>
      <c r="AGT43" s="33"/>
      <c r="AGU43" s="33"/>
      <c r="AGV43" s="33"/>
      <c r="AGW43" s="33"/>
      <c r="AGX43" s="57"/>
      <c r="AGY43" s="25"/>
      <c r="AGZ43" s="34"/>
      <c r="AHA43" s="57"/>
      <c r="AHB43" s="33"/>
      <c r="AHC43" s="33"/>
    </row>
    <row r="44" spans="1:887" x14ac:dyDescent="0.25">
      <c r="A44" s="8" t="s">
        <v>86</v>
      </c>
      <c r="B44" s="91" t="s">
        <v>87</v>
      </c>
      <c r="C44" s="11" t="s">
        <v>88</v>
      </c>
      <c r="F44" s="34">
        <v>38281479.32</v>
      </c>
      <c r="G44" s="57"/>
      <c r="H44" s="33"/>
      <c r="I44" s="33">
        <v>43309295.770000003</v>
      </c>
      <c r="J44" s="33">
        <v>30749600</v>
      </c>
      <c r="K44" s="33">
        <v>12559695.77</v>
      </c>
      <c r="L44" s="33">
        <v>11669460.33</v>
      </c>
      <c r="M44" s="33"/>
      <c r="N44" s="34"/>
      <c r="O44" s="33">
        <v>16435859.619999999</v>
      </c>
      <c r="P44" s="33">
        <v>11669460.33</v>
      </c>
      <c r="Q44" s="33"/>
      <c r="R44" s="33">
        <v>4766399.29</v>
      </c>
      <c r="S44" s="33">
        <v>29</v>
      </c>
      <c r="T44" s="33"/>
      <c r="U44" s="33"/>
      <c r="V44" s="57">
        <v>11669460.33</v>
      </c>
      <c r="W44" s="25"/>
      <c r="X44" s="34">
        <v>30749600</v>
      </c>
      <c r="Y44" s="57">
        <v>30749600</v>
      </c>
      <c r="Z44" s="33">
        <v>37.949959999999997</v>
      </c>
      <c r="AA44" s="33">
        <v>37.949959999999997</v>
      </c>
      <c r="AB44" s="33"/>
      <c r="AC44" s="33">
        <v>65571830.990000002</v>
      </c>
      <c r="AD44" s="33">
        <v>46556000</v>
      </c>
      <c r="AE44" s="33">
        <v>19015830.989999998</v>
      </c>
      <c r="AF44" s="33">
        <v>12343424.5</v>
      </c>
      <c r="AG44" s="33"/>
      <c r="AH44" s="34"/>
      <c r="AI44" s="33">
        <v>17385104.920000002</v>
      </c>
      <c r="AJ44" s="33">
        <v>12343424.5</v>
      </c>
      <c r="AK44" s="33"/>
      <c r="AL44" s="33">
        <v>5041680.42</v>
      </c>
      <c r="AM44" s="33">
        <v>29</v>
      </c>
      <c r="AN44" s="33"/>
      <c r="AO44" s="33"/>
      <c r="AP44" s="57">
        <v>12343424.5</v>
      </c>
      <c r="AQ44" s="25"/>
      <c r="AR44" s="34">
        <v>46556000</v>
      </c>
      <c r="AS44" s="57">
        <v>46556000</v>
      </c>
      <c r="AT44" s="33">
        <v>26.513069999999999</v>
      </c>
      <c r="AU44" s="33">
        <v>26.513069999999999</v>
      </c>
      <c r="AV44" s="33"/>
      <c r="AW44" s="33"/>
      <c r="AX44" s="33"/>
      <c r="AY44" s="33"/>
      <c r="AZ44" s="33"/>
      <c r="BA44" s="33"/>
      <c r="BB44" s="34"/>
      <c r="BC44" s="33"/>
      <c r="BD44" s="33"/>
      <c r="BE44" s="33"/>
      <c r="BF44" s="33"/>
      <c r="BG44" s="33"/>
      <c r="BH44" s="33"/>
      <c r="BI44" s="33"/>
      <c r="BJ44" s="57"/>
      <c r="BK44" s="25"/>
      <c r="BL44" s="34"/>
      <c r="BM44" s="57"/>
      <c r="BN44" s="33"/>
      <c r="BO44" s="33"/>
      <c r="BP44" s="33"/>
      <c r="BQ44" s="33"/>
      <c r="BR44" s="33"/>
      <c r="BS44" s="33"/>
      <c r="BT44" s="33"/>
      <c r="BU44" s="33"/>
      <c r="BV44" s="34"/>
      <c r="BW44" s="33"/>
      <c r="BX44" s="33"/>
      <c r="BY44" s="33"/>
      <c r="BZ44" s="33"/>
      <c r="CA44" s="33"/>
      <c r="CB44" s="33"/>
      <c r="CC44" s="33"/>
      <c r="CD44" s="57"/>
      <c r="CE44" s="25"/>
      <c r="CF44" s="34"/>
      <c r="CG44" s="57"/>
      <c r="CH44" s="33"/>
      <c r="CI44" s="33"/>
      <c r="CJ44" s="33"/>
      <c r="CK44" s="33"/>
      <c r="CL44" s="33"/>
      <c r="CM44" s="33"/>
      <c r="CN44" s="33"/>
      <c r="CO44" s="33"/>
      <c r="CP44" s="34"/>
      <c r="CQ44" s="33"/>
      <c r="CR44" s="33"/>
      <c r="CS44" s="33"/>
      <c r="CT44" s="33"/>
      <c r="CU44" s="33"/>
      <c r="CV44" s="33"/>
      <c r="CW44" s="33"/>
      <c r="CX44" s="57"/>
      <c r="CY44" s="25"/>
      <c r="CZ44" s="34"/>
      <c r="DA44" s="57"/>
      <c r="DB44" s="33"/>
      <c r="DC44" s="33"/>
      <c r="DD44" s="33"/>
      <c r="DE44" s="33"/>
      <c r="DF44" s="33"/>
      <c r="DG44" s="33"/>
      <c r="DH44" s="33"/>
      <c r="DI44" s="33"/>
      <c r="DJ44" s="34"/>
      <c r="DK44" s="33"/>
      <c r="DL44" s="33"/>
      <c r="DM44" s="33"/>
      <c r="DN44" s="33"/>
      <c r="DO44" s="33"/>
      <c r="DP44" s="33"/>
      <c r="DQ44" s="33"/>
      <c r="DR44" s="57"/>
      <c r="DS44" s="25"/>
      <c r="DT44" s="34"/>
      <c r="DU44" s="57"/>
      <c r="DV44" s="33"/>
      <c r="DW44" s="33"/>
      <c r="DX44" s="33"/>
      <c r="DY44" s="33"/>
      <c r="DZ44" s="33"/>
      <c r="EA44" s="33"/>
      <c r="EB44" s="33"/>
      <c r="EC44" s="33"/>
      <c r="ED44" s="34"/>
      <c r="EE44" s="33"/>
      <c r="EF44" s="33"/>
      <c r="EG44" s="33"/>
      <c r="EH44" s="33"/>
      <c r="EI44" s="33"/>
      <c r="EJ44" s="33"/>
      <c r="EK44" s="33"/>
      <c r="EL44" s="57"/>
      <c r="EM44" s="25"/>
      <c r="EN44" s="34"/>
      <c r="EO44" s="57"/>
      <c r="EP44" s="33"/>
      <c r="EQ44" s="33"/>
      <c r="ER44" s="33"/>
      <c r="ES44" s="33"/>
      <c r="ET44" s="33"/>
      <c r="EU44" s="33"/>
      <c r="EV44" s="33"/>
      <c r="EW44" s="33"/>
      <c r="EX44" s="34"/>
      <c r="EY44" s="33"/>
      <c r="EZ44" s="33"/>
      <c r="FA44" s="33"/>
      <c r="FB44" s="33"/>
      <c r="FC44" s="33"/>
      <c r="FD44" s="33"/>
      <c r="FE44" s="33"/>
      <c r="FF44" s="57"/>
      <c r="FG44" s="25"/>
      <c r="FH44" s="34"/>
      <c r="FI44" s="57"/>
      <c r="FJ44" s="33"/>
      <c r="FK44" s="33"/>
      <c r="FL44" s="33"/>
      <c r="FM44" s="33"/>
      <c r="FN44" s="33"/>
      <c r="FO44" s="33"/>
      <c r="FP44" s="33"/>
      <c r="FQ44" s="33"/>
      <c r="FR44" s="34"/>
      <c r="FS44" s="33"/>
      <c r="FT44" s="33"/>
      <c r="FU44" s="33"/>
      <c r="FV44" s="33"/>
      <c r="FW44" s="33"/>
      <c r="FX44" s="33"/>
      <c r="FY44" s="33"/>
      <c r="FZ44" s="57"/>
      <c r="GA44" s="25"/>
      <c r="GB44" s="34"/>
      <c r="GC44" s="57"/>
      <c r="GD44" s="33"/>
      <c r="GE44" s="33"/>
      <c r="GF44" s="33"/>
      <c r="GG44" s="33">
        <v>5630851.0599999996</v>
      </c>
      <c r="GH44" s="33">
        <v>5293000</v>
      </c>
      <c r="GI44" s="33">
        <v>337851.06</v>
      </c>
      <c r="GJ44" s="33">
        <v>3000000</v>
      </c>
      <c r="GK44" s="33"/>
      <c r="GL44" s="34"/>
      <c r="GM44" s="33">
        <v>3191489.36</v>
      </c>
      <c r="GN44" s="33">
        <v>3000000</v>
      </c>
      <c r="GO44" s="33"/>
      <c r="GP44" s="33">
        <v>191489.36</v>
      </c>
      <c r="GQ44" s="33">
        <v>6</v>
      </c>
      <c r="GR44" s="33"/>
      <c r="GS44" s="33"/>
      <c r="GT44" s="57">
        <v>3000000</v>
      </c>
      <c r="GU44" s="25"/>
      <c r="GV44" s="34">
        <v>5293000</v>
      </c>
      <c r="GW44" s="57">
        <v>5293000</v>
      </c>
      <c r="GX44" s="33">
        <v>56.678629999999998</v>
      </c>
      <c r="GY44" s="33">
        <v>56.678629999999998</v>
      </c>
      <c r="GZ44" s="33"/>
      <c r="HA44" s="33"/>
      <c r="HB44" s="33"/>
      <c r="HC44" s="33"/>
      <c r="HD44" s="33"/>
      <c r="HE44" s="33"/>
      <c r="HF44" s="34"/>
      <c r="HG44" s="33"/>
      <c r="HH44" s="33"/>
      <c r="HI44" s="33"/>
      <c r="HJ44" s="33"/>
      <c r="HK44" s="33"/>
      <c r="HL44" s="33"/>
      <c r="HM44" s="33"/>
      <c r="HN44" s="57"/>
      <c r="HO44" s="25"/>
      <c r="HP44" s="34"/>
      <c r="HQ44" s="57"/>
      <c r="HR44" s="33"/>
      <c r="HS44" s="33"/>
      <c r="HT44" s="33"/>
      <c r="HU44" s="33"/>
      <c r="HV44" s="33"/>
      <c r="HW44" s="33"/>
      <c r="HX44" s="33"/>
      <c r="HY44" s="33"/>
      <c r="HZ44" s="34"/>
      <c r="IA44" s="33"/>
      <c r="IB44" s="33"/>
      <c r="IC44" s="33"/>
      <c r="ID44" s="33"/>
      <c r="IE44" s="33"/>
      <c r="IF44" s="33"/>
      <c r="IG44" s="33"/>
      <c r="IH44" s="57"/>
      <c r="II44" s="25"/>
      <c r="IJ44" s="34"/>
      <c r="IK44" s="57"/>
      <c r="IL44" s="33"/>
      <c r="IM44" s="33"/>
      <c r="IN44" s="33"/>
      <c r="IO44" s="33"/>
      <c r="IP44" s="33"/>
      <c r="IQ44" s="33"/>
      <c r="IR44" s="33"/>
      <c r="IS44" s="33"/>
      <c r="IT44" s="34"/>
      <c r="IU44" s="33"/>
      <c r="IV44" s="33"/>
      <c r="IW44" s="33"/>
      <c r="IX44" s="33"/>
      <c r="IY44" s="33"/>
      <c r="IZ44" s="33"/>
      <c r="JA44" s="33"/>
      <c r="JB44" s="57"/>
      <c r="JC44" s="25"/>
      <c r="JD44" s="34"/>
      <c r="JE44" s="57"/>
      <c r="JF44" s="33"/>
      <c r="JG44" s="33"/>
      <c r="JH44" s="33"/>
      <c r="JI44" s="33"/>
      <c r="JJ44" s="33"/>
      <c r="JK44" s="33"/>
      <c r="JL44" s="33"/>
      <c r="JM44" s="33"/>
      <c r="JN44" s="34"/>
      <c r="JO44" s="33"/>
      <c r="JP44" s="33"/>
      <c r="JQ44" s="33"/>
      <c r="JR44" s="33"/>
      <c r="JS44" s="33"/>
      <c r="JT44" s="33"/>
      <c r="JU44" s="33"/>
      <c r="JV44" s="57"/>
      <c r="JW44" s="25"/>
      <c r="JX44" s="34"/>
      <c r="JY44" s="57"/>
      <c r="JZ44" s="33"/>
      <c r="KA44" s="33"/>
      <c r="KB44" s="33"/>
      <c r="KC44" s="33"/>
      <c r="KD44" s="33"/>
      <c r="KE44" s="33"/>
      <c r="KF44" s="33"/>
      <c r="KG44" s="33"/>
      <c r="KH44" s="34"/>
      <c r="KI44" s="33"/>
      <c r="KJ44" s="33"/>
      <c r="KK44" s="33"/>
      <c r="KL44" s="33"/>
      <c r="KM44" s="33"/>
      <c r="KN44" s="33"/>
      <c r="KO44" s="33"/>
      <c r="KP44" s="57"/>
      <c r="KQ44" s="25"/>
      <c r="KR44" s="34"/>
      <c r="KS44" s="57"/>
      <c r="KT44" s="33"/>
      <c r="KU44" s="33"/>
      <c r="KV44" s="33"/>
      <c r="KW44" s="33"/>
      <c r="KX44" s="33"/>
      <c r="KY44" s="33"/>
      <c r="KZ44" s="33"/>
      <c r="LA44" s="33"/>
      <c r="LB44" s="34"/>
      <c r="LC44" s="33"/>
      <c r="LD44" s="33"/>
      <c r="LE44" s="33"/>
      <c r="LF44" s="33"/>
      <c r="LG44" s="33"/>
      <c r="LH44" s="33"/>
      <c r="LI44" s="33"/>
      <c r="LJ44" s="57"/>
      <c r="LK44" s="25"/>
      <c r="LL44" s="34"/>
      <c r="LM44" s="57"/>
      <c r="LN44" s="33"/>
      <c r="LO44" s="33"/>
      <c r="LP44" s="33"/>
      <c r="LQ44" s="33"/>
      <c r="LR44" s="33"/>
      <c r="LS44" s="33"/>
      <c r="LT44" s="33"/>
      <c r="LU44" s="33"/>
      <c r="LV44" s="34"/>
      <c r="LW44" s="33"/>
      <c r="LX44" s="33"/>
      <c r="LY44" s="33"/>
      <c r="LZ44" s="33"/>
      <c r="MA44" s="33"/>
      <c r="MB44" s="33"/>
      <c r="MC44" s="33"/>
      <c r="MD44" s="57"/>
      <c r="ME44" s="25"/>
      <c r="MF44" s="34"/>
      <c r="MG44" s="57"/>
      <c r="MH44" s="33"/>
      <c r="MI44" s="33"/>
      <c r="MJ44" s="33"/>
      <c r="MK44" s="33">
        <v>1114893.6200000001</v>
      </c>
      <c r="ML44" s="33">
        <v>1048000</v>
      </c>
      <c r="MM44" s="33">
        <v>66893.62</v>
      </c>
      <c r="MN44" s="33">
        <v>1048000</v>
      </c>
      <c r="MO44" s="33"/>
      <c r="MP44" s="34"/>
      <c r="MQ44" s="33">
        <v>1114893.6200000001</v>
      </c>
      <c r="MR44" s="33">
        <v>1048000</v>
      </c>
      <c r="MS44" s="33"/>
      <c r="MT44" s="33">
        <v>66893.62</v>
      </c>
      <c r="MU44" s="33">
        <v>6</v>
      </c>
      <c r="MV44" s="33"/>
      <c r="MW44" s="33"/>
      <c r="MX44" s="57">
        <v>1048000</v>
      </c>
      <c r="MY44" s="25"/>
      <c r="MZ44" s="34">
        <v>1048000</v>
      </c>
      <c r="NA44" s="57">
        <v>1048000</v>
      </c>
      <c r="NB44" s="33">
        <v>100</v>
      </c>
      <c r="NC44" s="33">
        <v>100</v>
      </c>
      <c r="ND44" s="33"/>
      <c r="NE44" s="33"/>
      <c r="NF44" s="33"/>
      <c r="NG44" s="33"/>
      <c r="NH44" s="33"/>
      <c r="NI44" s="33"/>
      <c r="NJ44" s="34"/>
      <c r="NK44" s="33"/>
      <c r="NL44" s="33"/>
      <c r="NM44" s="33"/>
      <c r="NN44" s="33"/>
      <c r="NO44" s="33"/>
      <c r="NP44" s="33"/>
      <c r="NQ44" s="33"/>
      <c r="NR44" s="57"/>
      <c r="NS44" s="25"/>
      <c r="NT44" s="34"/>
      <c r="NU44" s="57"/>
      <c r="NV44" s="33"/>
      <c r="NW44" s="33"/>
      <c r="NX44" s="33"/>
      <c r="NY44" s="33"/>
      <c r="NZ44" s="33"/>
      <c r="OA44" s="33"/>
      <c r="OB44" s="33"/>
      <c r="OC44" s="33"/>
      <c r="OD44" s="34"/>
      <c r="OE44" s="33"/>
      <c r="OF44" s="33"/>
      <c r="OG44" s="33"/>
      <c r="OH44" s="33"/>
      <c r="OI44" s="33"/>
      <c r="OJ44" s="33"/>
      <c r="OK44" s="33"/>
      <c r="OL44" s="57"/>
      <c r="OM44" s="25"/>
      <c r="ON44" s="34"/>
      <c r="OO44" s="57"/>
      <c r="OP44" s="33"/>
      <c r="OQ44" s="33"/>
      <c r="OR44" s="33"/>
      <c r="OS44" s="33"/>
      <c r="OT44" s="33"/>
      <c r="OU44" s="33"/>
      <c r="OV44" s="33"/>
      <c r="OW44" s="33"/>
      <c r="OX44" s="34"/>
      <c r="OY44" s="33"/>
      <c r="OZ44" s="33"/>
      <c r="PA44" s="33"/>
      <c r="PB44" s="33"/>
      <c r="PC44" s="33"/>
      <c r="PD44" s="33"/>
      <c r="PE44" s="33"/>
      <c r="PF44" s="57"/>
      <c r="PG44" s="25"/>
      <c r="PH44" s="34"/>
      <c r="PI44" s="57"/>
      <c r="PJ44" s="33"/>
      <c r="PK44" s="33"/>
      <c r="PL44" s="33"/>
      <c r="PM44" s="33"/>
      <c r="PN44" s="33"/>
      <c r="PO44" s="33"/>
      <c r="PP44" s="33"/>
      <c r="PQ44" s="33"/>
      <c r="PR44" s="34"/>
      <c r="PS44" s="33"/>
      <c r="PT44" s="33"/>
      <c r="PU44" s="33"/>
      <c r="PV44" s="33"/>
      <c r="PW44" s="33"/>
      <c r="PX44" s="33"/>
      <c r="PY44" s="33"/>
      <c r="PZ44" s="57"/>
      <c r="QA44" s="25"/>
      <c r="QB44" s="34"/>
      <c r="QC44" s="57"/>
      <c r="QD44" s="33"/>
      <c r="QE44" s="33"/>
      <c r="QF44" s="33"/>
      <c r="QG44" s="33"/>
      <c r="QH44" s="33"/>
      <c r="QI44" s="33"/>
      <c r="QJ44" s="33"/>
      <c r="QK44" s="33"/>
      <c r="QL44" s="34"/>
      <c r="QM44" s="33"/>
      <c r="QN44" s="33"/>
      <c r="QO44" s="33"/>
      <c r="QP44" s="33"/>
      <c r="QQ44" s="33"/>
      <c r="QR44" s="33"/>
      <c r="QS44" s="33"/>
      <c r="QT44" s="57"/>
      <c r="QU44" s="25"/>
      <c r="QV44" s="34"/>
      <c r="QW44" s="57"/>
      <c r="QX44" s="33"/>
      <c r="QY44" s="33"/>
      <c r="QZ44" s="33"/>
      <c r="RA44" s="33"/>
      <c r="RB44" s="33"/>
      <c r="RC44" s="33"/>
      <c r="RD44" s="33"/>
      <c r="RE44" s="33"/>
      <c r="RF44" s="34"/>
      <c r="RG44" s="33"/>
      <c r="RH44" s="33"/>
      <c r="RI44" s="33"/>
      <c r="RJ44" s="33"/>
      <c r="RK44" s="33"/>
      <c r="RL44" s="33"/>
      <c r="RM44" s="33"/>
      <c r="RN44" s="57"/>
      <c r="RO44" s="25"/>
      <c r="RP44" s="34"/>
      <c r="RQ44" s="57"/>
      <c r="RR44" s="33"/>
      <c r="RS44" s="33"/>
      <c r="RT44" s="33"/>
      <c r="RU44" s="33"/>
      <c r="RV44" s="33"/>
      <c r="RW44" s="33"/>
      <c r="RX44" s="33"/>
      <c r="RY44" s="33"/>
      <c r="RZ44" s="34"/>
      <c r="SA44" s="33"/>
      <c r="SB44" s="33"/>
      <c r="SC44" s="33"/>
      <c r="SD44" s="33"/>
      <c r="SE44" s="33"/>
      <c r="SF44" s="33"/>
      <c r="SG44" s="33"/>
      <c r="SH44" s="57"/>
      <c r="SI44" s="25"/>
      <c r="SJ44" s="34"/>
      <c r="SK44" s="57"/>
      <c r="SL44" s="33"/>
      <c r="SM44" s="33"/>
      <c r="SN44" s="33"/>
      <c r="SO44" s="33"/>
      <c r="SP44" s="33"/>
      <c r="SQ44" s="33"/>
      <c r="SR44" s="33"/>
      <c r="SS44" s="33"/>
      <c r="ST44" s="34"/>
      <c r="SU44" s="33"/>
      <c r="SV44" s="33"/>
      <c r="SW44" s="33"/>
      <c r="SX44" s="33"/>
      <c r="SY44" s="33"/>
      <c r="SZ44" s="33"/>
      <c r="TA44" s="33"/>
      <c r="TB44" s="57"/>
      <c r="TC44" s="25"/>
      <c r="TD44" s="34"/>
      <c r="TE44" s="57"/>
      <c r="TF44" s="33"/>
      <c r="TG44" s="33"/>
      <c r="TH44" s="33"/>
      <c r="TI44" s="33"/>
      <c r="TJ44" s="33"/>
      <c r="TK44" s="33"/>
      <c r="TL44" s="33"/>
      <c r="TM44" s="33"/>
      <c r="TN44" s="34"/>
      <c r="TO44" s="33"/>
      <c r="TP44" s="33"/>
      <c r="TQ44" s="33"/>
      <c r="TR44" s="33"/>
      <c r="TS44" s="33"/>
      <c r="TT44" s="33"/>
      <c r="TU44" s="33"/>
      <c r="TV44" s="57"/>
      <c r="TW44" s="25"/>
      <c r="TX44" s="34"/>
      <c r="TY44" s="57"/>
      <c r="TZ44" s="33"/>
      <c r="UA44" s="33"/>
      <c r="UB44" s="33"/>
      <c r="UC44" s="33"/>
      <c r="UD44" s="33"/>
      <c r="UE44" s="33"/>
      <c r="UF44" s="33"/>
      <c r="UG44" s="33"/>
      <c r="UH44" s="34"/>
      <c r="UI44" s="33"/>
      <c r="UJ44" s="33"/>
      <c r="UK44" s="33"/>
      <c r="UL44" s="33"/>
      <c r="UM44" s="33"/>
      <c r="UN44" s="33"/>
      <c r="UO44" s="33"/>
      <c r="UP44" s="57"/>
      <c r="UQ44" s="25"/>
      <c r="UR44" s="34"/>
      <c r="US44" s="57"/>
      <c r="UT44" s="33"/>
      <c r="UU44" s="33"/>
      <c r="UV44" s="33"/>
      <c r="UW44" s="33"/>
      <c r="UX44" s="33"/>
      <c r="UY44" s="33"/>
      <c r="UZ44" s="33"/>
      <c r="VA44" s="33"/>
      <c r="VB44" s="34"/>
      <c r="VC44" s="33"/>
      <c r="VD44" s="33"/>
      <c r="VE44" s="33"/>
      <c r="VF44" s="33"/>
      <c r="VG44" s="33"/>
      <c r="VH44" s="33"/>
      <c r="VI44" s="33"/>
      <c r="VJ44" s="57"/>
      <c r="VK44" s="25"/>
      <c r="VL44" s="34"/>
      <c r="VM44" s="57"/>
      <c r="VN44" s="33"/>
      <c r="VO44" s="33"/>
      <c r="VP44" s="33"/>
      <c r="VQ44" s="33"/>
      <c r="VR44" s="33"/>
      <c r="VS44" s="33"/>
      <c r="VT44" s="33"/>
      <c r="VU44" s="33"/>
      <c r="VV44" s="34"/>
      <c r="VW44" s="33"/>
      <c r="VX44" s="33"/>
      <c r="VY44" s="33"/>
      <c r="VZ44" s="33"/>
      <c r="WA44" s="33"/>
      <c r="WB44" s="33"/>
      <c r="WC44" s="33"/>
      <c r="WD44" s="57"/>
      <c r="WE44" s="25"/>
      <c r="WF44" s="34"/>
      <c r="WG44" s="57"/>
      <c r="WH44" s="33"/>
      <c r="WI44" s="33"/>
      <c r="WJ44" s="33"/>
      <c r="WK44" s="33"/>
      <c r="WL44" s="33"/>
      <c r="WM44" s="33"/>
      <c r="WN44" s="33"/>
      <c r="WO44" s="33"/>
      <c r="WP44" s="34"/>
      <c r="WQ44" s="33"/>
      <c r="WR44" s="33"/>
      <c r="WS44" s="33"/>
      <c r="WT44" s="33"/>
      <c r="WU44" s="33"/>
      <c r="WV44" s="33"/>
      <c r="WW44" s="33"/>
      <c r="WX44" s="57"/>
      <c r="WY44" s="25"/>
      <c r="WZ44" s="34"/>
      <c r="XA44" s="57"/>
      <c r="XB44" s="33"/>
      <c r="XC44" s="33"/>
      <c r="XD44" s="33"/>
      <c r="XE44" s="33"/>
      <c r="XF44" s="33"/>
      <c r="XG44" s="33"/>
      <c r="XH44" s="33"/>
      <c r="XI44" s="33"/>
      <c r="XJ44" s="34"/>
      <c r="XK44" s="33"/>
      <c r="XL44" s="33"/>
      <c r="XM44" s="33"/>
      <c r="XN44" s="33"/>
      <c r="XO44" s="33"/>
      <c r="XP44" s="33"/>
      <c r="XQ44" s="33"/>
      <c r="XR44" s="57"/>
      <c r="XS44" s="25"/>
      <c r="XT44" s="34"/>
      <c r="XU44" s="57"/>
      <c r="XV44" s="33"/>
      <c r="XW44" s="33"/>
      <c r="XX44" s="33"/>
      <c r="XY44" s="33"/>
      <c r="XZ44" s="33"/>
      <c r="YA44" s="33"/>
      <c r="YB44" s="33"/>
      <c r="YC44" s="33"/>
      <c r="YD44" s="34"/>
      <c r="YE44" s="33"/>
      <c r="YF44" s="33"/>
      <c r="YG44" s="33"/>
      <c r="YH44" s="33"/>
      <c r="YI44" s="33"/>
      <c r="YJ44" s="33"/>
      <c r="YK44" s="33"/>
      <c r="YL44" s="57"/>
      <c r="YM44" s="25"/>
      <c r="YN44" s="34"/>
      <c r="YO44" s="57"/>
      <c r="YP44" s="33"/>
      <c r="YQ44" s="33"/>
      <c r="YR44" s="33"/>
      <c r="YS44" s="33"/>
      <c r="YT44" s="33"/>
      <c r="YU44" s="33"/>
      <c r="YV44" s="33"/>
      <c r="YW44" s="33"/>
      <c r="YX44" s="34"/>
      <c r="YY44" s="33"/>
      <c r="YZ44" s="33"/>
      <c r="ZA44" s="33"/>
      <c r="ZB44" s="33"/>
      <c r="ZC44" s="33"/>
      <c r="ZD44" s="33"/>
      <c r="ZE44" s="33"/>
      <c r="ZF44" s="57"/>
      <c r="ZG44" s="25"/>
      <c r="ZH44" s="34"/>
      <c r="ZI44" s="57"/>
      <c r="ZJ44" s="33"/>
      <c r="ZK44" s="33"/>
      <c r="ZL44" s="33"/>
      <c r="ZM44" s="33"/>
      <c r="ZN44" s="33"/>
      <c r="ZO44" s="33"/>
      <c r="ZP44" s="33"/>
      <c r="ZQ44" s="33"/>
      <c r="ZR44" s="34"/>
      <c r="ZS44" s="33"/>
      <c r="ZT44" s="33"/>
      <c r="ZU44" s="33"/>
      <c r="ZV44" s="33"/>
      <c r="ZW44" s="33"/>
      <c r="ZX44" s="33"/>
      <c r="ZY44" s="33"/>
      <c r="ZZ44" s="57"/>
      <c r="AAA44" s="25"/>
      <c r="AAB44" s="34"/>
      <c r="AAC44" s="57"/>
      <c r="AAD44" s="33"/>
      <c r="AAE44" s="33"/>
      <c r="AAF44" s="33"/>
      <c r="AAG44" s="33"/>
      <c r="AAH44" s="33"/>
      <c r="AAI44" s="33"/>
      <c r="AAJ44" s="33"/>
      <c r="AAK44" s="33"/>
      <c r="AAL44" s="34"/>
      <c r="AAM44" s="33"/>
      <c r="AAN44" s="33"/>
      <c r="AAO44" s="33"/>
      <c r="AAP44" s="33"/>
      <c r="AAQ44" s="33"/>
      <c r="AAR44" s="33"/>
      <c r="AAS44" s="33"/>
      <c r="AAT44" s="57"/>
      <c r="AAU44" s="25"/>
      <c r="AAV44" s="34"/>
      <c r="AAW44" s="57"/>
      <c r="AAX44" s="33"/>
      <c r="AAY44" s="33"/>
      <c r="AAZ44" s="33"/>
      <c r="ABA44" s="33"/>
      <c r="ABB44" s="33"/>
      <c r="ABC44" s="33"/>
      <c r="ABD44" s="33"/>
      <c r="ABE44" s="33"/>
      <c r="ABF44" s="34"/>
      <c r="ABG44" s="33"/>
      <c r="ABH44" s="33"/>
      <c r="ABI44" s="33"/>
      <c r="ABJ44" s="33"/>
      <c r="ABK44" s="33"/>
      <c r="ABL44" s="33"/>
      <c r="ABM44" s="33"/>
      <c r="ABN44" s="57"/>
      <c r="ABO44" s="25"/>
      <c r="ABP44" s="34"/>
      <c r="ABQ44" s="57"/>
      <c r="ABR44" s="33"/>
      <c r="ABS44" s="33"/>
      <c r="ABT44" s="33"/>
      <c r="ABU44" s="33"/>
      <c r="ABV44" s="33"/>
      <c r="ABW44" s="33"/>
      <c r="ABX44" s="33"/>
      <c r="ABY44" s="33"/>
      <c r="ABZ44" s="34"/>
      <c r="ACA44" s="33"/>
      <c r="ACB44" s="33"/>
      <c r="ACC44" s="33"/>
      <c r="ACD44" s="33"/>
      <c r="ACE44" s="33"/>
      <c r="ACF44" s="33"/>
      <c r="ACG44" s="33"/>
      <c r="ACH44" s="57"/>
      <c r="ACI44" s="25"/>
      <c r="ACJ44" s="34"/>
      <c r="ACK44" s="57"/>
      <c r="ACL44" s="33"/>
      <c r="ACM44" s="33"/>
      <c r="ACN44" s="33"/>
      <c r="ACO44" s="33">
        <v>13512040.82</v>
      </c>
      <c r="ACP44" s="33">
        <v>13241800</v>
      </c>
      <c r="ACQ44" s="33">
        <v>270240.82</v>
      </c>
      <c r="ACR44" s="33">
        <v>3002994.5</v>
      </c>
      <c r="ACS44" s="33"/>
      <c r="ACT44" s="34"/>
      <c r="ACU44" s="33">
        <v>3064280.11</v>
      </c>
      <c r="ACV44" s="33">
        <v>3002994.5</v>
      </c>
      <c r="ACW44" s="33"/>
      <c r="ACX44" s="33">
        <v>61285.61</v>
      </c>
      <c r="ACY44" s="33">
        <v>2</v>
      </c>
      <c r="ACZ44" s="33"/>
      <c r="ADA44" s="33"/>
      <c r="ADB44" s="57">
        <v>3002994.5</v>
      </c>
      <c r="ADC44" s="25"/>
      <c r="ADD44" s="34">
        <v>13241800</v>
      </c>
      <c r="ADE44" s="57">
        <v>13241800</v>
      </c>
      <c r="ADF44" s="33">
        <v>22.678139999999999</v>
      </c>
      <c r="ADG44" s="33">
        <v>22.678149999999999</v>
      </c>
      <c r="ADH44" s="33"/>
      <c r="ADI44" s="33"/>
      <c r="ADJ44" s="33"/>
      <c r="ADK44" s="33"/>
      <c r="ADL44" s="33"/>
      <c r="ADM44" s="33"/>
      <c r="ADN44" s="34"/>
      <c r="ADO44" s="33"/>
      <c r="ADP44" s="33"/>
      <c r="ADQ44" s="33"/>
      <c r="ADR44" s="33"/>
      <c r="ADS44" s="33"/>
      <c r="ADT44" s="33"/>
      <c r="ADU44" s="33"/>
      <c r="ADV44" s="57"/>
      <c r="ADW44" s="25"/>
      <c r="ADX44" s="34"/>
      <c r="ADY44" s="57"/>
      <c r="ADZ44" s="33"/>
      <c r="AEA44" s="33"/>
      <c r="AEB44" s="33"/>
      <c r="AEC44" s="33"/>
      <c r="AED44" s="33"/>
      <c r="AEE44" s="33"/>
      <c r="AEF44" s="33"/>
      <c r="AEG44" s="33"/>
      <c r="AEH44" s="34"/>
      <c r="AEI44" s="33"/>
      <c r="AEJ44" s="33"/>
      <c r="AEK44" s="33"/>
      <c r="AEL44" s="33"/>
      <c r="AEM44" s="33"/>
      <c r="AEN44" s="33"/>
      <c r="AEO44" s="33"/>
      <c r="AEP44" s="57"/>
      <c r="AEQ44" s="25"/>
      <c r="AER44" s="34"/>
      <c r="AES44" s="57"/>
      <c r="AET44" s="33"/>
      <c r="AEU44" s="33"/>
      <c r="AEV44" s="33"/>
      <c r="AEW44" s="33"/>
      <c r="AEX44" s="33"/>
      <c r="AEY44" s="33"/>
      <c r="AEZ44" s="33"/>
      <c r="AFA44" s="33"/>
      <c r="AFB44" s="34"/>
      <c r="AFC44" s="33"/>
      <c r="AFD44" s="33"/>
      <c r="AFE44" s="33"/>
      <c r="AFF44" s="33"/>
      <c r="AFG44" s="33"/>
      <c r="AFH44" s="33"/>
      <c r="AFI44" s="33"/>
      <c r="AFJ44" s="57"/>
      <c r="AFK44" s="25"/>
      <c r="AFL44" s="34"/>
      <c r="AFM44" s="57"/>
      <c r="AFN44" s="33"/>
      <c r="AFO44" s="33"/>
      <c r="AFP44" s="33"/>
      <c r="AFQ44" s="33"/>
      <c r="AFR44" s="33"/>
      <c r="AFS44" s="33"/>
      <c r="AFT44" s="33"/>
      <c r="AFU44" s="33"/>
      <c r="AFV44" s="34"/>
      <c r="AFW44" s="33"/>
      <c r="AFX44" s="33"/>
      <c r="AFY44" s="33"/>
      <c r="AFZ44" s="33"/>
      <c r="AGA44" s="33"/>
      <c r="AGB44" s="33"/>
      <c r="AGC44" s="33"/>
      <c r="AGD44" s="57"/>
      <c r="AGE44" s="25"/>
      <c r="AGF44" s="34"/>
      <c r="AGG44" s="57"/>
      <c r="AGH44" s="33"/>
      <c r="AGI44" s="33"/>
      <c r="AGJ44" s="33"/>
      <c r="AGK44" s="33"/>
      <c r="AGL44" s="33"/>
      <c r="AGM44" s="33"/>
      <c r="AGN44" s="33"/>
      <c r="AGO44" s="33"/>
      <c r="AGP44" s="34"/>
      <c r="AGQ44" s="33"/>
      <c r="AGR44" s="33"/>
      <c r="AGS44" s="33"/>
      <c r="AGT44" s="33"/>
      <c r="AGU44" s="33"/>
      <c r="AGV44" s="33"/>
      <c r="AGW44" s="33"/>
      <c r="AGX44" s="57"/>
      <c r="AGY44" s="25"/>
      <c r="AGZ44" s="34"/>
      <c r="AHA44" s="57"/>
      <c r="AHB44" s="33"/>
      <c r="AHC44" s="33"/>
    </row>
    <row r="45" spans="1:887" x14ac:dyDescent="0.25">
      <c r="A45" s="8" t="s">
        <v>89</v>
      </c>
      <c r="B45" s="90" t="s">
        <v>90</v>
      </c>
      <c r="C45" s="11" t="s">
        <v>91</v>
      </c>
      <c r="F45" s="34">
        <v>331314676.68000001</v>
      </c>
      <c r="G45" s="57"/>
      <c r="H45" s="33"/>
      <c r="I45" s="33">
        <v>123421111.14</v>
      </c>
      <c r="J45" s="33">
        <v>99971100</v>
      </c>
      <c r="K45" s="33">
        <v>23450011.140000001</v>
      </c>
      <c r="L45" s="33">
        <v>72716253.659999996</v>
      </c>
      <c r="M45" s="33">
        <v>3992411.85</v>
      </c>
      <c r="N45" s="34"/>
      <c r="O45" s="33">
        <v>89773152.670000002</v>
      </c>
      <c r="P45" s="33">
        <v>72716253.659999996</v>
      </c>
      <c r="Q45" s="33"/>
      <c r="R45" s="33">
        <v>17056899.010000002</v>
      </c>
      <c r="S45" s="33">
        <v>19</v>
      </c>
      <c r="T45" s="33">
        <v>3992411.85</v>
      </c>
      <c r="U45" s="33"/>
      <c r="V45" s="57">
        <v>72716253.659999996</v>
      </c>
      <c r="W45" s="25"/>
      <c r="X45" s="34">
        <v>99971100</v>
      </c>
      <c r="Y45" s="57">
        <v>99971100</v>
      </c>
      <c r="Z45" s="33">
        <v>72.737269999999995</v>
      </c>
      <c r="AA45" s="33">
        <v>72.737269999999995</v>
      </c>
      <c r="AB45" s="33"/>
      <c r="AC45" s="33">
        <v>123489753.09999999</v>
      </c>
      <c r="AD45" s="33">
        <v>100026700</v>
      </c>
      <c r="AE45" s="33">
        <v>23463053.100000001</v>
      </c>
      <c r="AF45" s="33">
        <v>74024496.349999994</v>
      </c>
      <c r="AG45" s="33"/>
      <c r="AH45" s="34"/>
      <c r="AI45" s="33">
        <v>91388267.109999999</v>
      </c>
      <c r="AJ45" s="33">
        <v>74024496.349999994</v>
      </c>
      <c r="AK45" s="33"/>
      <c r="AL45" s="33">
        <v>17363770.760000002</v>
      </c>
      <c r="AM45" s="33">
        <v>19</v>
      </c>
      <c r="AN45" s="33"/>
      <c r="AO45" s="33"/>
      <c r="AP45" s="57">
        <v>74024496.349999994</v>
      </c>
      <c r="AQ45" s="25"/>
      <c r="AR45" s="34">
        <v>100026700</v>
      </c>
      <c r="AS45" s="57">
        <v>100026700</v>
      </c>
      <c r="AT45" s="33">
        <v>74.004739999999998</v>
      </c>
      <c r="AU45" s="33">
        <v>74.004739999999998</v>
      </c>
      <c r="AV45" s="33"/>
      <c r="AW45" s="33">
        <v>18011500</v>
      </c>
      <c r="AX45" s="33">
        <v>14409200</v>
      </c>
      <c r="AY45" s="33">
        <v>3602300</v>
      </c>
      <c r="AZ45" s="33">
        <v>8949970.4000000004</v>
      </c>
      <c r="BA45" s="33"/>
      <c r="BB45" s="34"/>
      <c r="BC45" s="33">
        <v>11187463</v>
      </c>
      <c r="BD45" s="33">
        <v>8949970.4000000004</v>
      </c>
      <c r="BE45" s="33"/>
      <c r="BF45" s="33">
        <v>2237492.6</v>
      </c>
      <c r="BG45" s="33">
        <v>20</v>
      </c>
      <c r="BH45" s="33"/>
      <c r="BI45" s="33"/>
      <c r="BJ45" s="57">
        <v>8949970.4000000004</v>
      </c>
      <c r="BK45" s="25"/>
      <c r="BL45" s="34">
        <v>14409200</v>
      </c>
      <c r="BM45" s="57">
        <v>14409200</v>
      </c>
      <c r="BN45" s="33">
        <v>62.11289</v>
      </c>
      <c r="BO45" s="33">
        <v>62.11289</v>
      </c>
      <c r="BP45" s="33"/>
      <c r="BQ45" s="33"/>
      <c r="BR45" s="33"/>
      <c r="BS45" s="33"/>
      <c r="BT45" s="33"/>
      <c r="BU45" s="33"/>
      <c r="BV45" s="34"/>
      <c r="BW45" s="33"/>
      <c r="BX45" s="33"/>
      <c r="BY45" s="33"/>
      <c r="BZ45" s="33"/>
      <c r="CA45" s="33"/>
      <c r="CB45" s="33"/>
      <c r="CC45" s="33"/>
      <c r="CD45" s="57"/>
      <c r="CE45" s="25"/>
      <c r="CF45" s="34"/>
      <c r="CG45" s="57"/>
      <c r="CH45" s="33"/>
      <c r="CI45" s="33"/>
      <c r="CJ45" s="33"/>
      <c r="CK45" s="33"/>
      <c r="CL45" s="33"/>
      <c r="CM45" s="33"/>
      <c r="CN45" s="33"/>
      <c r="CO45" s="33"/>
      <c r="CP45" s="34"/>
      <c r="CQ45" s="33"/>
      <c r="CR45" s="33"/>
      <c r="CS45" s="33"/>
      <c r="CT45" s="33"/>
      <c r="CU45" s="33"/>
      <c r="CV45" s="33"/>
      <c r="CW45" s="33"/>
      <c r="CX45" s="57"/>
      <c r="CY45" s="25"/>
      <c r="CZ45" s="34"/>
      <c r="DA45" s="57"/>
      <c r="DB45" s="33"/>
      <c r="DC45" s="33"/>
      <c r="DD45" s="33"/>
      <c r="DE45" s="33"/>
      <c r="DF45" s="33"/>
      <c r="DG45" s="33"/>
      <c r="DH45" s="33"/>
      <c r="DI45" s="33"/>
      <c r="DJ45" s="34"/>
      <c r="DK45" s="33"/>
      <c r="DL45" s="33"/>
      <c r="DM45" s="33"/>
      <c r="DN45" s="33"/>
      <c r="DO45" s="33"/>
      <c r="DP45" s="33"/>
      <c r="DQ45" s="33"/>
      <c r="DR45" s="57"/>
      <c r="DS45" s="25"/>
      <c r="DT45" s="34">
        <v>1353800</v>
      </c>
      <c r="DU45" s="57">
        <v>0</v>
      </c>
      <c r="DV45" s="33"/>
      <c r="DW45" s="33"/>
      <c r="DX45" s="33"/>
      <c r="DY45" s="33"/>
      <c r="DZ45" s="33"/>
      <c r="EA45" s="33"/>
      <c r="EB45" s="33"/>
      <c r="EC45" s="33"/>
      <c r="ED45" s="34"/>
      <c r="EE45" s="33"/>
      <c r="EF45" s="33"/>
      <c r="EG45" s="33"/>
      <c r="EH45" s="33"/>
      <c r="EI45" s="33"/>
      <c r="EJ45" s="33"/>
      <c r="EK45" s="33"/>
      <c r="EL45" s="57"/>
      <c r="EM45" s="25"/>
      <c r="EN45" s="34"/>
      <c r="EO45" s="57"/>
      <c r="EP45" s="33"/>
      <c r="EQ45" s="33"/>
      <c r="ER45" s="33"/>
      <c r="ES45" s="33"/>
      <c r="ET45" s="33"/>
      <c r="EU45" s="33"/>
      <c r="EV45" s="33"/>
      <c r="EW45" s="33"/>
      <c r="EX45" s="34"/>
      <c r="EY45" s="33"/>
      <c r="EZ45" s="33"/>
      <c r="FA45" s="33"/>
      <c r="FB45" s="33"/>
      <c r="FC45" s="33"/>
      <c r="FD45" s="33"/>
      <c r="FE45" s="33"/>
      <c r="FF45" s="57"/>
      <c r="FG45" s="25"/>
      <c r="FH45" s="34"/>
      <c r="FI45" s="57"/>
      <c r="FJ45" s="33"/>
      <c r="FK45" s="33"/>
      <c r="FL45" s="33"/>
      <c r="FM45" s="33"/>
      <c r="FN45" s="33"/>
      <c r="FO45" s="33"/>
      <c r="FP45" s="33"/>
      <c r="FQ45" s="33"/>
      <c r="FR45" s="34"/>
      <c r="FS45" s="33"/>
      <c r="FT45" s="33"/>
      <c r="FU45" s="33"/>
      <c r="FV45" s="33"/>
      <c r="FW45" s="33"/>
      <c r="FX45" s="33"/>
      <c r="FY45" s="33"/>
      <c r="FZ45" s="57"/>
      <c r="GA45" s="25"/>
      <c r="GB45" s="34"/>
      <c r="GC45" s="57"/>
      <c r="GD45" s="33"/>
      <c r="GE45" s="33"/>
      <c r="GF45" s="33"/>
      <c r="GG45" s="33">
        <v>33188659.800000001</v>
      </c>
      <c r="GH45" s="33">
        <v>32193000</v>
      </c>
      <c r="GI45" s="33">
        <v>995659.8</v>
      </c>
      <c r="GJ45" s="33">
        <v>28978039.989999998</v>
      </c>
      <c r="GK45" s="33"/>
      <c r="GL45" s="34"/>
      <c r="GM45" s="33">
        <v>29874226.030000001</v>
      </c>
      <c r="GN45" s="33">
        <v>28978039.989999998</v>
      </c>
      <c r="GO45" s="33"/>
      <c r="GP45" s="33">
        <v>896186.04</v>
      </c>
      <c r="GQ45" s="33">
        <v>2.99986</v>
      </c>
      <c r="GR45" s="33"/>
      <c r="GS45" s="33"/>
      <c r="GT45" s="57">
        <v>28978039.989999998</v>
      </c>
      <c r="GU45" s="25"/>
      <c r="GV45" s="34">
        <v>32193000</v>
      </c>
      <c r="GW45" s="57">
        <v>32193000</v>
      </c>
      <c r="GX45" s="33">
        <v>90.013480000000001</v>
      </c>
      <c r="GY45" s="33">
        <v>90.009259999999998</v>
      </c>
      <c r="GZ45" s="33"/>
      <c r="HA45" s="33"/>
      <c r="HB45" s="33"/>
      <c r="HC45" s="33"/>
      <c r="HD45" s="33"/>
      <c r="HE45" s="33"/>
      <c r="HF45" s="34"/>
      <c r="HG45" s="33"/>
      <c r="HH45" s="33"/>
      <c r="HI45" s="33"/>
      <c r="HJ45" s="33"/>
      <c r="HK45" s="33"/>
      <c r="HL45" s="33"/>
      <c r="HM45" s="33"/>
      <c r="HN45" s="57"/>
      <c r="HO45" s="25"/>
      <c r="HP45" s="34"/>
      <c r="HQ45" s="57"/>
      <c r="HR45" s="33"/>
      <c r="HS45" s="33"/>
      <c r="HT45" s="33"/>
      <c r="HU45" s="33">
        <v>116910493.81999999</v>
      </c>
      <c r="HV45" s="33">
        <v>94697500</v>
      </c>
      <c r="HW45" s="33">
        <v>22212993.82</v>
      </c>
      <c r="HX45" s="33"/>
      <c r="HY45" s="33"/>
      <c r="HZ45" s="34"/>
      <c r="IA45" s="33"/>
      <c r="IB45" s="33"/>
      <c r="IC45" s="33"/>
      <c r="ID45" s="33"/>
      <c r="IE45" s="33"/>
      <c r="IF45" s="33"/>
      <c r="IG45" s="33"/>
      <c r="IH45" s="57"/>
      <c r="II45" s="25"/>
      <c r="IJ45" s="34">
        <v>94697500</v>
      </c>
      <c r="IK45" s="57">
        <v>94697500</v>
      </c>
      <c r="IL45" s="33"/>
      <c r="IM45" s="33"/>
      <c r="IN45" s="33"/>
      <c r="IO45" s="33"/>
      <c r="IP45" s="33"/>
      <c r="IQ45" s="33"/>
      <c r="IR45" s="33"/>
      <c r="IS45" s="33"/>
      <c r="IT45" s="34"/>
      <c r="IU45" s="33"/>
      <c r="IV45" s="33"/>
      <c r="IW45" s="33"/>
      <c r="IX45" s="33"/>
      <c r="IY45" s="33"/>
      <c r="IZ45" s="33"/>
      <c r="JA45" s="33"/>
      <c r="JB45" s="57"/>
      <c r="JC45" s="25"/>
      <c r="JD45" s="34"/>
      <c r="JE45" s="57"/>
      <c r="JF45" s="33"/>
      <c r="JG45" s="33"/>
      <c r="JH45" s="33"/>
      <c r="JI45" s="33">
        <v>3219100</v>
      </c>
      <c r="JJ45" s="33">
        <v>3122500</v>
      </c>
      <c r="JK45" s="33">
        <v>96600</v>
      </c>
      <c r="JL45" s="33">
        <v>3122500</v>
      </c>
      <c r="JM45" s="33"/>
      <c r="JN45" s="34"/>
      <c r="JO45" s="33">
        <v>3219100</v>
      </c>
      <c r="JP45" s="33">
        <v>3122500</v>
      </c>
      <c r="JQ45" s="33"/>
      <c r="JR45" s="33">
        <v>96600</v>
      </c>
      <c r="JS45" s="33">
        <v>3.0008400000000002</v>
      </c>
      <c r="JT45" s="33"/>
      <c r="JU45" s="33"/>
      <c r="JV45" s="57">
        <v>3122500</v>
      </c>
      <c r="JW45" s="25"/>
      <c r="JX45" s="34">
        <v>3122500</v>
      </c>
      <c r="JY45" s="57">
        <v>3122500</v>
      </c>
      <c r="JZ45" s="33">
        <v>100</v>
      </c>
      <c r="KA45" s="33">
        <v>100</v>
      </c>
      <c r="KB45" s="33"/>
      <c r="KC45" s="33">
        <v>4938271.6100000003</v>
      </c>
      <c r="KD45" s="33">
        <v>4000000</v>
      </c>
      <c r="KE45" s="33">
        <v>938271.61</v>
      </c>
      <c r="KF45" s="33"/>
      <c r="KG45" s="33"/>
      <c r="KH45" s="34"/>
      <c r="KI45" s="33"/>
      <c r="KJ45" s="33"/>
      <c r="KK45" s="33"/>
      <c r="KL45" s="33"/>
      <c r="KM45" s="33"/>
      <c r="KN45" s="33"/>
      <c r="KO45" s="33"/>
      <c r="KP45" s="57"/>
      <c r="KQ45" s="25"/>
      <c r="KR45" s="34">
        <v>4000000</v>
      </c>
      <c r="KS45" s="57">
        <v>4000000</v>
      </c>
      <c r="KT45" s="33"/>
      <c r="KU45" s="33"/>
      <c r="KV45" s="33"/>
      <c r="KW45" s="33"/>
      <c r="KX45" s="33"/>
      <c r="KY45" s="33"/>
      <c r="KZ45" s="33"/>
      <c r="LA45" s="33"/>
      <c r="LB45" s="34"/>
      <c r="LC45" s="33"/>
      <c r="LD45" s="33"/>
      <c r="LE45" s="33"/>
      <c r="LF45" s="33"/>
      <c r="LG45" s="33"/>
      <c r="LH45" s="33"/>
      <c r="LI45" s="33"/>
      <c r="LJ45" s="57"/>
      <c r="LK45" s="25"/>
      <c r="LL45" s="34"/>
      <c r="LM45" s="57"/>
      <c r="LN45" s="33"/>
      <c r="LO45" s="33"/>
      <c r="LP45" s="33"/>
      <c r="LQ45" s="33"/>
      <c r="LR45" s="33"/>
      <c r="LS45" s="33"/>
      <c r="LT45" s="33"/>
      <c r="LU45" s="33"/>
      <c r="LV45" s="34"/>
      <c r="LW45" s="33"/>
      <c r="LX45" s="33"/>
      <c r="LY45" s="33"/>
      <c r="LZ45" s="33"/>
      <c r="MA45" s="33"/>
      <c r="MB45" s="33"/>
      <c r="MC45" s="33"/>
      <c r="MD45" s="57"/>
      <c r="ME45" s="25"/>
      <c r="MF45" s="34"/>
      <c r="MG45" s="57"/>
      <c r="MH45" s="33"/>
      <c r="MI45" s="33"/>
      <c r="MJ45" s="33"/>
      <c r="MK45" s="33">
        <v>14388181.279999999</v>
      </c>
      <c r="ML45" s="33">
        <v>4318300</v>
      </c>
      <c r="MM45" s="33">
        <v>10069881.279999999</v>
      </c>
      <c r="MN45" s="33">
        <v>4286185.78</v>
      </c>
      <c r="MO45" s="33"/>
      <c r="MP45" s="34"/>
      <c r="MQ45" s="33">
        <v>14281179.57</v>
      </c>
      <c r="MR45" s="33">
        <v>4286185.78</v>
      </c>
      <c r="MS45" s="33"/>
      <c r="MT45" s="33">
        <v>9994993.7899999991</v>
      </c>
      <c r="MU45" s="33">
        <v>69.987170000000006</v>
      </c>
      <c r="MV45" s="33"/>
      <c r="MW45" s="33"/>
      <c r="MX45" s="57">
        <v>4286185.78</v>
      </c>
      <c r="MY45" s="25"/>
      <c r="MZ45" s="34">
        <v>4318300</v>
      </c>
      <c r="NA45" s="57">
        <v>4318300</v>
      </c>
      <c r="NB45" s="33">
        <v>99.256320000000002</v>
      </c>
      <c r="NC45" s="33">
        <v>99.256320000000002</v>
      </c>
      <c r="ND45" s="33"/>
      <c r="NE45" s="33"/>
      <c r="NF45" s="33"/>
      <c r="NG45" s="33"/>
      <c r="NH45" s="33"/>
      <c r="NI45" s="33"/>
      <c r="NJ45" s="34"/>
      <c r="NK45" s="33"/>
      <c r="NL45" s="33"/>
      <c r="NM45" s="33"/>
      <c r="NN45" s="33"/>
      <c r="NO45" s="33"/>
      <c r="NP45" s="33"/>
      <c r="NQ45" s="33"/>
      <c r="NR45" s="57"/>
      <c r="NS45" s="25"/>
      <c r="NT45" s="34"/>
      <c r="NU45" s="57"/>
      <c r="NV45" s="33"/>
      <c r="NW45" s="33"/>
      <c r="NX45" s="33"/>
      <c r="NY45" s="33"/>
      <c r="NZ45" s="33"/>
      <c r="OA45" s="33"/>
      <c r="OB45" s="33"/>
      <c r="OC45" s="33"/>
      <c r="OD45" s="34"/>
      <c r="OE45" s="33"/>
      <c r="OF45" s="33"/>
      <c r="OG45" s="33"/>
      <c r="OH45" s="33"/>
      <c r="OI45" s="33"/>
      <c r="OJ45" s="33"/>
      <c r="OK45" s="33"/>
      <c r="OL45" s="57"/>
      <c r="OM45" s="25"/>
      <c r="ON45" s="34"/>
      <c r="OO45" s="57"/>
      <c r="OP45" s="33"/>
      <c r="OQ45" s="33"/>
      <c r="OR45" s="33"/>
      <c r="OS45" s="33"/>
      <c r="OT45" s="33"/>
      <c r="OU45" s="33"/>
      <c r="OV45" s="33"/>
      <c r="OW45" s="33"/>
      <c r="OX45" s="34"/>
      <c r="OY45" s="33"/>
      <c r="OZ45" s="33"/>
      <c r="PA45" s="33"/>
      <c r="PB45" s="33"/>
      <c r="PC45" s="33"/>
      <c r="PD45" s="33"/>
      <c r="PE45" s="33"/>
      <c r="PF45" s="57"/>
      <c r="PG45" s="25"/>
      <c r="PH45" s="34"/>
      <c r="PI45" s="57"/>
      <c r="PJ45" s="33"/>
      <c r="PK45" s="33"/>
      <c r="PL45" s="33"/>
      <c r="PM45" s="33"/>
      <c r="PN45" s="33"/>
      <c r="PO45" s="33"/>
      <c r="PP45" s="33"/>
      <c r="PQ45" s="33"/>
      <c r="PR45" s="34"/>
      <c r="PS45" s="33"/>
      <c r="PT45" s="33"/>
      <c r="PU45" s="33"/>
      <c r="PV45" s="33"/>
      <c r="PW45" s="33"/>
      <c r="PX45" s="33"/>
      <c r="PY45" s="33"/>
      <c r="PZ45" s="57"/>
      <c r="QA45" s="25"/>
      <c r="QB45" s="34"/>
      <c r="QC45" s="57"/>
      <c r="QD45" s="33"/>
      <c r="QE45" s="33"/>
      <c r="QF45" s="33"/>
      <c r="QG45" s="33">
        <v>1809700</v>
      </c>
      <c r="QH45" s="33">
        <v>1755400</v>
      </c>
      <c r="QI45" s="33">
        <v>54300</v>
      </c>
      <c r="QJ45" s="33">
        <v>949562.85</v>
      </c>
      <c r="QK45" s="33"/>
      <c r="QL45" s="34"/>
      <c r="QM45" s="33">
        <v>978930.77</v>
      </c>
      <c r="QN45" s="33">
        <v>949562.85</v>
      </c>
      <c r="QO45" s="33"/>
      <c r="QP45" s="33">
        <v>29367.919999999998</v>
      </c>
      <c r="QQ45" s="33">
        <v>3</v>
      </c>
      <c r="QR45" s="33"/>
      <c r="QS45" s="33"/>
      <c r="QT45" s="57">
        <v>949562.85</v>
      </c>
      <c r="QU45" s="25"/>
      <c r="QV45" s="34">
        <v>1755400</v>
      </c>
      <c r="QW45" s="57">
        <v>1755400</v>
      </c>
      <c r="QX45" s="33">
        <v>54.093820000000001</v>
      </c>
      <c r="QY45" s="33">
        <v>54.084569999999999</v>
      </c>
      <c r="QZ45" s="33"/>
      <c r="RA45" s="33">
        <v>104647438.31</v>
      </c>
      <c r="RB45" s="33">
        <v>101507500</v>
      </c>
      <c r="RC45" s="33">
        <v>3139938.31</v>
      </c>
      <c r="RD45" s="33">
        <v>59370172.630000003</v>
      </c>
      <c r="RE45" s="33"/>
      <c r="RF45" s="34"/>
      <c r="RG45" s="33">
        <v>61206754.060000002</v>
      </c>
      <c r="RH45" s="33">
        <v>59370172.630000003</v>
      </c>
      <c r="RI45" s="33"/>
      <c r="RJ45" s="33">
        <v>1836581.43</v>
      </c>
      <c r="RK45" s="33">
        <v>3.0006200000000001</v>
      </c>
      <c r="RL45" s="33"/>
      <c r="RM45" s="33"/>
      <c r="RN45" s="57">
        <v>59370172.630000003</v>
      </c>
      <c r="RO45" s="25"/>
      <c r="RP45" s="34">
        <v>103226900</v>
      </c>
      <c r="RQ45" s="57">
        <v>103226900</v>
      </c>
      <c r="RR45" s="33">
        <v>58.488460000000003</v>
      </c>
      <c r="RS45" s="33">
        <v>58.491</v>
      </c>
      <c r="RT45" s="33"/>
      <c r="RU45" s="33"/>
      <c r="RV45" s="33"/>
      <c r="RW45" s="33"/>
      <c r="RX45" s="33"/>
      <c r="RY45" s="33">
        <v>80230.3</v>
      </c>
      <c r="RZ45" s="34"/>
      <c r="SA45" s="33"/>
      <c r="SB45" s="33"/>
      <c r="SC45" s="33"/>
      <c r="SD45" s="33"/>
      <c r="SE45" s="33"/>
      <c r="SF45" s="33">
        <v>80230.3</v>
      </c>
      <c r="SG45" s="33"/>
      <c r="SH45" s="57"/>
      <c r="SI45" s="25"/>
      <c r="SJ45" s="34"/>
      <c r="SK45" s="57"/>
      <c r="SL45" s="33"/>
      <c r="SM45" s="33"/>
      <c r="SN45" s="33"/>
      <c r="SO45" s="33"/>
      <c r="SP45" s="33"/>
      <c r="SQ45" s="33"/>
      <c r="SR45" s="33"/>
      <c r="SS45" s="33"/>
      <c r="ST45" s="34"/>
      <c r="SU45" s="33"/>
      <c r="SV45" s="33"/>
      <c r="SW45" s="33"/>
      <c r="SX45" s="33"/>
      <c r="SY45" s="33"/>
      <c r="SZ45" s="33"/>
      <c r="TA45" s="33"/>
      <c r="TB45" s="57"/>
      <c r="TC45" s="25"/>
      <c r="TD45" s="34"/>
      <c r="TE45" s="57"/>
      <c r="TF45" s="33"/>
      <c r="TG45" s="33"/>
      <c r="TH45" s="33"/>
      <c r="TI45" s="33"/>
      <c r="TJ45" s="33"/>
      <c r="TK45" s="33"/>
      <c r="TL45" s="33"/>
      <c r="TM45" s="33"/>
      <c r="TN45" s="34"/>
      <c r="TO45" s="33"/>
      <c r="TP45" s="33"/>
      <c r="TQ45" s="33"/>
      <c r="TR45" s="33"/>
      <c r="TS45" s="33"/>
      <c r="TT45" s="33"/>
      <c r="TU45" s="33"/>
      <c r="TV45" s="57"/>
      <c r="TW45" s="25"/>
      <c r="TX45" s="34"/>
      <c r="TY45" s="57"/>
      <c r="TZ45" s="33"/>
      <c r="UA45" s="33"/>
      <c r="UB45" s="33"/>
      <c r="UC45" s="33"/>
      <c r="UD45" s="33"/>
      <c r="UE45" s="33"/>
      <c r="UF45" s="33"/>
      <c r="UG45" s="33"/>
      <c r="UH45" s="34"/>
      <c r="UI45" s="33"/>
      <c r="UJ45" s="33"/>
      <c r="UK45" s="33"/>
      <c r="UL45" s="33"/>
      <c r="UM45" s="33"/>
      <c r="UN45" s="33"/>
      <c r="UO45" s="33"/>
      <c r="UP45" s="57"/>
      <c r="UQ45" s="25"/>
      <c r="UR45" s="34"/>
      <c r="US45" s="57"/>
      <c r="UT45" s="33"/>
      <c r="UU45" s="33"/>
      <c r="UV45" s="33"/>
      <c r="UW45" s="33"/>
      <c r="UX45" s="33"/>
      <c r="UY45" s="33"/>
      <c r="UZ45" s="33"/>
      <c r="VA45" s="33"/>
      <c r="VB45" s="34"/>
      <c r="VC45" s="33"/>
      <c r="VD45" s="33"/>
      <c r="VE45" s="33"/>
      <c r="VF45" s="33"/>
      <c r="VG45" s="33"/>
      <c r="VH45" s="33"/>
      <c r="VI45" s="33"/>
      <c r="VJ45" s="57"/>
      <c r="VK45" s="25"/>
      <c r="VL45" s="34"/>
      <c r="VM45" s="57"/>
      <c r="VN45" s="33"/>
      <c r="VO45" s="33"/>
      <c r="VP45" s="33"/>
      <c r="VQ45" s="33"/>
      <c r="VR45" s="33"/>
      <c r="VS45" s="33"/>
      <c r="VT45" s="33"/>
      <c r="VU45" s="33"/>
      <c r="VV45" s="34"/>
      <c r="VW45" s="33"/>
      <c r="VX45" s="33"/>
      <c r="VY45" s="33"/>
      <c r="VZ45" s="33"/>
      <c r="WA45" s="33"/>
      <c r="WB45" s="33"/>
      <c r="WC45" s="33"/>
      <c r="WD45" s="57"/>
      <c r="WE45" s="25"/>
      <c r="WF45" s="34"/>
      <c r="WG45" s="57"/>
      <c r="WH45" s="33"/>
      <c r="WI45" s="33"/>
      <c r="WJ45" s="33"/>
      <c r="WK45" s="33"/>
      <c r="WL45" s="33"/>
      <c r="WM45" s="33"/>
      <c r="WN45" s="33"/>
      <c r="WO45" s="33"/>
      <c r="WP45" s="34"/>
      <c r="WQ45" s="33"/>
      <c r="WR45" s="33"/>
      <c r="WS45" s="33"/>
      <c r="WT45" s="33"/>
      <c r="WU45" s="33"/>
      <c r="WV45" s="33"/>
      <c r="WW45" s="33"/>
      <c r="WX45" s="57"/>
      <c r="WY45" s="25"/>
      <c r="WZ45" s="34"/>
      <c r="XA45" s="57"/>
      <c r="XB45" s="33"/>
      <c r="XC45" s="33"/>
      <c r="XD45" s="33"/>
      <c r="XE45" s="33"/>
      <c r="XF45" s="33"/>
      <c r="XG45" s="33"/>
      <c r="XH45" s="33"/>
      <c r="XI45" s="33"/>
      <c r="XJ45" s="34"/>
      <c r="XK45" s="33"/>
      <c r="XL45" s="33"/>
      <c r="XM45" s="33"/>
      <c r="XN45" s="33"/>
      <c r="XO45" s="33"/>
      <c r="XP45" s="33"/>
      <c r="XQ45" s="33"/>
      <c r="XR45" s="57"/>
      <c r="XS45" s="25"/>
      <c r="XT45" s="34"/>
      <c r="XU45" s="57"/>
      <c r="XV45" s="33"/>
      <c r="XW45" s="33"/>
      <c r="XX45" s="33"/>
      <c r="XY45" s="33"/>
      <c r="XZ45" s="33"/>
      <c r="YA45" s="33"/>
      <c r="YB45" s="33"/>
      <c r="YC45" s="33"/>
      <c r="YD45" s="34"/>
      <c r="YE45" s="33"/>
      <c r="YF45" s="33"/>
      <c r="YG45" s="33"/>
      <c r="YH45" s="33"/>
      <c r="YI45" s="33"/>
      <c r="YJ45" s="33"/>
      <c r="YK45" s="33"/>
      <c r="YL45" s="57"/>
      <c r="YM45" s="25"/>
      <c r="YN45" s="34"/>
      <c r="YO45" s="57"/>
      <c r="YP45" s="33"/>
      <c r="YQ45" s="33"/>
      <c r="YR45" s="33"/>
      <c r="YS45" s="33"/>
      <c r="YT45" s="33"/>
      <c r="YU45" s="33"/>
      <c r="YV45" s="33"/>
      <c r="YW45" s="33"/>
      <c r="YX45" s="34"/>
      <c r="YY45" s="33"/>
      <c r="YZ45" s="33"/>
      <c r="ZA45" s="33"/>
      <c r="ZB45" s="33"/>
      <c r="ZC45" s="33"/>
      <c r="ZD45" s="33"/>
      <c r="ZE45" s="33"/>
      <c r="ZF45" s="57"/>
      <c r="ZG45" s="25"/>
      <c r="ZH45" s="34"/>
      <c r="ZI45" s="57"/>
      <c r="ZJ45" s="33"/>
      <c r="ZK45" s="33"/>
      <c r="ZL45" s="33"/>
      <c r="ZM45" s="33"/>
      <c r="ZN45" s="33"/>
      <c r="ZO45" s="33"/>
      <c r="ZP45" s="33"/>
      <c r="ZQ45" s="33"/>
      <c r="ZR45" s="34"/>
      <c r="ZS45" s="33"/>
      <c r="ZT45" s="33"/>
      <c r="ZU45" s="33"/>
      <c r="ZV45" s="33"/>
      <c r="ZW45" s="33"/>
      <c r="ZX45" s="33"/>
      <c r="ZY45" s="33"/>
      <c r="ZZ45" s="57"/>
      <c r="AAA45" s="25"/>
      <c r="AAB45" s="34"/>
      <c r="AAC45" s="57"/>
      <c r="AAD45" s="33"/>
      <c r="AAE45" s="33"/>
      <c r="AAF45" s="33"/>
      <c r="AAG45" s="33"/>
      <c r="AAH45" s="33"/>
      <c r="AAI45" s="33"/>
      <c r="AAJ45" s="33"/>
      <c r="AAK45" s="33">
        <v>1234.9000000000001</v>
      </c>
      <c r="AAL45" s="34"/>
      <c r="AAM45" s="33"/>
      <c r="AAN45" s="33"/>
      <c r="AAO45" s="33"/>
      <c r="AAP45" s="33"/>
      <c r="AAQ45" s="33"/>
      <c r="AAR45" s="33">
        <v>1234.9000000000001</v>
      </c>
      <c r="AAS45" s="33"/>
      <c r="AAT45" s="57"/>
      <c r="AAU45" s="25"/>
      <c r="AAV45" s="34"/>
      <c r="AAW45" s="57"/>
      <c r="AAX45" s="33"/>
      <c r="AAY45" s="33"/>
      <c r="AAZ45" s="33"/>
      <c r="ABA45" s="33"/>
      <c r="ABB45" s="33"/>
      <c r="ABC45" s="33"/>
      <c r="ABD45" s="33"/>
      <c r="ABE45" s="33">
        <v>35836.71</v>
      </c>
      <c r="ABF45" s="34"/>
      <c r="ABG45" s="33"/>
      <c r="ABH45" s="33"/>
      <c r="ABI45" s="33"/>
      <c r="ABJ45" s="33"/>
      <c r="ABK45" s="33"/>
      <c r="ABL45" s="33">
        <v>35836.71</v>
      </c>
      <c r="ABM45" s="33"/>
      <c r="ABN45" s="57"/>
      <c r="ABO45" s="25"/>
      <c r="ABP45" s="34"/>
      <c r="ABQ45" s="57"/>
      <c r="ABR45" s="33"/>
      <c r="ABS45" s="33"/>
      <c r="ABT45" s="33"/>
      <c r="ABU45" s="33"/>
      <c r="ABV45" s="33"/>
      <c r="ABW45" s="33"/>
      <c r="ABX45" s="33"/>
      <c r="ABY45" s="33"/>
      <c r="ABZ45" s="34"/>
      <c r="ACA45" s="33"/>
      <c r="ACB45" s="33"/>
      <c r="ACC45" s="33"/>
      <c r="ACD45" s="33"/>
      <c r="ACE45" s="33"/>
      <c r="ACF45" s="33"/>
      <c r="ACG45" s="33"/>
      <c r="ACH45" s="57"/>
      <c r="ACI45" s="25"/>
      <c r="ACJ45" s="34"/>
      <c r="ACK45" s="57"/>
      <c r="ACL45" s="33"/>
      <c r="ACM45" s="33"/>
      <c r="ACN45" s="33"/>
      <c r="ACO45" s="33">
        <v>10032000</v>
      </c>
      <c r="ACP45" s="33">
        <v>9932600</v>
      </c>
      <c r="ACQ45" s="33">
        <v>99400</v>
      </c>
      <c r="ACR45" s="33">
        <v>3774949.88</v>
      </c>
      <c r="ACS45" s="33"/>
      <c r="ACT45" s="34"/>
      <c r="ACU45" s="33">
        <v>3812727.5</v>
      </c>
      <c r="ACV45" s="33">
        <v>3774949.88</v>
      </c>
      <c r="ACW45" s="33"/>
      <c r="ACX45" s="33">
        <v>37777.620000000003</v>
      </c>
      <c r="ACY45" s="33">
        <v>0.99082999999999999</v>
      </c>
      <c r="ACZ45" s="33"/>
      <c r="ADA45" s="33"/>
      <c r="ADB45" s="57">
        <v>3774949.88</v>
      </c>
      <c r="ADC45" s="25"/>
      <c r="ADD45" s="34">
        <v>9932600</v>
      </c>
      <c r="ADE45" s="57">
        <v>9932600</v>
      </c>
      <c r="ADF45" s="33">
        <v>38.005659999999999</v>
      </c>
      <c r="ADG45" s="33">
        <v>38.005650000000003</v>
      </c>
      <c r="ADH45" s="33"/>
      <c r="ADI45" s="33"/>
      <c r="ADJ45" s="33"/>
      <c r="ADK45" s="33"/>
      <c r="ADL45" s="33"/>
      <c r="ADM45" s="33"/>
      <c r="ADN45" s="34"/>
      <c r="ADO45" s="33"/>
      <c r="ADP45" s="33"/>
      <c r="ADQ45" s="33"/>
      <c r="ADR45" s="33"/>
      <c r="ADS45" s="33"/>
      <c r="ADT45" s="33"/>
      <c r="ADU45" s="33"/>
      <c r="ADV45" s="57"/>
      <c r="ADW45" s="25"/>
      <c r="ADX45" s="34"/>
      <c r="ADY45" s="57"/>
      <c r="ADZ45" s="33"/>
      <c r="AEA45" s="33"/>
      <c r="AEB45" s="33"/>
      <c r="AEC45" s="33"/>
      <c r="AED45" s="33"/>
      <c r="AEE45" s="33"/>
      <c r="AEF45" s="33"/>
      <c r="AEG45" s="33"/>
      <c r="AEH45" s="34"/>
      <c r="AEI45" s="33"/>
      <c r="AEJ45" s="33"/>
      <c r="AEK45" s="33"/>
      <c r="AEL45" s="33"/>
      <c r="AEM45" s="33"/>
      <c r="AEN45" s="33"/>
      <c r="AEO45" s="33"/>
      <c r="AEP45" s="57"/>
      <c r="AEQ45" s="25"/>
      <c r="AER45" s="34"/>
      <c r="AES45" s="57"/>
      <c r="AET45" s="33"/>
      <c r="AEU45" s="33"/>
      <c r="AEV45" s="33"/>
      <c r="AEW45" s="33"/>
      <c r="AEX45" s="33"/>
      <c r="AEY45" s="33"/>
      <c r="AEZ45" s="33"/>
      <c r="AFA45" s="33"/>
      <c r="AFB45" s="34"/>
      <c r="AFC45" s="33"/>
      <c r="AFD45" s="33"/>
      <c r="AFE45" s="33"/>
      <c r="AFF45" s="33"/>
      <c r="AFG45" s="33"/>
      <c r="AFH45" s="33"/>
      <c r="AFI45" s="33"/>
      <c r="AFJ45" s="57"/>
      <c r="AFK45" s="25"/>
      <c r="AFL45" s="34"/>
      <c r="AFM45" s="57"/>
      <c r="AFN45" s="33"/>
      <c r="AFO45" s="33"/>
      <c r="AFP45" s="33"/>
      <c r="AFQ45" s="33"/>
      <c r="AFR45" s="33"/>
      <c r="AFS45" s="33"/>
      <c r="AFT45" s="33"/>
      <c r="AFU45" s="33"/>
      <c r="AFV45" s="34"/>
      <c r="AFW45" s="33"/>
      <c r="AFX45" s="33"/>
      <c r="AFY45" s="33"/>
      <c r="AFZ45" s="33"/>
      <c r="AGA45" s="33"/>
      <c r="AGB45" s="33"/>
      <c r="AGC45" s="33"/>
      <c r="AGD45" s="57"/>
      <c r="AGE45" s="25"/>
      <c r="AGF45" s="34"/>
      <c r="AGG45" s="57"/>
      <c r="AGH45" s="33"/>
      <c r="AGI45" s="33"/>
      <c r="AGJ45" s="33"/>
      <c r="AGK45" s="33"/>
      <c r="AGL45" s="33"/>
      <c r="AGM45" s="33"/>
      <c r="AGN45" s="33"/>
      <c r="AGO45" s="33"/>
      <c r="AGP45" s="34"/>
      <c r="AGQ45" s="33"/>
      <c r="AGR45" s="33"/>
      <c r="AGS45" s="33"/>
      <c r="AGT45" s="33"/>
      <c r="AGU45" s="33"/>
      <c r="AGV45" s="33"/>
      <c r="AGW45" s="33"/>
      <c r="AGX45" s="57"/>
      <c r="AGY45" s="25"/>
      <c r="AGZ45" s="34"/>
      <c r="AHA45" s="57"/>
      <c r="AHB45" s="33"/>
      <c r="AHC45" s="33"/>
    </row>
    <row r="46" spans="1:887" x14ac:dyDescent="0.25">
      <c r="A46" s="8" t="s">
        <v>92</v>
      </c>
      <c r="B46" s="92">
        <v>32</v>
      </c>
      <c r="C46" s="11" t="s">
        <v>93</v>
      </c>
      <c r="F46" s="34">
        <v>479565231.25</v>
      </c>
      <c r="G46" s="57"/>
      <c r="H46" s="33"/>
      <c r="I46" s="33">
        <v>131514041</v>
      </c>
      <c r="J46" s="33">
        <v>130198900</v>
      </c>
      <c r="K46" s="33">
        <v>1315141</v>
      </c>
      <c r="L46" s="33">
        <v>106405276.33</v>
      </c>
      <c r="M46" s="33"/>
      <c r="N46" s="34"/>
      <c r="O46" s="33">
        <v>107480077.09999999</v>
      </c>
      <c r="P46" s="33">
        <v>106405276.33</v>
      </c>
      <c r="Q46" s="33"/>
      <c r="R46" s="33">
        <v>1074800.77</v>
      </c>
      <c r="S46" s="33">
        <v>1</v>
      </c>
      <c r="T46" s="33"/>
      <c r="U46" s="33"/>
      <c r="V46" s="57">
        <v>106405276.33</v>
      </c>
      <c r="W46" s="25"/>
      <c r="X46" s="34">
        <v>130198900</v>
      </c>
      <c r="Y46" s="57">
        <v>130198900</v>
      </c>
      <c r="Z46" s="33">
        <v>81.725170000000006</v>
      </c>
      <c r="AA46" s="33">
        <v>81.725139999999996</v>
      </c>
      <c r="AB46" s="33"/>
      <c r="AC46" s="33">
        <v>315234400</v>
      </c>
      <c r="AD46" s="33">
        <v>312082000</v>
      </c>
      <c r="AE46" s="33">
        <v>3152400</v>
      </c>
      <c r="AF46" s="33">
        <v>174421527.75</v>
      </c>
      <c r="AG46" s="33">
        <v>405871.12</v>
      </c>
      <c r="AH46" s="34"/>
      <c r="AI46" s="33">
        <v>176183361.36000001</v>
      </c>
      <c r="AJ46" s="33">
        <v>174421527.75</v>
      </c>
      <c r="AK46" s="33"/>
      <c r="AL46" s="33">
        <v>1761833.61</v>
      </c>
      <c r="AM46" s="33">
        <v>1</v>
      </c>
      <c r="AN46" s="33"/>
      <c r="AO46" s="33">
        <v>405871.12</v>
      </c>
      <c r="AP46" s="57">
        <v>174421527.75</v>
      </c>
      <c r="AQ46" s="25"/>
      <c r="AR46" s="34">
        <v>312082000</v>
      </c>
      <c r="AS46" s="57">
        <v>312082000</v>
      </c>
      <c r="AT46" s="33">
        <v>55.889650000000003</v>
      </c>
      <c r="AU46" s="33">
        <v>55.888640000000002</v>
      </c>
      <c r="AV46" s="33"/>
      <c r="AW46" s="33">
        <v>174302328</v>
      </c>
      <c r="AX46" s="33">
        <v>172210700</v>
      </c>
      <c r="AY46" s="33">
        <v>2091628</v>
      </c>
      <c r="AZ46" s="33">
        <v>80867080.390000001</v>
      </c>
      <c r="BA46" s="33"/>
      <c r="BB46" s="34"/>
      <c r="BC46" s="33">
        <v>81849271.650000006</v>
      </c>
      <c r="BD46" s="33">
        <v>80867080.390000001</v>
      </c>
      <c r="BE46" s="33"/>
      <c r="BF46" s="33">
        <v>982191.26</v>
      </c>
      <c r="BG46" s="33">
        <v>1.2</v>
      </c>
      <c r="BH46" s="33"/>
      <c r="BI46" s="33"/>
      <c r="BJ46" s="57">
        <v>80867080.390000001</v>
      </c>
      <c r="BK46" s="25"/>
      <c r="BL46" s="34">
        <v>172210700</v>
      </c>
      <c r="BM46" s="57">
        <v>172210700</v>
      </c>
      <c r="BN46" s="33">
        <v>46.958219999999997</v>
      </c>
      <c r="BO46" s="33">
        <v>46.958219999999997</v>
      </c>
      <c r="BP46" s="33"/>
      <c r="BQ46" s="33"/>
      <c r="BR46" s="33"/>
      <c r="BS46" s="33"/>
      <c r="BT46" s="33"/>
      <c r="BU46" s="33"/>
      <c r="BV46" s="34"/>
      <c r="BW46" s="33"/>
      <c r="BX46" s="33"/>
      <c r="BY46" s="33"/>
      <c r="BZ46" s="33"/>
      <c r="CA46" s="33"/>
      <c r="CB46" s="33"/>
      <c r="CC46" s="33"/>
      <c r="CD46" s="57"/>
      <c r="CE46" s="25"/>
      <c r="CF46" s="34"/>
      <c r="CG46" s="57"/>
      <c r="CH46" s="33"/>
      <c r="CI46" s="33"/>
      <c r="CJ46" s="33"/>
      <c r="CK46" s="33"/>
      <c r="CL46" s="33"/>
      <c r="CM46" s="33"/>
      <c r="CN46" s="33"/>
      <c r="CO46" s="33"/>
      <c r="CP46" s="34"/>
      <c r="CQ46" s="33"/>
      <c r="CR46" s="33"/>
      <c r="CS46" s="33"/>
      <c r="CT46" s="33"/>
      <c r="CU46" s="33"/>
      <c r="CV46" s="33"/>
      <c r="CW46" s="33"/>
      <c r="CX46" s="57"/>
      <c r="CY46" s="25"/>
      <c r="CZ46" s="34"/>
      <c r="DA46" s="57"/>
      <c r="DB46" s="33"/>
      <c r="DC46" s="33"/>
      <c r="DD46" s="33"/>
      <c r="DE46" s="33"/>
      <c r="DF46" s="33"/>
      <c r="DG46" s="33"/>
      <c r="DH46" s="33"/>
      <c r="DI46" s="33"/>
      <c r="DJ46" s="34"/>
      <c r="DK46" s="33"/>
      <c r="DL46" s="33"/>
      <c r="DM46" s="33"/>
      <c r="DN46" s="33"/>
      <c r="DO46" s="33"/>
      <c r="DP46" s="33"/>
      <c r="DQ46" s="33"/>
      <c r="DR46" s="57"/>
      <c r="DS46" s="25"/>
      <c r="DT46" s="34">
        <v>7964200</v>
      </c>
      <c r="DU46" s="57">
        <v>0</v>
      </c>
      <c r="DV46" s="33"/>
      <c r="DW46" s="33"/>
      <c r="DX46" s="33"/>
      <c r="DY46" s="33"/>
      <c r="DZ46" s="33"/>
      <c r="EA46" s="33"/>
      <c r="EB46" s="33"/>
      <c r="EC46" s="33"/>
      <c r="ED46" s="34"/>
      <c r="EE46" s="33"/>
      <c r="EF46" s="33"/>
      <c r="EG46" s="33"/>
      <c r="EH46" s="33"/>
      <c r="EI46" s="33"/>
      <c r="EJ46" s="33"/>
      <c r="EK46" s="33"/>
      <c r="EL46" s="57"/>
      <c r="EM46" s="25"/>
      <c r="EN46" s="34"/>
      <c r="EO46" s="57"/>
      <c r="EP46" s="33"/>
      <c r="EQ46" s="33"/>
      <c r="ER46" s="33"/>
      <c r="ES46" s="33"/>
      <c r="ET46" s="33"/>
      <c r="EU46" s="33"/>
      <c r="EV46" s="33"/>
      <c r="EW46" s="33"/>
      <c r="EX46" s="34"/>
      <c r="EY46" s="33"/>
      <c r="EZ46" s="33"/>
      <c r="FA46" s="33"/>
      <c r="FB46" s="33"/>
      <c r="FC46" s="33"/>
      <c r="FD46" s="33"/>
      <c r="FE46" s="33"/>
      <c r="FF46" s="57"/>
      <c r="FG46" s="25"/>
      <c r="FH46" s="34">
        <v>0</v>
      </c>
      <c r="FI46" s="57">
        <v>0</v>
      </c>
      <c r="FJ46" s="33"/>
      <c r="FK46" s="33"/>
      <c r="FL46" s="33"/>
      <c r="FM46" s="33"/>
      <c r="FN46" s="33"/>
      <c r="FO46" s="33"/>
      <c r="FP46" s="33"/>
      <c r="FQ46" s="33"/>
      <c r="FR46" s="34"/>
      <c r="FS46" s="33"/>
      <c r="FT46" s="33"/>
      <c r="FU46" s="33"/>
      <c r="FV46" s="33"/>
      <c r="FW46" s="33"/>
      <c r="FX46" s="33"/>
      <c r="FY46" s="33"/>
      <c r="FZ46" s="57"/>
      <c r="GA46" s="25"/>
      <c r="GB46" s="34"/>
      <c r="GC46" s="57"/>
      <c r="GD46" s="33"/>
      <c r="GE46" s="33"/>
      <c r="GF46" s="33"/>
      <c r="GG46" s="33">
        <v>52607071</v>
      </c>
      <c r="GH46" s="33">
        <v>52081000</v>
      </c>
      <c r="GI46" s="33">
        <v>526071</v>
      </c>
      <c r="GJ46" s="33">
        <v>49457913.119999997</v>
      </c>
      <c r="GK46" s="33"/>
      <c r="GL46" s="34"/>
      <c r="GM46" s="33">
        <v>49957488</v>
      </c>
      <c r="GN46" s="33">
        <v>49457913.119999997</v>
      </c>
      <c r="GO46" s="33"/>
      <c r="GP46" s="33">
        <v>499574.88</v>
      </c>
      <c r="GQ46" s="33">
        <v>1</v>
      </c>
      <c r="GR46" s="33"/>
      <c r="GS46" s="33"/>
      <c r="GT46" s="57">
        <v>49457913.119999997</v>
      </c>
      <c r="GU46" s="25"/>
      <c r="GV46" s="34">
        <v>52081000</v>
      </c>
      <c r="GW46" s="57">
        <v>52081000</v>
      </c>
      <c r="GX46" s="33">
        <v>94.963449999999995</v>
      </c>
      <c r="GY46" s="33">
        <v>94.963390000000004</v>
      </c>
      <c r="GZ46" s="33"/>
      <c r="HA46" s="33"/>
      <c r="HB46" s="33"/>
      <c r="HC46" s="33"/>
      <c r="HD46" s="33"/>
      <c r="HE46" s="33"/>
      <c r="HF46" s="34"/>
      <c r="HG46" s="33"/>
      <c r="HH46" s="33"/>
      <c r="HI46" s="33"/>
      <c r="HJ46" s="33"/>
      <c r="HK46" s="33"/>
      <c r="HL46" s="33"/>
      <c r="HM46" s="33"/>
      <c r="HN46" s="57"/>
      <c r="HO46" s="25"/>
      <c r="HP46" s="34"/>
      <c r="HQ46" s="57"/>
      <c r="HR46" s="33"/>
      <c r="HS46" s="33"/>
      <c r="HT46" s="33"/>
      <c r="HU46" s="33">
        <v>104014243</v>
      </c>
      <c r="HV46" s="33">
        <v>102974100</v>
      </c>
      <c r="HW46" s="33">
        <v>1040143</v>
      </c>
      <c r="HX46" s="33">
        <v>51002000</v>
      </c>
      <c r="HY46" s="33"/>
      <c r="HZ46" s="34"/>
      <c r="IA46" s="33">
        <v>51517171.719999999</v>
      </c>
      <c r="IB46" s="33">
        <v>51002000</v>
      </c>
      <c r="IC46" s="33"/>
      <c r="ID46" s="33">
        <v>515171.72</v>
      </c>
      <c r="IE46" s="33">
        <v>1</v>
      </c>
      <c r="IF46" s="33"/>
      <c r="IG46" s="33"/>
      <c r="IH46" s="57">
        <v>51002000</v>
      </c>
      <c r="II46" s="25"/>
      <c r="IJ46" s="34">
        <v>102974100</v>
      </c>
      <c r="IK46" s="57">
        <v>102974100</v>
      </c>
      <c r="IL46" s="33">
        <v>49.528959999999998</v>
      </c>
      <c r="IM46" s="33">
        <v>49.528930000000003</v>
      </c>
      <c r="IN46" s="33"/>
      <c r="IO46" s="33"/>
      <c r="IP46" s="33"/>
      <c r="IQ46" s="33"/>
      <c r="IR46" s="33"/>
      <c r="IS46" s="33"/>
      <c r="IT46" s="34"/>
      <c r="IU46" s="33"/>
      <c r="IV46" s="33"/>
      <c r="IW46" s="33"/>
      <c r="IX46" s="33"/>
      <c r="IY46" s="33"/>
      <c r="IZ46" s="33"/>
      <c r="JA46" s="33"/>
      <c r="JB46" s="57"/>
      <c r="JC46" s="25"/>
      <c r="JD46" s="34"/>
      <c r="JE46" s="57"/>
      <c r="JF46" s="33"/>
      <c r="JG46" s="33"/>
      <c r="JH46" s="33"/>
      <c r="JI46" s="33"/>
      <c r="JJ46" s="33"/>
      <c r="JK46" s="33"/>
      <c r="JL46" s="33"/>
      <c r="JM46" s="33"/>
      <c r="JN46" s="34"/>
      <c r="JO46" s="33"/>
      <c r="JP46" s="33"/>
      <c r="JQ46" s="33"/>
      <c r="JR46" s="33"/>
      <c r="JS46" s="33"/>
      <c r="JT46" s="33"/>
      <c r="JU46" s="33"/>
      <c r="JV46" s="57"/>
      <c r="JW46" s="25"/>
      <c r="JX46" s="34"/>
      <c r="JY46" s="57"/>
      <c r="JZ46" s="33"/>
      <c r="KA46" s="33"/>
      <c r="KB46" s="33"/>
      <c r="KC46" s="33">
        <v>3000000</v>
      </c>
      <c r="KD46" s="33">
        <v>2970000</v>
      </c>
      <c r="KE46" s="33">
        <v>30000</v>
      </c>
      <c r="KF46" s="33">
        <v>2970000</v>
      </c>
      <c r="KG46" s="33"/>
      <c r="KH46" s="34"/>
      <c r="KI46" s="33">
        <v>3000000</v>
      </c>
      <c r="KJ46" s="33">
        <v>2970000</v>
      </c>
      <c r="KK46" s="33"/>
      <c r="KL46" s="33">
        <v>30000</v>
      </c>
      <c r="KM46" s="33">
        <v>1</v>
      </c>
      <c r="KN46" s="33"/>
      <c r="KO46" s="33"/>
      <c r="KP46" s="57">
        <v>2970000</v>
      </c>
      <c r="KQ46" s="25"/>
      <c r="KR46" s="34">
        <v>2970000</v>
      </c>
      <c r="KS46" s="57">
        <v>2970000</v>
      </c>
      <c r="KT46" s="33">
        <v>100</v>
      </c>
      <c r="KU46" s="33">
        <v>100</v>
      </c>
      <c r="KV46" s="33"/>
      <c r="KW46" s="33"/>
      <c r="KX46" s="33"/>
      <c r="KY46" s="33"/>
      <c r="KZ46" s="33"/>
      <c r="LA46" s="33"/>
      <c r="LB46" s="34"/>
      <c r="LC46" s="33"/>
      <c r="LD46" s="33"/>
      <c r="LE46" s="33"/>
      <c r="LF46" s="33"/>
      <c r="LG46" s="33"/>
      <c r="LH46" s="33"/>
      <c r="LI46" s="33"/>
      <c r="LJ46" s="57"/>
      <c r="LK46" s="25"/>
      <c r="LL46" s="34"/>
      <c r="LM46" s="57"/>
      <c r="LN46" s="33"/>
      <c r="LO46" s="33"/>
      <c r="LP46" s="33"/>
      <c r="LQ46" s="33"/>
      <c r="LR46" s="33"/>
      <c r="LS46" s="33"/>
      <c r="LT46" s="33"/>
      <c r="LU46" s="33"/>
      <c r="LV46" s="34"/>
      <c r="LW46" s="33"/>
      <c r="LX46" s="33"/>
      <c r="LY46" s="33"/>
      <c r="LZ46" s="33"/>
      <c r="MA46" s="33"/>
      <c r="MB46" s="33"/>
      <c r="MC46" s="33"/>
      <c r="MD46" s="57"/>
      <c r="ME46" s="25"/>
      <c r="MF46" s="34"/>
      <c r="MG46" s="57"/>
      <c r="MH46" s="33"/>
      <c r="MI46" s="33"/>
      <c r="MJ46" s="33"/>
      <c r="MK46" s="33">
        <v>1393031</v>
      </c>
      <c r="ML46" s="33">
        <v>1379100</v>
      </c>
      <c r="MM46" s="33">
        <v>13931</v>
      </c>
      <c r="MN46" s="33">
        <v>1379100</v>
      </c>
      <c r="MO46" s="33"/>
      <c r="MP46" s="34"/>
      <c r="MQ46" s="33">
        <v>1393031</v>
      </c>
      <c r="MR46" s="33">
        <v>1379100</v>
      </c>
      <c r="MS46" s="33"/>
      <c r="MT46" s="33">
        <v>13931</v>
      </c>
      <c r="MU46" s="33">
        <v>1.0000500000000001</v>
      </c>
      <c r="MV46" s="33"/>
      <c r="MW46" s="33"/>
      <c r="MX46" s="57">
        <v>1379100</v>
      </c>
      <c r="MY46" s="25"/>
      <c r="MZ46" s="34">
        <v>1379100</v>
      </c>
      <c r="NA46" s="57">
        <v>1379100</v>
      </c>
      <c r="NB46" s="33">
        <v>100</v>
      </c>
      <c r="NC46" s="33">
        <v>100</v>
      </c>
      <c r="ND46" s="33"/>
      <c r="NE46" s="33"/>
      <c r="NF46" s="33"/>
      <c r="NG46" s="33"/>
      <c r="NH46" s="33"/>
      <c r="NI46" s="33"/>
      <c r="NJ46" s="34"/>
      <c r="NK46" s="33"/>
      <c r="NL46" s="33"/>
      <c r="NM46" s="33"/>
      <c r="NN46" s="33"/>
      <c r="NO46" s="33"/>
      <c r="NP46" s="33"/>
      <c r="NQ46" s="33"/>
      <c r="NR46" s="57"/>
      <c r="NS46" s="25"/>
      <c r="NT46" s="34"/>
      <c r="NU46" s="57"/>
      <c r="NV46" s="33"/>
      <c r="NW46" s="33"/>
      <c r="NX46" s="33"/>
      <c r="NY46" s="33"/>
      <c r="NZ46" s="33"/>
      <c r="OA46" s="33"/>
      <c r="OB46" s="33"/>
      <c r="OC46" s="33"/>
      <c r="OD46" s="34"/>
      <c r="OE46" s="33"/>
      <c r="OF46" s="33"/>
      <c r="OG46" s="33"/>
      <c r="OH46" s="33"/>
      <c r="OI46" s="33"/>
      <c r="OJ46" s="33"/>
      <c r="OK46" s="33"/>
      <c r="OL46" s="57"/>
      <c r="OM46" s="25"/>
      <c r="ON46" s="34"/>
      <c r="OO46" s="57"/>
      <c r="OP46" s="33"/>
      <c r="OQ46" s="33"/>
      <c r="OR46" s="33"/>
      <c r="OS46" s="33"/>
      <c r="OT46" s="33"/>
      <c r="OU46" s="33"/>
      <c r="OV46" s="33"/>
      <c r="OW46" s="33"/>
      <c r="OX46" s="34"/>
      <c r="OY46" s="33"/>
      <c r="OZ46" s="33"/>
      <c r="PA46" s="33"/>
      <c r="PB46" s="33"/>
      <c r="PC46" s="33"/>
      <c r="PD46" s="33"/>
      <c r="PE46" s="33"/>
      <c r="PF46" s="57"/>
      <c r="PG46" s="25"/>
      <c r="PH46" s="34"/>
      <c r="PI46" s="57"/>
      <c r="PJ46" s="33"/>
      <c r="PK46" s="33"/>
      <c r="PL46" s="33"/>
      <c r="PM46" s="33">
        <v>451718</v>
      </c>
      <c r="PN46" s="33">
        <v>447200</v>
      </c>
      <c r="PO46" s="33">
        <v>4518</v>
      </c>
      <c r="PP46" s="33"/>
      <c r="PQ46" s="33"/>
      <c r="PR46" s="34"/>
      <c r="PS46" s="33"/>
      <c r="PT46" s="33"/>
      <c r="PU46" s="33"/>
      <c r="PV46" s="33"/>
      <c r="PW46" s="33"/>
      <c r="PX46" s="33"/>
      <c r="PY46" s="33"/>
      <c r="PZ46" s="57"/>
      <c r="QA46" s="25"/>
      <c r="QB46" s="34">
        <v>447200</v>
      </c>
      <c r="QC46" s="57">
        <v>447200</v>
      </c>
      <c r="QD46" s="33"/>
      <c r="QE46" s="33"/>
      <c r="QF46" s="33"/>
      <c r="QG46" s="33">
        <v>1903536</v>
      </c>
      <c r="QH46" s="33">
        <v>1884500</v>
      </c>
      <c r="QI46" s="33">
        <v>19036</v>
      </c>
      <c r="QJ46" s="33"/>
      <c r="QK46" s="33"/>
      <c r="QL46" s="34"/>
      <c r="QM46" s="33"/>
      <c r="QN46" s="33"/>
      <c r="QO46" s="33"/>
      <c r="QP46" s="33"/>
      <c r="QQ46" s="33"/>
      <c r="QR46" s="33"/>
      <c r="QS46" s="33"/>
      <c r="QT46" s="57"/>
      <c r="QU46" s="25"/>
      <c r="QV46" s="34">
        <v>1884500</v>
      </c>
      <c r="QW46" s="57">
        <v>1884500</v>
      </c>
      <c r="QX46" s="33"/>
      <c r="QY46" s="33"/>
      <c r="QZ46" s="33"/>
      <c r="RA46" s="33"/>
      <c r="RB46" s="33"/>
      <c r="RC46" s="33"/>
      <c r="RD46" s="33"/>
      <c r="RE46" s="33"/>
      <c r="RF46" s="34"/>
      <c r="RG46" s="33"/>
      <c r="RH46" s="33"/>
      <c r="RI46" s="33"/>
      <c r="RJ46" s="33"/>
      <c r="RK46" s="33"/>
      <c r="RL46" s="33"/>
      <c r="RM46" s="33"/>
      <c r="RN46" s="57"/>
      <c r="RO46" s="25"/>
      <c r="RP46" s="34"/>
      <c r="RQ46" s="57"/>
      <c r="RR46" s="33"/>
      <c r="RS46" s="33"/>
      <c r="RT46" s="33"/>
      <c r="RU46" s="33"/>
      <c r="RV46" s="33"/>
      <c r="RW46" s="33"/>
      <c r="RX46" s="33"/>
      <c r="RY46" s="33">
        <v>95887.66</v>
      </c>
      <c r="RZ46" s="34"/>
      <c r="SA46" s="33"/>
      <c r="SB46" s="33"/>
      <c r="SC46" s="33"/>
      <c r="SD46" s="33"/>
      <c r="SE46" s="33"/>
      <c r="SF46" s="33">
        <v>95887.66</v>
      </c>
      <c r="SG46" s="33"/>
      <c r="SH46" s="57"/>
      <c r="SI46" s="25"/>
      <c r="SJ46" s="34"/>
      <c r="SK46" s="57"/>
      <c r="SL46" s="33"/>
      <c r="SM46" s="33"/>
      <c r="SN46" s="33"/>
      <c r="SO46" s="33"/>
      <c r="SP46" s="33"/>
      <c r="SQ46" s="33"/>
      <c r="SR46" s="33"/>
      <c r="SS46" s="33"/>
      <c r="ST46" s="34"/>
      <c r="SU46" s="33"/>
      <c r="SV46" s="33"/>
      <c r="SW46" s="33"/>
      <c r="SX46" s="33"/>
      <c r="SY46" s="33"/>
      <c r="SZ46" s="33"/>
      <c r="TA46" s="33"/>
      <c r="TB46" s="57"/>
      <c r="TC46" s="25"/>
      <c r="TD46" s="34"/>
      <c r="TE46" s="57"/>
      <c r="TF46" s="33"/>
      <c r="TG46" s="33"/>
      <c r="TH46" s="33"/>
      <c r="TI46" s="33"/>
      <c r="TJ46" s="33"/>
      <c r="TK46" s="33"/>
      <c r="TL46" s="33"/>
      <c r="TM46" s="33"/>
      <c r="TN46" s="34"/>
      <c r="TO46" s="33"/>
      <c r="TP46" s="33"/>
      <c r="TQ46" s="33"/>
      <c r="TR46" s="33"/>
      <c r="TS46" s="33"/>
      <c r="TT46" s="33"/>
      <c r="TU46" s="33"/>
      <c r="TV46" s="57"/>
      <c r="TW46" s="25"/>
      <c r="TX46" s="34"/>
      <c r="TY46" s="57"/>
      <c r="TZ46" s="33"/>
      <c r="UA46" s="33"/>
      <c r="UB46" s="33"/>
      <c r="UC46" s="33"/>
      <c r="UD46" s="33"/>
      <c r="UE46" s="33"/>
      <c r="UF46" s="33"/>
      <c r="UG46" s="33"/>
      <c r="UH46" s="34"/>
      <c r="UI46" s="33"/>
      <c r="UJ46" s="33"/>
      <c r="UK46" s="33"/>
      <c r="UL46" s="33"/>
      <c r="UM46" s="33"/>
      <c r="UN46" s="33"/>
      <c r="UO46" s="33"/>
      <c r="UP46" s="57"/>
      <c r="UQ46" s="25"/>
      <c r="UR46" s="34"/>
      <c r="US46" s="57"/>
      <c r="UT46" s="33"/>
      <c r="UU46" s="33"/>
      <c r="UV46" s="33"/>
      <c r="UW46" s="33"/>
      <c r="UX46" s="33"/>
      <c r="UY46" s="33"/>
      <c r="UZ46" s="33"/>
      <c r="VA46" s="33"/>
      <c r="VB46" s="34"/>
      <c r="VC46" s="33"/>
      <c r="VD46" s="33"/>
      <c r="VE46" s="33"/>
      <c r="VF46" s="33"/>
      <c r="VG46" s="33"/>
      <c r="VH46" s="33"/>
      <c r="VI46" s="33"/>
      <c r="VJ46" s="57"/>
      <c r="VK46" s="25"/>
      <c r="VL46" s="34"/>
      <c r="VM46" s="57"/>
      <c r="VN46" s="33"/>
      <c r="VO46" s="33"/>
      <c r="VP46" s="33"/>
      <c r="VQ46" s="33"/>
      <c r="VR46" s="33"/>
      <c r="VS46" s="33"/>
      <c r="VT46" s="33"/>
      <c r="VU46" s="33"/>
      <c r="VV46" s="34"/>
      <c r="VW46" s="33"/>
      <c r="VX46" s="33"/>
      <c r="VY46" s="33"/>
      <c r="VZ46" s="33"/>
      <c r="WA46" s="33"/>
      <c r="WB46" s="33"/>
      <c r="WC46" s="33"/>
      <c r="WD46" s="57"/>
      <c r="WE46" s="25"/>
      <c r="WF46" s="34"/>
      <c r="WG46" s="57"/>
      <c r="WH46" s="33"/>
      <c r="WI46" s="33"/>
      <c r="WJ46" s="33"/>
      <c r="WK46" s="33"/>
      <c r="WL46" s="33"/>
      <c r="WM46" s="33"/>
      <c r="WN46" s="33"/>
      <c r="WO46" s="33"/>
      <c r="WP46" s="34"/>
      <c r="WQ46" s="33"/>
      <c r="WR46" s="33"/>
      <c r="WS46" s="33"/>
      <c r="WT46" s="33"/>
      <c r="WU46" s="33"/>
      <c r="WV46" s="33"/>
      <c r="WW46" s="33"/>
      <c r="WX46" s="57"/>
      <c r="WY46" s="25"/>
      <c r="WZ46" s="34"/>
      <c r="XA46" s="57"/>
      <c r="XB46" s="33"/>
      <c r="XC46" s="33"/>
      <c r="XD46" s="33"/>
      <c r="XE46" s="33"/>
      <c r="XF46" s="33"/>
      <c r="XG46" s="33"/>
      <c r="XH46" s="33"/>
      <c r="XI46" s="33"/>
      <c r="XJ46" s="34"/>
      <c r="XK46" s="33"/>
      <c r="XL46" s="33"/>
      <c r="XM46" s="33"/>
      <c r="XN46" s="33"/>
      <c r="XO46" s="33"/>
      <c r="XP46" s="33"/>
      <c r="XQ46" s="33"/>
      <c r="XR46" s="57"/>
      <c r="XS46" s="25"/>
      <c r="XT46" s="34"/>
      <c r="XU46" s="57"/>
      <c r="XV46" s="33"/>
      <c r="XW46" s="33"/>
      <c r="XX46" s="33"/>
      <c r="XY46" s="33"/>
      <c r="XZ46" s="33"/>
      <c r="YA46" s="33"/>
      <c r="YB46" s="33"/>
      <c r="YC46" s="33"/>
      <c r="YD46" s="34"/>
      <c r="YE46" s="33"/>
      <c r="YF46" s="33"/>
      <c r="YG46" s="33"/>
      <c r="YH46" s="33"/>
      <c r="YI46" s="33"/>
      <c r="YJ46" s="33"/>
      <c r="YK46" s="33"/>
      <c r="YL46" s="57"/>
      <c r="YM46" s="25"/>
      <c r="YN46" s="34"/>
      <c r="YO46" s="57"/>
      <c r="YP46" s="33"/>
      <c r="YQ46" s="33"/>
      <c r="YR46" s="33"/>
      <c r="YS46" s="33"/>
      <c r="YT46" s="33"/>
      <c r="YU46" s="33"/>
      <c r="YV46" s="33"/>
      <c r="YW46" s="33"/>
      <c r="YX46" s="34"/>
      <c r="YY46" s="33"/>
      <c r="YZ46" s="33"/>
      <c r="ZA46" s="33"/>
      <c r="ZB46" s="33"/>
      <c r="ZC46" s="33"/>
      <c r="ZD46" s="33"/>
      <c r="ZE46" s="33"/>
      <c r="ZF46" s="57"/>
      <c r="ZG46" s="25"/>
      <c r="ZH46" s="34"/>
      <c r="ZI46" s="57"/>
      <c r="ZJ46" s="33"/>
      <c r="ZK46" s="33"/>
      <c r="ZL46" s="33"/>
      <c r="ZM46" s="33"/>
      <c r="ZN46" s="33"/>
      <c r="ZO46" s="33"/>
      <c r="ZP46" s="33"/>
      <c r="ZQ46" s="33"/>
      <c r="ZR46" s="34"/>
      <c r="ZS46" s="33"/>
      <c r="ZT46" s="33"/>
      <c r="ZU46" s="33"/>
      <c r="ZV46" s="33"/>
      <c r="ZW46" s="33"/>
      <c r="ZX46" s="33"/>
      <c r="ZY46" s="33"/>
      <c r="ZZ46" s="57"/>
      <c r="AAA46" s="25"/>
      <c r="AAB46" s="34"/>
      <c r="AAC46" s="57"/>
      <c r="AAD46" s="33"/>
      <c r="AAE46" s="33"/>
      <c r="AAF46" s="33"/>
      <c r="AAG46" s="33"/>
      <c r="AAH46" s="33"/>
      <c r="AAI46" s="33"/>
      <c r="AAJ46" s="33"/>
      <c r="AAK46" s="33">
        <v>75200</v>
      </c>
      <c r="AAL46" s="34"/>
      <c r="AAM46" s="33"/>
      <c r="AAN46" s="33"/>
      <c r="AAO46" s="33"/>
      <c r="AAP46" s="33"/>
      <c r="AAQ46" s="33"/>
      <c r="AAR46" s="33">
        <v>75200</v>
      </c>
      <c r="AAS46" s="33"/>
      <c r="AAT46" s="57"/>
      <c r="AAU46" s="25"/>
      <c r="AAV46" s="34"/>
      <c r="AAW46" s="57"/>
      <c r="AAX46" s="33"/>
      <c r="AAY46" s="33"/>
      <c r="AAZ46" s="33"/>
      <c r="ABA46" s="33"/>
      <c r="ABB46" s="33"/>
      <c r="ABC46" s="33"/>
      <c r="ABD46" s="33"/>
      <c r="ABE46" s="33"/>
      <c r="ABF46" s="34"/>
      <c r="ABG46" s="33"/>
      <c r="ABH46" s="33"/>
      <c r="ABI46" s="33"/>
      <c r="ABJ46" s="33"/>
      <c r="ABK46" s="33"/>
      <c r="ABL46" s="33"/>
      <c r="ABM46" s="33"/>
      <c r="ABN46" s="57"/>
      <c r="ABO46" s="25"/>
      <c r="ABP46" s="34"/>
      <c r="ABQ46" s="57"/>
      <c r="ABR46" s="33"/>
      <c r="ABS46" s="33"/>
      <c r="ABT46" s="33"/>
      <c r="ABU46" s="33"/>
      <c r="ABV46" s="33"/>
      <c r="ABW46" s="33"/>
      <c r="ABX46" s="33"/>
      <c r="ABY46" s="33"/>
      <c r="ABZ46" s="34"/>
      <c r="ACA46" s="33"/>
      <c r="ACB46" s="33"/>
      <c r="ACC46" s="33"/>
      <c r="ACD46" s="33"/>
      <c r="ACE46" s="33"/>
      <c r="ACF46" s="33"/>
      <c r="ACG46" s="33"/>
      <c r="ACH46" s="57"/>
      <c r="ACI46" s="25"/>
      <c r="ACJ46" s="34"/>
      <c r="ACK46" s="57"/>
      <c r="ACL46" s="33"/>
      <c r="ACM46" s="33"/>
      <c r="ACN46" s="33"/>
      <c r="ACO46" s="33">
        <v>17669091</v>
      </c>
      <c r="ACP46" s="33">
        <v>17492400</v>
      </c>
      <c r="ACQ46" s="33">
        <v>176691</v>
      </c>
      <c r="ACR46" s="33">
        <v>4940325.72</v>
      </c>
      <c r="ACS46" s="33"/>
      <c r="ACT46" s="34"/>
      <c r="ACU46" s="33">
        <v>4990228</v>
      </c>
      <c r="ACV46" s="33">
        <v>4940325.72</v>
      </c>
      <c r="ACW46" s="33"/>
      <c r="ACX46" s="33">
        <v>49902.28</v>
      </c>
      <c r="ACY46" s="33">
        <v>1</v>
      </c>
      <c r="ACZ46" s="33"/>
      <c r="ADA46" s="33"/>
      <c r="ADB46" s="57">
        <v>4940325.72</v>
      </c>
      <c r="ADC46" s="25"/>
      <c r="ADD46" s="34">
        <v>17492400</v>
      </c>
      <c r="ADE46" s="57">
        <v>17492400</v>
      </c>
      <c r="ADF46" s="33">
        <v>28.242699999999999</v>
      </c>
      <c r="ADG46" s="33">
        <v>28.24268</v>
      </c>
      <c r="ADH46" s="33"/>
      <c r="ADI46" s="33"/>
      <c r="ADJ46" s="33"/>
      <c r="ADK46" s="33"/>
      <c r="ADL46" s="33"/>
      <c r="ADM46" s="33"/>
      <c r="ADN46" s="34"/>
      <c r="ADO46" s="33"/>
      <c r="ADP46" s="33"/>
      <c r="ADQ46" s="33"/>
      <c r="ADR46" s="33"/>
      <c r="ADS46" s="33"/>
      <c r="ADT46" s="33"/>
      <c r="ADU46" s="33"/>
      <c r="ADV46" s="57"/>
      <c r="ADW46" s="25"/>
      <c r="ADX46" s="34"/>
      <c r="ADY46" s="57"/>
      <c r="ADZ46" s="33"/>
      <c r="AEA46" s="33"/>
      <c r="AEB46" s="33"/>
      <c r="AEC46" s="33">
        <v>2904256.26</v>
      </c>
      <c r="AED46" s="33">
        <v>2875200</v>
      </c>
      <c r="AEE46" s="33">
        <v>29056.26</v>
      </c>
      <c r="AEF46" s="33">
        <v>2875200</v>
      </c>
      <c r="AEG46" s="33"/>
      <c r="AEH46" s="34"/>
      <c r="AEI46" s="33">
        <v>2904256.26</v>
      </c>
      <c r="AEJ46" s="33">
        <v>2875200</v>
      </c>
      <c r="AEK46" s="33"/>
      <c r="AEL46" s="33">
        <v>29056.26</v>
      </c>
      <c r="AEM46" s="33">
        <v>1.00047</v>
      </c>
      <c r="AEN46" s="33"/>
      <c r="AEO46" s="33"/>
      <c r="AEP46" s="57">
        <v>2875200</v>
      </c>
      <c r="AEQ46" s="25"/>
      <c r="AER46" s="34">
        <v>4978600</v>
      </c>
      <c r="AES46" s="57">
        <v>4978600</v>
      </c>
      <c r="AET46" s="33">
        <v>100</v>
      </c>
      <c r="AEU46" s="33">
        <v>100</v>
      </c>
      <c r="AEV46" s="33"/>
      <c r="AEW46" s="33"/>
      <c r="AEX46" s="33"/>
      <c r="AEY46" s="33"/>
      <c r="AEZ46" s="33"/>
      <c r="AFA46" s="33"/>
      <c r="AFB46" s="34"/>
      <c r="AFC46" s="33"/>
      <c r="AFD46" s="33"/>
      <c r="AFE46" s="33"/>
      <c r="AFF46" s="33"/>
      <c r="AFG46" s="33"/>
      <c r="AFH46" s="33"/>
      <c r="AFI46" s="33"/>
      <c r="AFJ46" s="57"/>
      <c r="AFK46" s="25"/>
      <c r="AFL46" s="34"/>
      <c r="AFM46" s="57"/>
      <c r="AFN46" s="33"/>
      <c r="AFO46" s="33"/>
      <c r="AFP46" s="33"/>
      <c r="AFQ46" s="33"/>
      <c r="AFR46" s="33"/>
      <c r="AFS46" s="33"/>
      <c r="AFT46" s="33"/>
      <c r="AFU46" s="33"/>
      <c r="AFV46" s="34"/>
      <c r="AFW46" s="33"/>
      <c r="AFX46" s="33"/>
      <c r="AFY46" s="33"/>
      <c r="AFZ46" s="33"/>
      <c r="AGA46" s="33"/>
      <c r="AGB46" s="33"/>
      <c r="AGC46" s="33"/>
      <c r="AGD46" s="57"/>
      <c r="AGE46" s="25"/>
      <c r="AGF46" s="34"/>
      <c r="AGG46" s="57"/>
      <c r="AGH46" s="33"/>
      <c r="AGI46" s="33"/>
      <c r="AGJ46" s="33"/>
      <c r="AGK46" s="33"/>
      <c r="AGL46" s="33"/>
      <c r="AGM46" s="33"/>
      <c r="AGN46" s="33"/>
      <c r="AGO46" s="33"/>
      <c r="AGP46" s="34"/>
      <c r="AGQ46" s="33"/>
      <c r="AGR46" s="33"/>
      <c r="AGS46" s="33"/>
      <c r="AGT46" s="33"/>
      <c r="AGU46" s="33"/>
      <c r="AGV46" s="33"/>
      <c r="AGW46" s="33"/>
      <c r="AGX46" s="57"/>
      <c r="AGY46" s="25"/>
      <c r="AGZ46" s="34"/>
      <c r="AHA46" s="57"/>
      <c r="AHB46" s="33"/>
      <c r="AHC46" s="33"/>
    </row>
    <row r="47" spans="1:887" x14ac:dyDescent="0.25">
      <c r="A47" s="12" t="s">
        <v>94</v>
      </c>
      <c r="B47" s="92">
        <v>33</v>
      </c>
      <c r="C47" s="13" t="s">
        <v>95</v>
      </c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  <c r="BB47" s="79"/>
      <c r="BC47" s="79"/>
      <c r="BD47" s="79"/>
      <c r="BE47" s="79"/>
      <c r="BF47" s="79"/>
      <c r="BG47" s="79"/>
      <c r="BH47" s="79"/>
      <c r="BI47" s="79"/>
      <c r="BJ47" s="79"/>
      <c r="BK47" s="79"/>
      <c r="BL47" s="79"/>
      <c r="BM47" s="79"/>
      <c r="BN47" s="79"/>
      <c r="BO47" s="79"/>
      <c r="BP47" s="79"/>
      <c r="BQ47" s="79"/>
      <c r="BR47" s="79"/>
      <c r="BS47" s="79"/>
      <c r="BT47" s="79"/>
      <c r="BU47" s="79"/>
      <c r="BV47" s="79"/>
      <c r="BW47" s="79"/>
      <c r="BX47" s="79"/>
      <c r="BY47" s="79"/>
      <c r="BZ47" s="79"/>
      <c r="CA47" s="79"/>
      <c r="CB47" s="79"/>
      <c r="CC47" s="79"/>
      <c r="CD47" s="79"/>
      <c r="CE47" s="79"/>
      <c r="CF47" s="79"/>
      <c r="CG47" s="79"/>
      <c r="CH47" s="79"/>
      <c r="CI47" s="79"/>
      <c r="CJ47" s="79"/>
      <c r="CK47" s="79"/>
      <c r="CL47" s="79"/>
      <c r="CM47" s="79"/>
      <c r="CN47" s="79"/>
      <c r="CO47" s="79"/>
      <c r="CP47" s="79"/>
      <c r="CQ47" s="79"/>
      <c r="CR47" s="79"/>
      <c r="CS47" s="79"/>
      <c r="CT47" s="79"/>
      <c r="CU47" s="79"/>
      <c r="CV47" s="79"/>
      <c r="CW47" s="79"/>
      <c r="CX47" s="79"/>
      <c r="CY47" s="79"/>
      <c r="CZ47" s="79"/>
      <c r="DA47" s="79"/>
      <c r="DB47" s="79"/>
      <c r="DC47" s="79"/>
      <c r="DD47" s="79"/>
      <c r="DE47" s="79"/>
      <c r="DF47" s="79"/>
      <c r="DG47" s="79"/>
      <c r="DH47" s="79"/>
      <c r="DI47" s="79"/>
      <c r="DJ47" s="79"/>
      <c r="DK47" s="79"/>
      <c r="DL47" s="79"/>
      <c r="DM47" s="79"/>
      <c r="DN47" s="79"/>
      <c r="DO47" s="79"/>
      <c r="DP47" s="79"/>
      <c r="DQ47" s="79"/>
      <c r="DR47" s="79"/>
      <c r="DS47" s="79"/>
      <c r="DT47" s="79"/>
      <c r="DU47" s="79"/>
      <c r="DV47" s="79"/>
      <c r="DW47" s="79"/>
      <c r="DX47" s="79"/>
      <c r="DY47" s="79"/>
      <c r="DZ47" s="79"/>
      <c r="EA47" s="79"/>
      <c r="EB47" s="79"/>
      <c r="EC47" s="79"/>
      <c r="ED47" s="79"/>
      <c r="EE47" s="79"/>
      <c r="EF47" s="79"/>
      <c r="EG47" s="79"/>
      <c r="EH47" s="79"/>
      <c r="EI47" s="79"/>
      <c r="EJ47" s="79"/>
      <c r="EK47" s="79"/>
      <c r="EL47" s="79"/>
      <c r="EM47" s="79"/>
      <c r="EN47" s="79"/>
      <c r="EO47" s="79"/>
      <c r="EP47" s="79"/>
      <c r="EQ47" s="79"/>
      <c r="ER47" s="79"/>
      <c r="ES47" s="79"/>
      <c r="ET47" s="79"/>
      <c r="EU47" s="79"/>
      <c r="EV47" s="79"/>
      <c r="EW47" s="79"/>
      <c r="EX47" s="79"/>
      <c r="EY47" s="79"/>
      <c r="EZ47" s="79"/>
      <c r="FA47" s="79"/>
      <c r="FB47" s="79"/>
      <c r="FC47" s="79"/>
      <c r="FD47" s="79"/>
      <c r="FE47" s="79"/>
      <c r="FF47" s="79"/>
      <c r="FG47" s="79"/>
      <c r="FH47" s="79"/>
      <c r="FI47" s="79"/>
      <c r="FJ47" s="79"/>
      <c r="FK47" s="79"/>
      <c r="FL47" s="79"/>
      <c r="FM47" s="79"/>
      <c r="FN47" s="79"/>
      <c r="FO47" s="79"/>
      <c r="FP47" s="79"/>
      <c r="FQ47" s="79"/>
      <c r="FR47" s="79"/>
      <c r="FS47" s="79"/>
      <c r="FT47" s="79"/>
      <c r="FU47" s="79"/>
      <c r="FV47" s="79"/>
      <c r="FW47" s="79"/>
      <c r="FX47" s="79"/>
      <c r="FY47" s="79"/>
      <c r="FZ47" s="79"/>
      <c r="GA47" s="79"/>
      <c r="GB47" s="79"/>
      <c r="GC47" s="79"/>
      <c r="GD47" s="79"/>
      <c r="GE47" s="79"/>
      <c r="GF47" s="79"/>
      <c r="GG47" s="79"/>
      <c r="GH47" s="79"/>
      <c r="GI47" s="79"/>
      <c r="GJ47" s="79"/>
      <c r="GK47" s="79"/>
      <c r="GL47" s="79"/>
      <c r="GM47" s="79"/>
      <c r="GN47" s="79"/>
      <c r="GO47" s="79"/>
      <c r="GP47" s="79"/>
      <c r="GQ47" s="79"/>
      <c r="GR47" s="79"/>
      <c r="GS47" s="79"/>
      <c r="GT47" s="79"/>
      <c r="GU47" s="79"/>
      <c r="GV47" s="79"/>
      <c r="GW47" s="79"/>
      <c r="GX47" s="79"/>
      <c r="GY47" s="79"/>
      <c r="GZ47" s="79"/>
      <c r="HA47" s="79"/>
      <c r="HB47" s="79"/>
      <c r="HC47" s="79"/>
      <c r="HD47" s="79"/>
      <c r="HE47" s="79"/>
      <c r="HF47" s="79"/>
      <c r="HG47" s="79"/>
      <c r="HH47" s="79"/>
      <c r="HI47" s="79"/>
      <c r="HJ47" s="79"/>
      <c r="HK47" s="79"/>
      <c r="HL47" s="79"/>
      <c r="HM47" s="79"/>
      <c r="HN47" s="79"/>
      <c r="HO47" s="79"/>
      <c r="HP47" s="79"/>
      <c r="HQ47" s="79"/>
      <c r="HR47" s="79"/>
      <c r="HS47" s="79"/>
      <c r="HT47" s="79"/>
      <c r="HU47" s="79"/>
      <c r="HV47" s="79"/>
      <c r="HW47" s="79"/>
      <c r="HX47" s="79"/>
      <c r="HY47" s="79"/>
      <c r="HZ47" s="79"/>
      <c r="IA47" s="79"/>
      <c r="IB47" s="79"/>
      <c r="IC47" s="79"/>
      <c r="ID47" s="79"/>
      <c r="IE47" s="79"/>
      <c r="IF47" s="79"/>
      <c r="IG47" s="79"/>
      <c r="IH47" s="79"/>
      <c r="II47" s="79"/>
      <c r="IJ47" s="79"/>
      <c r="IK47" s="79"/>
      <c r="IL47" s="79"/>
      <c r="IM47" s="79"/>
      <c r="IN47" s="79"/>
      <c r="IO47" s="79"/>
      <c r="IP47" s="79"/>
      <c r="IQ47" s="79"/>
      <c r="IR47" s="79"/>
      <c r="IS47" s="79"/>
      <c r="IT47" s="79"/>
      <c r="IU47" s="79"/>
      <c r="IV47" s="79"/>
      <c r="IW47" s="79"/>
      <c r="IX47" s="79"/>
      <c r="IY47" s="79"/>
      <c r="IZ47" s="79"/>
      <c r="JA47" s="79"/>
      <c r="JB47" s="79"/>
      <c r="JC47" s="79"/>
      <c r="JD47" s="79"/>
      <c r="JE47" s="79"/>
      <c r="JF47" s="79"/>
      <c r="JG47" s="79"/>
      <c r="JH47" s="79"/>
      <c r="JI47" s="79"/>
      <c r="JJ47" s="79"/>
      <c r="JK47" s="79"/>
      <c r="JL47" s="79"/>
      <c r="JM47" s="79"/>
      <c r="JN47" s="79"/>
      <c r="JO47" s="79"/>
      <c r="JP47" s="79"/>
      <c r="JQ47" s="79"/>
      <c r="JR47" s="79"/>
      <c r="JS47" s="79"/>
      <c r="JT47" s="79"/>
      <c r="JU47" s="79"/>
      <c r="JV47" s="79"/>
      <c r="JW47" s="79"/>
      <c r="JX47" s="79"/>
      <c r="JY47" s="79"/>
      <c r="JZ47" s="79"/>
      <c r="KA47" s="79"/>
      <c r="KB47" s="79"/>
      <c r="KC47" s="79"/>
      <c r="KD47" s="79"/>
      <c r="KE47" s="79"/>
      <c r="KF47" s="79"/>
      <c r="KG47" s="79"/>
      <c r="KH47" s="79"/>
      <c r="KI47" s="79"/>
      <c r="KJ47" s="79"/>
      <c r="KK47" s="79"/>
      <c r="KL47" s="79"/>
      <c r="KM47" s="79"/>
      <c r="KN47" s="79"/>
      <c r="KO47" s="79"/>
      <c r="KP47" s="79"/>
      <c r="KQ47" s="79"/>
      <c r="KR47" s="79"/>
      <c r="KS47" s="79"/>
      <c r="KT47" s="79"/>
      <c r="KU47" s="79"/>
      <c r="KV47" s="79"/>
      <c r="KW47" s="79"/>
      <c r="KX47" s="79"/>
      <c r="KY47" s="79"/>
      <c r="KZ47" s="79"/>
      <c r="LA47" s="79"/>
      <c r="LB47" s="79"/>
      <c r="LC47" s="79"/>
      <c r="LD47" s="79"/>
      <c r="LE47" s="79"/>
      <c r="LF47" s="79"/>
      <c r="LG47" s="79"/>
      <c r="LH47" s="79"/>
      <c r="LI47" s="79"/>
      <c r="LJ47" s="79"/>
      <c r="LK47" s="79"/>
      <c r="LL47" s="79"/>
      <c r="LM47" s="79"/>
      <c r="LN47" s="79"/>
      <c r="LO47" s="79"/>
      <c r="LP47" s="79"/>
      <c r="LQ47" s="79"/>
      <c r="LR47" s="79"/>
      <c r="LS47" s="79"/>
      <c r="LT47" s="79"/>
      <c r="LU47" s="79"/>
      <c r="LV47" s="79"/>
      <c r="LW47" s="79"/>
      <c r="LX47" s="79"/>
      <c r="LY47" s="79"/>
      <c r="LZ47" s="79"/>
      <c r="MA47" s="79"/>
      <c r="MB47" s="79"/>
      <c r="MC47" s="79"/>
      <c r="MD47" s="79"/>
      <c r="ME47" s="79"/>
      <c r="MF47" s="79"/>
      <c r="MG47" s="79"/>
      <c r="MH47" s="79"/>
      <c r="MI47" s="79"/>
      <c r="MJ47" s="79"/>
      <c r="MK47" s="79"/>
      <c r="ML47" s="79"/>
      <c r="MM47" s="79"/>
      <c r="MN47" s="79"/>
      <c r="MO47" s="79"/>
      <c r="MP47" s="79"/>
      <c r="MQ47" s="79"/>
      <c r="MR47" s="79"/>
      <c r="MS47" s="79"/>
      <c r="MT47" s="79"/>
      <c r="MU47" s="79"/>
      <c r="MV47" s="79"/>
      <c r="MW47" s="79"/>
      <c r="MX47" s="79"/>
      <c r="MY47" s="79"/>
      <c r="MZ47" s="79"/>
      <c r="NA47" s="79"/>
      <c r="NB47" s="79"/>
      <c r="NC47" s="79"/>
      <c r="ND47" s="79"/>
      <c r="NE47" s="79"/>
      <c r="NF47" s="79"/>
      <c r="NG47" s="79"/>
      <c r="NH47" s="79"/>
      <c r="NI47" s="79"/>
      <c r="NJ47" s="79"/>
      <c r="NK47" s="79"/>
      <c r="NL47" s="79"/>
      <c r="NM47" s="79"/>
      <c r="NN47" s="79"/>
      <c r="NO47" s="79"/>
      <c r="NP47" s="79"/>
      <c r="NQ47" s="79"/>
      <c r="NR47" s="79"/>
      <c r="NS47" s="79"/>
      <c r="NT47" s="79"/>
      <c r="NU47" s="79"/>
      <c r="NV47" s="79"/>
      <c r="NW47" s="79"/>
      <c r="NX47" s="79"/>
      <c r="NY47" s="79"/>
      <c r="NZ47" s="79"/>
      <c r="OA47" s="79"/>
      <c r="OB47" s="79"/>
      <c r="OC47" s="79"/>
      <c r="OD47" s="79"/>
      <c r="OE47" s="79"/>
      <c r="OF47" s="79"/>
      <c r="OG47" s="79"/>
      <c r="OH47" s="79"/>
      <c r="OI47" s="79"/>
      <c r="OJ47" s="79"/>
      <c r="OK47" s="79"/>
      <c r="OL47" s="79"/>
      <c r="OM47" s="79"/>
      <c r="ON47" s="79"/>
      <c r="OO47" s="79"/>
      <c r="OP47" s="79"/>
      <c r="OQ47" s="79"/>
      <c r="OR47" s="79"/>
      <c r="OS47" s="79"/>
      <c r="OT47" s="79"/>
      <c r="OU47" s="79"/>
      <c r="OV47" s="79"/>
      <c r="OW47" s="79"/>
      <c r="OX47" s="79"/>
      <c r="OY47" s="79"/>
      <c r="OZ47" s="79"/>
      <c r="PA47" s="79"/>
      <c r="PB47" s="79"/>
      <c r="PC47" s="79"/>
      <c r="PD47" s="79"/>
      <c r="PE47" s="79"/>
      <c r="PF47" s="79"/>
      <c r="PG47" s="79"/>
      <c r="PH47" s="79"/>
      <c r="PI47" s="79"/>
      <c r="PJ47" s="79"/>
      <c r="PK47" s="79"/>
      <c r="PL47" s="79"/>
      <c r="PM47" s="79"/>
      <c r="PN47" s="79"/>
      <c r="PO47" s="79"/>
      <c r="PP47" s="79"/>
      <c r="PQ47" s="79"/>
      <c r="PR47" s="79"/>
      <c r="PS47" s="79"/>
      <c r="PT47" s="79"/>
      <c r="PU47" s="79"/>
      <c r="PV47" s="79"/>
      <c r="PW47" s="79"/>
      <c r="PX47" s="79"/>
      <c r="PY47" s="79"/>
      <c r="PZ47" s="79"/>
      <c r="QA47" s="79"/>
      <c r="QB47" s="79"/>
      <c r="QC47" s="79"/>
      <c r="QD47" s="79"/>
      <c r="QE47" s="79"/>
      <c r="QF47" s="79"/>
      <c r="QG47" s="79"/>
      <c r="QH47" s="79"/>
      <c r="QI47" s="79"/>
      <c r="QJ47" s="79"/>
      <c r="QK47" s="79"/>
      <c r="QL47" s="79"/>
      <c r="QM47" s="79"/>
      <c r="QN47" s="79"/>
      <c r="QO47" s="79"/>
      <c r="QP47" s="79"/>
      <c r="QQ47" s="79"/>
      <c r="QR47" s="79"/>
      <c r="QS47" s="79"/>
      <c r="QT47" s="79"/>
      <c r="QU47" s="79"/>
      <c r="QV47" s="79"/>
      <c r="QW47" s="79"/>
      <c r="QX47" s="79"/>
      <c r="QY47" s="79"/>
      <c r="QZ47" s="79"/>
      <c r="RA47" s="79"/>
      <c r="RB47" s="79"/>
      <c r="RC47" s="79"/>
      <c r="RD47" s="79"/>
      <c r="RE47" s="79"/>
      <c r="RF47" s="79"/>
      <c r="RG47" s="79"/>
      <c r="RH47" s="79"/>
      <c r="RI47" s="79"/>
      <c r="RJ47" s="79"/>
      <c r="RK47" s="79"/>
      <c r="RL47" s="79"/>
      <c r="RM47" s="79"/>
      <c r="RN47" s="79"/>
      <c r="RO47" s="79"/>
      <c r="RP47" s="79"/>
      <c r="RQ47" s="79"/>
      <c r="RR47" s="79"/>
      <c r="RS47" s="79"/>
      <c r="RT47" s="79"/>
      <c r="RU47" s="79"/>
      <c r="RV47" s="79"/>
      <c r="RW47" s="79"/>
      <c r="RX47" s="79"/>
      <c r="RY47" s="79"/>
      <c r="RZ47" s="79"/>
      <c r="SA47" s="79"/>
      <c r="SB47" s="79"/>
      <c r="SC47" s="79"/>
      <c r="SD47" s="79"/>
      <c r="SE47" s="79"/>
      <c r="SF47" s="79"/>
      <c r="SG47" s="79"/>
      <c r="SH47" s="79"/>
      <c r="SI47" s="79"/>
      <c r="SJ47" s="79"/>
      <c r="SK47" s="79"/>
      <c r="SL47" s="79"/>
      <c r="SM47" s="79"/>
      <c r="SN47" s="79"/>
      <c r="SO47" s="79"/>
      <c r="SP47" s="79"/>
      <c r="SQ47" s="79"/>
      <c r="SR47" s="79"/>
      <c r="SS47" s="79"/>
      <c r="ST47" s="79"/>
      <c r="SU47" s="79"/>
      <c r="SV47" s="79"/>
      <c r="SW47" s="79"/>
      <c r="SX47" s="79"/>
      <c r="SY47" s="79"/>
      <c r="SZ47" s="79"/>
      <c r="TA47" s="79"/>
      <c r="TB47" s="79"/>
      <c r="TC47" s="79"/>
      <c r="TD47" s="79"/>
      <c r="TE47" s="79"/>
      <c r="TF47" s="79"/>
      <c r="TG47" s="79"/>
      <c r="TH47" s="79"/>
      <c r="TI47" s="79"/>
      <c r="TJ47" s="79"/>
      <c r="TK47" s="79"/>
      <c r="TL47" s="79"/>
      <c r="TM47" s="79"/>
      <c r="TN47" s="79"/>
      <c r="TO47" s="79"/>
      <c r="TP47" s="79"/>
      <c r="TQ47" s="79"/>
      <c r="TR47" s="79"/>
      <c r="TS47" s="79"/>
      <c r="TT47" s="79"/>
      <c r="TU47" s="79"/>
      <c r="TV47" s="79"/>
      <c r="TW47" s="79"/>
      <c r="TX47" s="79"/>
      <c r="TY47" s="79"/>
      <c r="TZ47" s="79"/>
      <c r="UA47" s="79"/>
      <c r="UB47" s="79"/>
      <c r="UC47" s="79"/>
      <c r="UD47" s="79"/>
      <c r="UE47" s="79"/>
      <c r="UF47" s="79"/>
      <c r="UG47" s="79"/>
      <c r="UH47" s="79"/>
      <c r="UI47" s="79"/>
      <c r="UJ47" s="79"/>
      <c r="UK47" s="79"/>
      <c r="UL47" s="79"/>
      <c r="UM47" s="79"/>
      <c r="UN47" s="79"/>
      <c r="UO47" s="79"/>
      <c r="UP47" s="79"/>
      <c r="UQ47" s="79"/>
      <c r="UR47" s="79"/>
      <c r="US47" s="79"/>
      <c r="UT47" s="79"/>
      <c r="UU47" s="79"/>
      <c r="UV47" s="79"/>
      <c r="UW47" s="79"/>
      <c r="UX47" s="79"/>
      <c r="UY47" s="79"/>
      <c r="UZ47" s="79"/>
      <c r="VA47" s="79"/>
      <c r="VB47" s="79"/>
      <c r="VC47" s="79"/>
      <c r="VD47" s="79"/>
      <c r="VE47" s="79"/>
      <c r="VF47" s="79"/>
      <c r="VG47" s="79"/>
      <c r="VH47" s="79"/>
      <c r="VI47" s="79"/>
      <c r="VJ47" s="79"/>
      <c r="VK47" s="79"/>
      <c r="VL47" s="79"/>
      <c r="VM47" s="79"/>
      <c r="VN47" s="79"/>
      <c r="VO47" s="79"/>
      <c r="VP47" s="79"/>
      <c r="VQ47" s="79"/>
      <c r="VR47" s="79"/>
      <c r="VS47" s="79"/>
      <c r="VT47" s="79"/>
      <c r="VU47" s="79"/>
      <c r="VV47" s="79"/>
      <c r="VW47" s="79"/>
      <c r="VX47" s="79"/>
      <c r="VY47" s="79"/>
      <c r="VZ47" s="79"/>
      <c r="WA47" s="79"/>
      <c r="WB47" s="79"/>
      <c r="WC47" s="79"/>
      <c r="WD47" s="79"/>
      <c r="WE47" s="79"/>
      <c r="WF47" s="79"/>
      <c r="WG47" s="79"/>
      <c r="WH47" s="79"/>
      <c r="WI47" s="79"/>
      <c r="WJ47" s="79"/>
      <c r="WK47" s="79"/>
      <c r="WL47" s="79"/>
      <c r="WM47" s="79"/>
      <c r="WN47" s="79"/>
      <c r="WO47" s="79"/>
      <c r="WP47" s="79"/>
      <c r="WQ47" s="79"/>
      <c r="WR47" s="79"/>
      <c r="WS47" s="79"/>
      <c r="WT47" s="79"/>
      <c r="WU47" s="79"/>
      <c r="WV47" s="79"/>
      <c r="WW47" s="79"/>
      <c r="WX47" s="79"/>
      <c r="WY47" s="79"/>
      <c r="WZ47" s="79"/>
      <c r="XA47" s="79"/>
      <c r="XB47" s="79"/>
      <c r="XC47" s="79"/>
      <c r="XD47" s="79"/>
      <c r="XE47" s="79"/>
      <c r="XF47" s="79"/>
      <c r="XG47" s="79"/>
      <c r="XH47" s="79"/>
      <c r="XI47" s="79"/>
      <c r="XJ47" s="79"/>
      <c r="XK47" s="79"/>
      <c r="XL47" s="79"/>
      <c r="XM47" s="79"/>
      <c r="XN47" s="79"/>
      <c r="XO47" s="79"/>
      <c r="XP47" s="79"/>
      <c r="XQ47" s="79"/>
      <c r="XR47" s="79"/>
      <c r="XS47" s="79"/>
      <c r="XT47" s="79"/>
      <c r="XU47" s="79"/>
      <c r="XV47" s="79"/>
      <c r="XW47" s="79"/>
      <c r="XX47" s="79"/>
      <c r="XY47" s="79"/>
      <c r="XZ47" s="79"/>
      <c r="YA47" s="79"/>
      <c r="YB47" s="79"/>
      <c r="YC47" s="79"/>
      <c r="YD47" s="79"/>
      <c r="YE47" s="79"/>
      <c r="YF47" s="79"/>
      <c r="YG47" s="79"/>
      <c r="YH47" s="79"/>
      <c r="YI47" s="79"/>
      <c r="YJ47" s="79"/>
      <c r="YK47" s="79"/>
      <c r="YL47" s="79"/>
      <c r="YM47" s="79"/>
      <c r="YN47" s="79"/>
      <c r="YO47" s="79"/>
      <c r="YP47" s="79"/>
      <c r="YQ47" s="79"/>
      <c r="YR47" s="79"/>
      <c r="YS47" s="79"/>
      <c r="YT47" s="79"/>
      <c r="YU47" s="79"/>
      <c r="YV47" s="79"/>
      <c r="YW47" s="79"/>
      <c r="YX47" s="79"/>
      <c r="YY47" s="79"/>
      <c r="YZ47" s="79"/>
      <c r="ZA47" s="79"/>
      <c r="ZB47" s="79"/>
      <c r="ZC47" s="79"/>
      <c r="ZD47" s="79"/>
      <c r="ZE47" s="79"/>
      <c r="ZF47" s="79"/>
      <c r="ZG47" s="79"/>
      <c r="ZH47" s="79"/>
      <c r="ZI47" s="79"/>
      <c r="ZJ47" s="79"/>
      <c r="ZK47" s="79"/>
      <c r="ZL47" s="79"/>
      <c r="ZM47" s="79"/>
      <c r="ZN47" s="79"/>
      <c r="ZO47" s="79"/>
      <c r="ZP47" s="79"/>
      <c r="ZQ47" s="79"/>
      <c r="ZR47" s="79"/>
      <c r="ZS47" s="79"/>
      <c r="ZT47" s="79"/>
      <c r="ZU47" s="79"/>
      <c r="ZV47" s="79"/>
      <c r="ZW47" s="79"/>
      <c r="ZX47" s="79"/>
      <c r="ZY47" s="79"/>
      <c r="ZZ47" s="79"/>
      <c r="AAA47" s="79"/>
      <c r="AAB47" s="79"/>
      <c r="AAC47" s="79"/>
      <c r="AAD47" s="79"/>
      <c r="AAE47" s="79"/>
      <c r="AAF47" s="79"/>
      <c r="AAG47" s="79"/>
      <c r="AAH47" s="79"/>
      <c r="AAI47" s="79"/>
      <c r="AAJ47" s="79"/>
      <c r="AAK47" s="79"/>
      <c r="AAL47" s="79"/>
      <c r="AAM47" s="79"/>
      <c r="AAN47" s="79"/>
      <c r="AAO47" s="79"/>
      <c r="AAP47" s="79"/>
      <c r="AAQ47" s="79"/>
      <c r="AAR47" s="79"/>
      <c r="AAS47" s="79"/>
      <c r="AAT47" s="79"/>
      <c r="AAU47" s="79"/>
      <c r="AAV47" s="79"/>
      <c r="AAW47" s="79"/>
      <c r="AAX47" s="79"/>
      <c r="AAY47" s="79"/>
      <c r="AAZ47" s="79"/>
      <c r="ABA47" s="79"/>
      <c r="ABB47" s="79"/>
      <c r="ABC47" s="79"/>
      <c r="ABD47" s="79"/>
      <c r="ABE47" s="79"/>
      <c r="ABF47" s="79"/>
      <c r="ABG47" s="79"/>
      <c r="ABH47" s="79"/>
      <c r="ABI47" s="79"/>
      <c r="ABJ47" s="79"/>
      <c r="ABK47" s="79"/>
      <c r="ABL47" s="79"/>
      <c r="ABM47" s="79"/>
      <c r="ABN47" s="79"/>
      <c r="ABO47" s="79"/>
      <c r="ABP47" s="79"/>
      <c r="ABQ47" s="79"/>
      <c r="ABR47" s="79"/>
      <c r="ABS47" s="79"/>
      <c r="ABT47" s="79"/>
      <c r="ABU47" s="79"/>
      <c r="ABV47" s="79"/>
      <c r="ABW47" s="79"/>
      <c r="ABX47" s="79"/>
      <c r="ABY47" s="79"/>
      <c r="ABZ47" s="79"/>
      <c r="ACA47" s="79"/>
      <c r="ACB47" s="79"/>
      <c r="ACC47" s="79"/>
      <c r="ACD47" s="79"/>
      <c r="ACE47" s="79"/>
      <c r="ACF47" s="79"/>
      <c r="ACG47" s="79"/>
      <c r="ACH47" s="79"/>
      <c r="ACI47" s="79"/>
      <c r="ACJ47" s="79"/>
      <c r="ACK47" s="79"/>
      <c r="ACL47" s="79"/>
      <c r="ACM47" s="79"/>
      <c r="ACN47" s="79"/>
      <c r="ACO47" s="79"/>
      <c r="ACP47" s="79"/>
      <c r="ACQ47" s="79"/>
      <c r="ACR47" s="79"/>
      <c r="ACS47" s="79"/>
      <c r="ACT47" s="79"/>
      <c r="ACU47" s="79"/>
      <c r="ACV47" s="79"/>
      <c r="ACW47" s="79"/>
      <c r="ACX47" s="79"/>
      <c r="ACY47" s="79"/>
      <c r="ACZ47" s="79"/>
      <c r="ADA47" s="79"/>
      <c r="ADB47" s="79"/>
      <c r="ADC47" s="79"/>
      <c r="ADD47" s="79"/>
      <c r="ADE47" s="79"/>
      <c r="ADF47" s="79"/>
      <c r="ADG47" s="79"/>
      <c r="ADH47" s="79"/>
      <c r="ADI47" s="79"/>
      <c r="ADJ47" s="79"/>
      <c r="ADK47" s="79"/>
      <c r="ADL47" s="79"/>
      <c r="ADM47" s="79"/>
      <c r="ADN47" s="79"/>
      <c r="ADO47" s="79"/>
      <c r="ADP47" s="79"/>
      <c r="ADQ47" s="79"/>
      <c r="ADR47" s="79"/>
      <c r="ADS47" s="79"/>
      <c r="ADT47" s="79"/>
      <c r="ADU47" s="79"/>
      <c r="ADV47" s="79"/>
      <c r="ADW47" s="79"/>
      <c r="ADX47" s="79"/>
      <c r="ADY47" s="79"/>
      <c r="ADZ47" s="79"/>
      <c r="AEA47" s="79"/>
      <c r="AEB47" s="79"/>
      <c r="AEC47" s="79"/>
      <c r="AED47" s="79"/>
      <c r="AEE47" s="79"/>
      <c r="AEF47" s="79"/>
      <c r="AEG47" s="79"/>
      <c r="AEH47" s="79"/>
      <c r="AEI47" s="79"/>
      <c r="AEJ47" s="79"/>
      <c r="AEK47" s="79"/>
      <c r="AEL47" s="79"/>
      <c r="AEM47" s="79"/>
      <c r="AEN47" s="79"/>
      <c r="AEO47" s="79"/>
      <c r="AEP47" s="79"/>
      <c r="AEQ47" s="79"/>
      <c r="AER47" s="79"/>
      <c r="AES47" s="79"/>
      <c r="AET47" s="79"/>
      <c r="AEU47" s="79"/>
      <c r="AEV47" s="79"/>
      <c r="AEW47" s="79"/>
      <c r="AEX47" s="79"/>
      <c r="AEY47" s="79"/>
      <c r="AEZ47" s="79"/>
      <c r="AFA47" s="79"/>
      <c r="AFB47" s="79"/>
      <c r="AFC47" s="79"/>
      <c r="AFD47" s="79"/>
      <c r="AFE47" s="79"/>
      <c r="AFF47" s="79"/>
      <c r="AFG47" s="79"/>
      <c r="AFH47" s="79"/>
      <c r="AFI47" s="79"/>
      <c r="AFJ47" s="79"/>
      <c r="AFK47" s="79"/>
      <c r="AFL47" s="79"/>
      <c r="AFM47" s="79"/>
      <c r="AFN47" s="79"/>
      <c r="AFO47" s="79"/>
      <c r="AFP47" s="79"/>
      <c r="AFQ47" s="79"/>
      <c r="AFR47" s="79"/>
      <c r="AFS47" s="79"/>
      <c r="AFT47" s="79"/>
      <c r="AFU47" s="79"/>
      <c r="AFV47" s="79"/>
      <c r="AFW47" s="79"/>
      <c r="AFX47" s="79"/>
      <c r="AFY47" s="79"/>
      <c r="AFZ47" s="79"/>
      <c r="AGA47" s="79"/>
      <c r="AGB47" s="79"/>
      <c r="AGC47" s="79"/>
      <c r="AGD47" s="79"/>
      <c r="AGE47" s="79"/>
      <c r="AGF47" s="79"/>
      <c r="AGG47" s="79"/>
      <c r="AGH47" s="79"/>
      <c r="AGI47" s="79"/>
      <c r="AGJ47" s="79"/>
      <c r="AGK47" s="79"/>
      <c r="AGL47" s="79"/>
      <c r="AGM47" s="79"/>
      <c r="AGN47" s="79"/>
      <c r="AGO47" s="79"/>
      <c r="AGP47" s="79"/>
      <c r="AGQ47" s="79"/>
      <c r="AGR47" s="79"/>
      <c r="AGS47" s="79"/>
      <c r="AGT47" s="79"/>
      <c r="AGU47" s="79"/>
      <c r="AGV47" s="79"/>
      <c r="AGW47" s="79"/>
      <c r="AGX47" s="79"/>
      <c r="AGY47" s="79"/>
      <c r="AGZ47" s="79"/>
      <c r="AHA47" s="79"/>
      <c r="AHB47" s="79"/>
      <c r="AHC47" s="79"/>
    </row>
    <row r="48" spans="1:887" x14ac:dyDescent="0.25">
      <c r="A48" s="12" t="s">
        <v>96</v>
      </c>
      <c r="B48" s="92">
        <v>34</v>
      </c>
      <c r="C48" s="14" t="s">
        <v>97</v>
      </c>
      <c r="F48" s="34">
        <v>1486307010.47</v>
      </c>
      <c r="G48" s="57"/>
      <c r="H48" s="33"/>
      <c r="I48" s="33">
        <v>150225050.50999999</v>
      </c>
      <c r="J48" s="33">
        <v>148722800</v>
      </c>
      <c r="K48" s="33">
        <v>1502250.51</v>
      </c>
      <c r="L48" s="33">
        <v>145038492.25999999</v>
      </c>
      <c r="M48" s="33"/>
      <c r="N48" s="34"/>
      <c r="O48" s="33">
        <v>146503527.53999999</v>
      </c>
      <c r="P48" s="33">
        <v>145038492.25999999</v>
      </c>
      <c r="Q48" s="33"/>
      <c r="R48" s="33">
        <v>1465035.28</v>
      </c>
      <c r="S48" s="33">
        <v>1</v>
      </c>
      <c r="T48" s="33"/>
      <c r="U48" s="33"/>
      <c r="V48" s="57">
        <v>145038492.25999999</v>
      </c>
      <c r="W48" s="25"/>
      <c r="X48" s="34">
        <v>148722800</v>
      </c>
      <c r="Y48" s="57">
        <v>148722800</v>
      </c>
      <c r="Z48" s="33">
        <v>97.5227</v>
      </c>
      <c r="AA48" s="33">
        <v>97.5227</v>
      </c>
      <c r="AB48" s="33"/>
      <c r="AC48" s="33">
        <v>135356161.62</v>
      </c>
      <c r="AD48" s="33">
        <v>134002600</v>
      </c>
      <c r="AE48" s="33">
        <v>1353561.62</v>
      </c>
      <c r="AF48" s="33">
        <v>118887263.62</v>
      </c>
      <c r="AG48" s="33"/>
      <c r="AH48" s="34"/>
      <c r="AI48" s="33">
        <v>120088145.09</v>
      </c>
      <c r="AJ48" s="33">
        <v>118887263.62</v>
      </c>
      <c r="AK48" s="33"/>
      <c r="AL48" s="33">
        <v>1200881.47</v>
      </c>
      <c r="AM48" s="33">
        <v>1</v>
      </c>
      <c r="AN48" s="33"/>
      <c r="AO48" s="33"/>
      <c r="AP48" s="57">
        <v>118887263.62</v>
      </c>
      <c r="AQ48" s="25"/>
      <c r="AR48" s="34">
        <v>134002600</v>
      </c>
      <c r="AS48" s="57">
        <v>134002600</v>
      </c>
      <c r="AT48" s="33">
        <v>88.720119999999994</v>
      </c>
      <c r="AU48" s="33">
        <v>88.720119999999994</v>
      </c>
      <c r="AV48" s="33"/>
      <c r="AW48" s="33"/>
      <c r="AX48" s="33"/>
      <c r="AY48" s="33"/>
      <c r="AZ48" s="33"/>
      <c r="BA48" s="33"/>
      <c r="BB48" s="34"/>
      <c r="BC48" s="33"/>
      <c r="BD48" s="33"/>
      <c r="BE48" s="33"/>
      <c r="BF48" s="33"/>
      <c r="BG48" s="33"/>
      <c r="BH48" s="33"/>
      <c r="BI48" s="33"/>
      <c r="BJ48" s="57"/>
      <c r="BK48" s="25"/>
      <c r="BL48" s="34"/>
      <c r="BM48" s="57"/>
      <c r="BN48" s="33"/>
      <c r="BO48" s="33"/>
      <c r="BP48" s="33"/>
      <c r="BQ48" s="33"/>
      <c r="BR48" s="33"/>
      <c r="BS48" s="33"/>
      <c r="BT48" s="33"/>
      <c r="BU48" s="33"/>
      <c r="BV48" s="34"/>
      <c r="BW48" s="33"/>
      <c r="BX48" s="33"/>
      <c r="BY48" s="33"/>
      <c r="BZ48" s="33"/>
      <c r="CA48" s="33"/>
      <c r="CB48" s="33"/>
      <c r="CC48" s="33"/>
      <c r="CD48" s="57"/>
      <c r="CE48" s="25"/>
      <c r="CF48" s="34"/>
      <c r="CG48" s="57"/>
      <c r="CH48" s="33"/>
      <c r="CI48" s="33"/>
      <c r="CJ48" s="33"/>
      <c r="CK48" s="33"/>
      <c r="CL48" s="33"/>
      <c r="CM48" s="33"/>
      <c r="CN48" s="33"/>
      <c r="CO48" s="33"/>
      <c r="CP48" s="34"/>
      <c r="CQ48" s="33"/>
      <c r="CR48" s="33"/>
      <c r="CS48" s="33"/>
      <c r="CT48" s="33"/>
      <c r="CU48" s="33"/>
      <c r="CV48" s="33"/>
      <c r="CW48" s="33"/>
      <c r="CX48" s="57"/>
      <c r="CY48" s="25"/>
      <c r="CZ48" s="34"/>
      <c r="DA48" s="57"/>
      <c r="DB48" s="33"/>
      <c r="DC48" s="33"/>
      <c r="DD48" s="33"/>
      <c r="DE48" s="33">
        <v>14743939.390000001</v>
      </c>
      <c r="DF48" s="33">
        <v>14596500</v>
      </c>
      <c r="DG48" s="33">
        <v>147439.39000000001</v>
      </c>
      <c r="DH48" s="33">
        <v>14596415.66</v>
      </c>
      <c r="DI48" s="33"/>
      <c r="DJ48" s="34"/>
      <c r="DK48" s="33">
        <v>14743854.199999999</v>
      </c>
      <c r="DL48" s="33">
        <v>14596415.66</v>
      </c>
      <c r="DM48" s="33"/>
      <c r="DN48" s="33">
        <v>147438.54</v>
      </c>
      <c r="DO48" s="33">
        <v>1</v>
      </c>
      <c r="DP48" s="33"/>
      <c r="DQ48" s="33"/>
      <c r="DR48" s="57">
        <v>14596415.66</v>
      </c>
      <c r="DS48" s="25"/>
      <c r="DT48" s="34">
        <v>44554400</v>
      </c>
      <c r="DU48" s="57">
        <v>14596500</v>
      </c>
      <c r="DV48" s="33">
        <v>99.999420000000001</v>
      </c>
      <c r="DW48" s="33">
        <v>99.999420000000001</v>
      </c>
      <c r="DX48" s="33"/>
      <c r="DY48" s="33"/>
      <c r="DZ48" s="33"/>
      <c r="EA48" s="33"/>
      <c r="EB48" s="33"/>
      <c r="EC48" s="33"/>
      <c r="ED48" s="34"/>
      <c r="EE48" s="33"/>
      <c r="EF48" s="33"/>
      <c r="EG48" s="33"/>
      <c r="EH48" s="33"/>
      <c r="EI48" s="33"/>
      <c r="EJ48" s="33"/>
      <c r="EK48" s="33"/>
      <c r="EL48" s="57"/>
      <c r="EM48" s="25"/>
      <c r="EN48" s="34"/>
      <c r="EO48" s="57"/>
      <c r="EP48" s="33"/>
      <c r="EQ48" s="33"/>
      <c r="ER48" s="33"/>
      <c r="ES48" s="33"/>
      <c r="ET48" s="33"/>
      <c r="EU48" s="33"/>
      <c r="EV48" s="33"/>
      <c r="EW48" s="33"/>
      <c r="EX48" s="34"/>
      <c r="EY48" s="33"/>
      <c r="EZ48" s="33"/>
      <c r="FA48" s="33"/>
      <c r="FB48" s="33"/>
      <c r="FC48" s="33"/>
      <c r="FD48" s="33"/>
      <c r="FE48" s="33"/>
      <c r="FF48" s="57"/>
      <c r="FG48" s="25"/>
      <c r="FH48" s="34"/>
      <c r="FI48" s="57"/>
      <c r="FJ48" s="33"/>
      <c r="FK48" s="33"/>
      <c r="FL48" s="33"/>
      <c r="FM48" s="33">
        <v>61758888.890000001</v>
      </c>
      <c r="FN48" s="33">
        <v>61141300</v>
      </c>
      <c r="FO48" s="33">
        <v>617588.89</v>
      </c>
      <c r="FP48" s="33"/>
      <c r="FQ48" s="33"/>
      <c r="FR48" s="34"/>
      <c r="FS48" s="33"/>
      <c r="FT48" s="33"/>
      <c r="FU48" s="33"/>
      <c r="FV48" s="33"/>
      <c r="FW48" s="33"/>
      <c r="FX48" s="33"/>
      <c r="FY48" s="33"/>
      <c r="FZ48" s="57"/>
      <c r="GA48" s="25"/>
      <c r="GB48" s="34">
        <v>61141300</v>
      </c>
      <c r="GC48" s="57">
        <v>61141300</v>
      </c>
      <c r="GD48" s="33"/>
      <c r="GE48" s="33"/>
      <c r="GF48" s="33"/>
      <c r="GG48" s="33">
        <v>77934343.430000007</v>
      </c>
      <c r="GH48" s="33">
        <v>77155000</v>
      </c>
      <c r="GI48" s="33">
        <v>779343.43</v>
      </c>
      <c r="GJ48" s="33">
        <v>73858753.209999993</v>
      </c>
      <c r="GK48" s="33"/>
      <c r="GL48" s="34"/>
      <c r="GM48" s="33">
        <v>74604801.219999999</v>
      </c>
      <c r="GN48" s="33">
        <v>73858753.209999993</v>
      </c>
      <c r="GO48" s="33"/>
      <c r="GP48" s="33">
        <v>746048.01</v>
      </c>
      <c r="GQ48" s="33">
        <v>1</v>
      </c>
      <c r="GR48" s="33"/>
      <c r="GS48" s="33"/>
      <c r="GT48" s="57">
        <v>73858753.209999993</v>
      </c>
      <c r="GU48" s="25"/>
      <c r="GV48" s="34">
        <v>77155000</v>
      </c>
      <c r="GW48" s="57">
        <v>77155000</v>
      </c>
      <c r="GX48" s="33">
        <v>95.727760000000004</v>
      </c>
      <c r="GY48" s="33">
        <v>95.727760000000004</v>
      </c>
      <c r="GZ48" s="33"/>
      <c r="HA48" s="33"/>
      <c r="HB48" s="33"/>
      <c r="HC48" s="33"/>
      <c r="HD48" s="33"/>
      <c r="HE48" s="33"/>
      <c r="HF48" s="34"/>
      <c r="HG48" s="33"/>
      <c r="HH48" s="33"/>
      <c r="HI48" s="33"/>
      <c r="HJ48" s="33"/>
      <c r="HK48" s="33"/>
      <c r="HL48" s="33"/>
      <c r="HM48" s="33"/>
      <c r="HN48" s="57"/>
      <c r="HO48" s="25"/>
      <c r="HP48" s="34"/>
      <c r="HQ48" s="57"/>
      <c r="HR48" s="33"/>
      <c r="HS48" s="33"/>
      <c r="HT48" s="33"/>
      <c r="HU48" s="33">
        <v>34820808.07</v>
      </c>
      <c r="HV48" s="33">
        <v>34472600</v>
      </c>
      <c r="HW48" s="33">
        <v>348208.07</v>
      </c>
      <c r="HX48" s="33">
        <v>16108872.25</v>
      </c>
      <c r="HY48" s="33"/>
      <c r="HZ48" s="34"/>
      <c r="IA48" s="33">
        <v>16271588.130000001</v>
      </c>
      <c r="IB48" s="33">
        <v>16108872.25</v>
      </c>
      <c r="IC48" s="33"/>
      <c r="ID48" s="33">
        <v>162715.88</v>
      </c>
      <c r="IE48" s="33">
        <v>1</v>
      </c>
      <c r="IF48" s="33"/>
      <c r="IG48" s="33"/>
      <c r="IH48" s="57">
        <v>16108872.25</v>
      </c>
      <c r="II48" s="25"/>
      <c r="IJ48" s="34">
        <v>34472600</v>
      </c>
      <c r="IK48" s="57">
        <v>34472600</v>
      </c>
      <c r="IL48" s="33">
        <v>46.729500000000002</v>
      </c>
      <c r="IM48" s="33">
        <v>46.729500000000002</v>
      </c>
      <c r="IN48" s="33"/>
      <c r="IO48" s="33"/>
      <c r="IP48" s="33"/>
      <c r="IQ48" s="33"/>
      <c r="IR48" s="33"/>
      <c r="IS48" s="33"/>
      <c r="IT48" s="34"/>
      <c r="IU48" s="33"/>
      <c r="IV48" s="33"/>
      <c r="IW48" s="33"/>
      <c r="IX48" s="33"/>
      <c r="IY48" s="33"/>
      <c r="IZ48" s="33"/>
      <c r="JA48" s="33"/>
      <c r="JB48" s="57"/>
      <c r="JC48" s="25"/>
      <c r="JD48" s="34"/>
      <c r="JE48" s="57"/>
      <c r="JF48" s="33"/>
      <c r="JG48" s="33"/>
      <c r="JH48" s="33"/>
      <c r="JI48" s="33"/>
      <c r="JJ48" s="33"/>
      <c r="JK48" s="33"/>
      <c r="JL48" s="33"/>
      <c r="JM48" s="33"/>
      <c r="JN48" s="34"/>
      <c r="JO48" s="33"/>
      <c r="JP48" s="33"/>
      <c r="JQ48" s="33"/>
      <c r="JR48" s="33"/>
      <c r="JS48" s="33"/>
      <c r="JT48" s="33"/>
      <c r="JU48" s="33"/>
      <c r="JV48" s="57"/>
      <c r="JW48" s="25"/>
      <c r="JX48" s="34"/>
      <c r="JY48" s="57"/>
      <c r="JZ48" s="33"/>
      <c r="KA48" s="33"/>
      <c r="KB48" s="33"/>
      <c r="KC48" s="33">
        <v>10000000</v>
      </c>
      <c r="KD48" s="33">
        <v>9900000</v>
      </c>
      <c r="KE48" s="33">
        <v>100000</v>
      </c>
      <c r="KF48" s="33"/>
      <c r="KG48" s="33"/>
      <c r="KH48" s="34"/>
      <c r="KI48" s="33"/>
      <c r="KJ48" s="33"/>
      <c r="KK48" s="33"/>
      <c r="KL48" s="33"/>
      <c r="KM48" s="33"/>
      <c r="KN48" s="33"/>
      <c r="KO48" s="33"/>
      <c r="KP48" s="57"/>
      <c r="KQ48" s="25"/>
      <c r="KR48" s="34">
        <v>9900000</v>
      </c>
      <c r="KS48" s="57">
        <v>9900000</v>
      </c>
      <c r="KT48" s="33"/>
      <c r="KU48" s="33"/>
      <c r="KV48" s="33"/>
      <c r="KW48" s="33"/>
      <c r="KX48" s="33"/>
      <c r="KY48" s="33"/>
      <c r="KZ48" s="33"/>
      <c r="LA48" s="33"/>
      <c r="LB48" s="34"/>
      <c r="LC48" s="33"/>
      <c r="LD48" s="33"/>
      <c r="LE48" s="33"/>
      <c r="LF48" s="33"/>
      <c r="LG48" s="33"/>
      <c r="LH48" s="33"/>
      <c r="LI48" s="33"/>
      <c r="LJ48" s="57"/>
      <c r="LK48" s="25"/>
      <c r="LL48" s="34"/>
      <c r="LM48" s="57"/>
      <c r="LN48" s="33"/>
      <c r="LO48" s="33"/>
      <c r="LP48" s="33"/>
      <c r="LQ48" s="33">
        <v>1054193670</v>
      </c>
      <c r="LR48" s="33">
        <v>1000000000</v>
      </c>
      <c r="LS48" s="33">
        <v>54193670</v>
      </c>
      <c r="LT48" s="33">
        <v>277295778.39999998</v>
      </c>
      <c r="LU48" s="33"/>
      <c r="LV48" s="34"/>
      <c r="LW48" s="33">
        <v>311039900</v>
      </c>
      <c r="LX48" s="33">
        <v>277295778.39999998</v>
      </c>
      <c r="LY48" s="33"/>
      <c r="LZ48" s="33">
        <v>33744121.600000001</v>
      </c>
      <c r="MA48" s="33">
        <v>10.84881</v>
      </c>
      <c r="MB48" s="33"/>
      <c r="MC48" s="33"/>
      <c r="MD48" s="57">
        <v>277295778.39999998</v>
      </c>
      <c r="ME48" s="25"/>
      <c r="MF48" s="34">
        <v>1000000000</v>
      </c>
      <c r="MG48" s="57">
        <v>1000000000</v>
      </c>
      <c r="MH48" s="33">
        <v>27.729579999999999</v>
      </c>
      <c r="MI48" s="33">
        <v>62.265799999999999</v>
      </c>
      <c r="MJ48" s="33"/>
      <c r="MK48" s="33">
        <v>3460900</v>
      </c>
      <c r="ML48" s="33">
        <v>3426300</v>
      </c>
      <c r="MM48" s="33">
        <v>34600</v>
      </c>
      <c r="MN48" s="33">
        <v>3426300</v>
      </c>
      <c r="MO48" s="33"/>
      <c r="MP48" s="34"/>
      <c r="MQ48" s="33">
        <v>3460900</v>
      </c>
      <c r="MR48" s="33">
        <v>3426300</v>
      </c>
      <c r="MS48" s="33"/>
      <c r="MT48" s="33">
        <v>34600</v>
      </c>
      <c r="MU48" s="33">
        <v>0.99973999999999996</v>
      </c>
      <c r="MV48" s="33"/>
      <c r="MW48" s="33"/>
      <c r="MX48" s="57">
        <v>3426300</v>
      </c>
      <c r="MY48" s="25"/>
      <c r="MZ48" s="34">
        <v>3426300</v>
      </c>
      <c r="NA48" s="57">
        <v>3426300</v>
      </c>
      <c r="NB48" s="33">
        <v>100</v>
      </c>
      <c r="NC48" s="33">
        <v>100</v>
      </c>
      <c r="ND48" s="33"/>
      <c r="NE48" s="33"/>
      <c r="NF48" s="33"/>
      <c r="NG48" s="33"/>
      <c r="NH48" s="33"/>
      <c r="NI48" s="33"/>
      <c r="NJ48" s="34"/>
      <c r="NK48" s="33"/>
      <c r="NL48" s="33"/>
      <c r="NM48" s="33"/>
      <c r="NN48" s="33"/>
      <c r="NO48" s="33"/>
      <c r="NP48" s="33"/>
      <c r="NQ48" s="33"/>
      <c r="NR48" s="57"/>
      <c r="NS48" s="25"/>
      <c r="NT48" s="34"/>
      <c r="NU48" s="57"/>
      <c r="NV48" s="33"/>
      <c r="NW48" s="33"/>
      <c r="NX48" s="33"/>
      <c r="NY48" s="33"/>
      <c r="NZ48" s="33"/>
      <c r="OA48" s="33"/>
      <c r="OB48" s="33"/>
      <c r="OC48" s="33"/>
      <c r="OD48" s="34"/>
      <c r="OE48" s="33"/>
      <c r="OF48" s="33"/>
      <c r="OG48" s="33"/>
      <c r="OH48" s="33"/>
      <c r="OI48" s="33"/>
      <c r="OJ48" s="33"/>
      <c r="OK48" s="33"/>
      <c r="OL48" s="57"/>
      <c r="OM48" s="25"/>
      <c r="ON48" s="34"/>
      <c r="OO48" s="57"/>
      <c r="OP48" s="33"/>
      <c r="OQ48" s="33"/>
      <c r="OR48" s="33"/>
      <c r="OS48" s="33">
        <v>182220</v>
      </c>
      <c r="OT48" s="33">
        <v>180400</v>
      </c>
      <c r="OU48" s="33">
        <v>1820</v>
      </c>
      <c r="OV48" s="33"/>
      <c r="OW48" s="33"/>
      <c r="OX48" s="34"/>
      <c r="OY48" s="33"/>
      <c r="OZ48" s="33"/>
      <c r="PA48" s="33"/>
      <c r="PB48" s="33"/>
      <c r="PC48" s="33"/>
      <c r="PD48" s="33"/>
      <c r="PE48" s="33"/>
      <c r="PF48" s="57"/>
      <c r="PG48" s="25"/>
      <c r="PH48" s="34">
        <v>180400</v>
      </c>
      <c r="PI48" s="57">
        <v>180400</v>
      </c>
      <c r="PJ48" s="33"/>
      <c r="PK48" s="33"/>
      <c r="PL48" s="33"/>
      <c r="PM48" s="33"/>
      <c r="PN48" s="33"/>
      <c r="PO48" s="33"/>
      <c r="PP48" s="33"/>
      <c r="PQ48" s="33"/>
      <c r="PR48" s="34"/>
      <c r="PS48" s="33"/>
      <c r="PT48" s="33"/>
      <c r="PU48" s="33"/>
      <c r="PV48" s="33"/>
      <c r="PW48" s="33"/>
      <c r="PX48" s="33"/>
      <c r="PY48" s="33"/>
      <c r="PZ48" s="57"/>
      <c r="QA48" s="25"/>
      <c r="QB48" s="34"/>
      <c r="QC48" s="57"/>
      <c r="QD48" s="33"/>
      <c r="QE48" s="33"/>
      <c r="QF48" s="33"/>
      <c r="QG48" s="33">
        <v>5143330</v>
      </c>
      <c r="QH48" s="33">
        <v>5091900</v>
      </c>
      <c r="QI48" s="33">
        <v>51430</v>
      </c>
      <c r="QJ48" s="33">
        <v>2654487.23</v>
      </c>
      <c r="QK48" s="33"/>
      <c r="QL48" s="34"/>
      <c r="QM48" s="33">
        <v>2681298.4700000002</v>
      </c>
      <c r="QN48" s="33">
        <v>2654487.23</v>
      </c>
      <c r="QO48" s="33"/>
      <c r="QP48" s="33">
        <v>26811.24</v>
      </c>
      <c r="QQ48" s="33">
        <v>0.99992999999999999</v>
      </c>
      <c r="QR48" s="33"/>
      <c r="QS48" s="33"/>
      <c r="QT48" s="57">
        <v>2654487.23</v>
      </c>
      <c r="QU48" s="25"/>
      <c r="QV48" s="34">
        <v>5091900</v>
      </c>
      <c r="QW48" s="57">
        <v>5091900</v>
      </c>
      <c r="QX48" s="33">
        <v>52.131570000000004</v>
      </c>
      <c r="QY48" s="33">
        <v>52.131520000000002</v>
      </c>
      <c r="QZ48" s="33"/>
      <c r="RA48" s="33">
        <v>1251142202.6899998</v>
      </c>
      <c r="RB48" s="33">
        <v>1217913200</v>
      </c>
      <c r="RC48" s="33">
        <v>33229002.690000001</v>
      </c>
      <c r="RD48" s="33">
        <v>613919414.00999999</v>
      </c>
      <c r="RE48" s="33"/>
      <c r="RF48" s="34"/>
      <c r="RG48" s="33">
        <v>641046723.04999995</v>
      </c>
      <c r="RH48" s="33">
        <v>613919414.00999999</v>
      </c>
      <c r="RI48" s="33"/>
      <c r="RJ48" s="33">
        <v>27127309.039999999</v>
      </c>
      <c r="RK48" s="33">
        <v>4.2317200000000001</v>
      </c>
      <c r="RL48" s="33"/>
      <c r="RM48" s="33"/>
      <c r="RN48" s="57">
        <v>613919414.00999999</v>
      </c>
      <c r="RO48" s="25"/>
      <c r="RP48" s="34">
        <v>1217913200</v>
      </c>
      <c r="RQ48" s="57">
        <v>1217913200</v>
      </c>
      <c r="RR48" s="33">
        <v>50.407490000000003</v>
      </c>
      <c r="RS48" s="33">
        <v>81.637450000000001</v>
      </c>
      <c r="RT48" s="33"/>
      <c r="RU48" s="33"/>
      <c r="RV48" s="33"/>
      <c r="RW48" s="33"/>
      <c r="RX48" s="33"/>
      <c r="RY48" s="33"/>
      <c r="RZ48" s="34"/>
      <c r="SA48" s="33"/>
      <c r="SB48" s="33"/>
      <c r="SC48" s="33"/>
      <c r="SD48" s="33"/>
      <c r="SE48" s="33"/>
      <c r="SF48" s="33"/>
      <c r="SG48" s="33"/>
      <c r="SH48" s="57"/>
      <c r="SI48" s="25"/>
      <c r="SJ48" s="34"/>
      <c r="SK48" s="57"/>
      <c r="SL48" s="33"/>
      <c r="SM48" s="33"/>
      <c r="SN48" s="33"/>
      <c r="SO48" s="33"/>
      <c r="SP48" s="33"/>
      <c r="SQ48" s="33"/>
      <c r="SR48" s="33"/>
      <c r="SS48" s="33"/>
      <c r="ST48" s="34"/>
      <c r="SU48" s="33"/>
      <c r="SV48" s="33"/>
      <c r="SW48" s="33"/>
      <c r="SX48" s="33"/>
      <c r="SY48" s="33"/>
      <c r="SZ48" s="33"/>
      <c r="TA48" s="33"/>
      <c r="TB48" s="57"/>
      <c r="TC48" s="25"/>
      <c r="TD48" s="34"/>
      <c r="TE48" s="57"/>
      <c r="TF48" s="33"/>
      <c r="TG48" s="33"/>
      <c r="TH48" s="33"/>
      <c r="TI48" s="33"/>
      <c r="TJ48" s="33"/>
      <c r="TK48" s="33"/>
      <c r="TL48" s="33"/>
      <c r="TM48" s="33"/>
      <c r="TN48" s="34"/>
      <c r="TO48" s="33"/>
      <c r="TP48" s="33"/>
      <c r="TQ48" s="33"/>
      <c r="TR48" s="33"/>
      <c r="TS48" s="33"/>
      <c r="TT48" s="33"/>
      <c r="TU48" s="33"/>
      <c r="TV48" s="57"/>
      <c r="TW48" s="25"/>
      <c r="TX48" s="34"/>
      <c r="TY48" s="57"/>
      <c r="TZ48" s="33"/>
      <c r="UA48" s="33"/>
      <c r="UB48" s="33"/>
      <c r="UC48" s="33"/>
      <c r="UD48" s="33"/>
      <c r="UE48" s="33"/>
      <c r="UF48" s="33"/>
      <c r="UG48" s="33"/>
      <c r="UH48" s="34"/>
      <c r="UI48" s="33"/>
      <c r="UJ48" s="33"/>
      <c r="UK48" s="33"/>
      <c r="UL48" s="33"/>
      <c r="UM48" s="33"/>
      <c r="UN48" s="33"/>
      <c r="UO48" s="33"/>
      <c r="UP48" s="57"/>
      <c r="UQ48" s="25"/>
      <c r="UR48" s="34"/>
      <c r="US48" s="57"/>
      <c r="UT48" s="33"/>
      <c r="UU48" s="33"/>
      <c r="UV48" s="33"/>
      <c r="UW48" s="33"/>
      <c r="UX48" s="33"/>
      <c r="UY48" s="33"/>
      <c r="UZ48" s="33"/>
      <c r="VA48" s="33"/>
      <c r="VB48" s="34"/>
      <c r="VC48" s="33"/>
      <c r="VD48" s="33"/>
      <c r="VE48" s="33"/>
      <c r="VF48" s="33"/>
      <c r="VG48" s="33"/>
      <c r="VH48" s="33"/>
      <c r="VI48" s="33"/>
      <c r="VJ48" s="57"/>
      <c r="VK48" s="25"/>
      <c r="VL48" s="34"/>
      <c r="VM48" s="57"/>
      <c r="VN48" s="33"/>
      <c r="VO48" s="33"/>
      <c r="VP48" s="33"/>
      <c r="VQ48" s="33"/>
      <c r="VR48" s="33"/>
      <c r="VS48" s="33"/>
      <c r="VT48" s="33"/>
      <c r="VU48" s="33"/>
      <c r="VV48" s="34"/>
      <c r="VW48" s="33"/>
      <c r="VX48" s="33"/>
      <c r="VY48" s="33"/>
      <c r="VZ48" s="33"/>
      <c r="WA48" s="33"/>
      <c r="WB48" s="33"/>
      <c r="WC48" s="33"/>
      <c r="WD48" s="57"/>
      <c r="WE48" s="25"/>
      <c r="WF48" s="34"/>
      <c r="WG48" s="57"/>
      <c r="WH48" s="33"/>
      <c r="WI48" s="33"/>
      <c r="WJ48" s="33"/>
      <c r="WK48" s="33"/>
      <c r="WL48" s="33"/>
      <c r="WM48" s="33"/>
      <c r="WN48" s="33"/>
      <c r="WO48" s="33"/>
      <c r="WP48" s="34"/>
      <c r="WQ48" s="33"/>
      <c r="WR48" s="33"/>
      <c r="WS48" s="33"/>
      <c r="WT48" s="33"/>
      <c r="WU48" s="33"/>
      <c r="WV48" s="33"/>
      <c r="WW48" s="33"/>
      <c r="WX48" s="57"/>
      <c r="WY48" s="25"/>
      <c r="WZ48" s="34"/>
      <c r="XA48" s="57"/>
      <c r="XB48" s="33"/>
      <c r="XC48" s="33"/>
      <c r="XD48" s="33"/>
      <c r="XE48" s="33"/>
      <c r="XF48" s="33"/>
      <c r="XG48" s="33"/>
      <c r="XH48" s="33"/>
      <c r="XI48" s="33"/>
      <c r="XJ48" s="34"/>
      <c r="XK48" s="33"/>
      <c r="XL48" s="33"/>
      <c r="XM48" s="33"/>
      <c r="XN48" s="33"/>
      <c r="XO48" s="33"/>
      <c r="XP48" s="33"/>
      <c r="XQ48" s="33"/>
      <c r="XR48" s="57"/>
      <c r="XS48" s="25"/>
      <c r="XT48" s="34"/>
      <c r="XU48" s="57"/>
      <c r="XV48" s="33"/>
      <c r="XW48" s="33"/>
      <c r="XX48" s="33"/>
      <c r="XY48" s="33"/>
      <c r="XZ48" s="33"/>
      <c r="YA48" s="33"/>
      <c r="YB48" s="33"/>
      <c r="YC48" s="33"/>
      <c r="YD48" s="34"/>
      <c r="YE48" s="33"/>
      <c r="YF48" s="33"/>
      <c r="YG48" s="33"/>
      <c r="YH48" s="33"/>
      <c r="YI48" s="33"/>
      <c r="YJ48" s="33"/>
      <c r="YK48" s="33"/>
      <c r="YL48" s="57"/>
      <c r="YM48" s="25"/>
      <c r="YN48" s="34"/>
      <c r="YO48" s="57"/>
      <c r="YP48" s="33"/>
      <c r="YQ48" s="33"/>
      <c r="YR48" s="33"/>
      <c r="YS48" s="33"/>
      <c r="YT48" s="33"/>
      <c r="YU48" s="33"/>
      <c r="YV48" s="33"/>
      <c r="YW48" s="33"/>
      <c r="YX48" s="34"/>
      <c r="YY48" s="33"/>
      <c r="YZ48" s="33"/>
      <c r="ZA48" s="33"/>
      <c r="ZB48" s="33"/>
      <c r="ZC48" s="33"/>
      <c r="ZD48" s="33"/>
      <c r="ZE48" s="33"/>
      <c r="ZF48" s="57"/>
      <c r="ZG48" s="25"/>
      <c r="ZH48" s="34"/>
      <c r="ZI48" s="57"/>
      <c r="ZJ48" s="33"/>
      <c r="ZK48" s="33"/>
      <c r="ZL48" s="33"/>
      <c r="ZM48" s="33"/>
      <c r="ZN48" s="33"/>
      <c r="ZO48" s="33"/>
      <c r="ZP48" s="33"/>
      <c r="ZQ48" s="33"/>
      <c r="ZR48" s="34"/>
      <c r="ZS48" s="33"/>
      <c r="ZT48" s="33"/>
      <c r="ZU48" s="33"/>
      <c r="ZV48" s="33"/>
      <c r="ZW48" s="33"/>
      <c r="ZX48" s="33"/>
      <c r="ZY48" s="33"/>
      <c r="ZZ48" s="57"/>
      <c r="AAA48" s="25"/>
      <c r="AAB48" s="34"/>
      <c r="AAC48" s="57"/>
      <c r="AAD48" s="33"/>
      <c r="AAE48" s="33"/>
      <c r="AAF48" s="33"/>
      <c r="AAG48" s="33"/>
      <c r="AAH48" s="33"/>
      <c r="AAI48" s="33"/>
      <c r="AAJ48" s="33"/>
      <c r="AAK48" s="33">
        <v>7946.56</v>
      </c>
      <c r="AAL48" s="34"/>
      <c r="AAM48" s="33"/>
      <c r="AAN48" s="33"/>
      <c r="AAO48" s="33"/>
      <c r="AAP48" s="33"/>
      <c r="AAQ48" s="33"/>
      <c r="AAR48" s="33"/>
      <c r="AAS48" s="33">
        <v>7946.56</v>
      </c>
      <c r="AAT48" s="57"/>
      <c r="AAU48" s="25"/>
      <c r="AAV48" s="34"/>
      <c r="AAW48" s="57"/>
      <c r="AAX48" s="33"/>
      <c r="AAY48" s="33"/>
      <c r="AAZ48" s="33"/>
      <c r="ABA48" s="33"/>
      <c r="ABB48" s="33"/>
      <c r="ABC48" s="33"/>
      <c r="ABD48" s="33"/>
      <c r="ABE48" s="33"/>
      <c r="ABF48" s="34"/>
      <c r="ABG48" s="33"/>
      <c r="ABH48" s="33"/>
      <c r="ABI48" s="33"/>
      <c r="ABJ48" s="33"/>
      <c r="ABK48" s="33"/>
      <c r="ABL48" s="33"/>
      <c r="ABM48" s="33"/>
      <c r="ABN48" s="57"/>
      <c r="ABO48" s="25"/>
      <c r="ABP48" s="34"/>
      <c r="ABQ48" s="57"/>
      <c r="ABR48" s="33"/>
      <c r="ABS48" s="33"/>
      <c r="ABT48" s="33"/>
      <c r="ABU48" s="33"/>
      <c r="ABV48" s="33"/>
      <c r="ABW48" s="33"/>
      <c r="ABX48" s="33"/>
      <c r="ABY48" s="33"/>
      <c r="ABZ48" s="34"/>
      <c r="ACA48" s="33"/>
      <c r="ACB48" s="33"/>
      <c r="ACC48" s="33"/>
      <c r="ACD48" s="33"/>
      <c r="ACE48" s="33"/>
      <c r="ACF48" s="33"/>
      <c r="ACG48" s="33"/>
      <c r="ACH48" s="57"/>
      <c r="ACI48" s="25"/>
      <c r="ACJ48" s="34"/>
      <c r="ACK48" s="57"/>
      <c r="ACL48" s="33"/>
      <c r="ACM48" s="33"/>
      <c r="ACN48" s="33"/>
      <c r="ACO48" s="33">
        <v>2993030.3</v>
      </c>
      <c r="ACP48" s="33">
        <v>2963100</v>
      </c>
      <c r="ACQ48" s="33">
        <v>29930.3</v>
      </c>
      <c r="ACR48" s="33">
        <v>1523627.83</v>
      </c>
      <c r="ACS48" s="33"/>
      <c r="ACT48" s="34"/>
      <c r="ACU48" s="33">
        <v>1539018.01</v>
      </c>
      <c r="ACV48" s="33">
        <v>1523627.83</v>
      </c>
      <c r="ACW48" s="33"/>
      <c r="ACX48" s="33">
        <v>15390.18</v>
      </c>
      <c r="ACY48" s="33">
        <v>1</v>
      </c>
      <c r="ACZ48" s="33"/>
      <c r="ADA48" s="33"/>
      <c r="ADB48" s="57">
        <v>1523627.83</v>
      </c>
      <c r="ADC48" s="25"/>
      <c r="ADD48" s="34">
        <v>2963100</v>
      </c>
      <c r="ADE48" s="57">
        <v>2963100</v>
      </c>
      <c r="ADF48" s="33">
        <v>51.420059999999999</v>
      </c>
      <c r="ADG48" s="33">
        <v>51.420070000000003</v>
      </c>
      <c r="ADH48" s="33"/>
      <c r="ADI48" s="33"/>
      <c r="ADJ48" s="33"/>
      <c r="ADK48" s="33"/>
      <c r="ADL48" s="33"/>
      <c r="ADM48" s="33"/>
      <c r="ADN48" s="34"/>
      <c r="ADO48" s="33"/>
      <c r="ADP48" s="33"/>
      <c r="ADQ48" s="33"/>
      <c r="ADR48" s="33"/>
      <c r="ADS48" s="33"/>
      <c r="ADT48" s="33"/>
      <c r="ADU48" s="33"/>
      <c r="ADV48" s="57"/>
      <c r="ADW48" s="25"/>
      <c r="ADX48" s="34"/>
      <c r="ADY48" s="57"/>
      <c r="ADZ48" s="33"/>
      <c r="AEA48" s="33"/>
      <c r="AEB48" s="33"/>
      <c r="AEC48" s="33"/>
      <c r="AED48" s="33"/>
      <c r="AEE48" s="33"/>
      <c r="AEF48" s="33"/>
      <c r="AEG48" s="33"/>
      <c r="AEH48" s="34"/>
      <c r="AEI48" s="33"/>
      <c r="AEJ48" s="33"/>
      <c r="AEK48" s="33"/>
      <c r="AEL48" s="33"/>
      <c r="AEM48" s="33"/>
      <c r="AEN48" s="33"/>
      <c r="AEO48" s="33"/>
      <c r="AEP48" s="57"/>
      <c r="AEQ48" s="25"/>
      <c r="AER48" s="34"/>
      <c r="AES48" s="57"/>
      <c r="AET48" s="33"/>
      <c r="AEU48" s="33"/>
      <c r="AEV48" s="33"/>
      <c r="AEW48" s="33"/>
      <c r="AEX48" s="33"/>
      <c r="AEY48" s="33"/>
      <c r="AEZ48" s="33"/>
      <c r="AFA48" s="33"/>
      <c r="AFB48" s="34"/>
      <c r="AFC48" s="33"/>
      <c r="AFD48" s="33"/>
      <c r="AFE48" s="33"/>
      <c r="AFF48" s="33"/>
      <c r="AFG48" s="33"/>
      <c r="AFH48" s="33"/>
      <c r="AFI48" s="33"/>
      <c r="AFJ48" s="57"/>
      <c r="AFK48" s="25"/>
      <c r="AFL48" s="34"/>
      <c r="AFM48" s="57"/>
      <c r="AFN48" s="33"/>
      <c r="AFO48" s="33"/>
      <c r="AFP48" s="33"/>
      <c r="AFQ48" s="33"/>
      <c r="AFR48" s="33"/>
      <c r="AFS48" s="33"/>
      <c r="AFT48" s="33"/>
      <c r="AFU48" s="33"/>
      <c r="AFV48" s="34"/>
      <c r="AFW48" s="33"/>
      <c r="AFX48" s="33"/>
      <c r="AFY48" s="33"/>
      <c r="AFZ48" s="33"/>
      <c r="AGA48" s="33"/>
      <c r="AGB48" s="33"/>
      <c r="AGC48" s="33"/>
      <c r="AGD48" s="57"/>
      <c r="AGE48" s="25"/>
      <c r="AGF48" s="34"/>
      <c r="AGG48" s="57"/>
      <c r="AGH48" s="33"/>
      <c r="AGI48" s="33"/>
      <c r="AGJ48" s="33"/>
      <c r="AGK48" s="33"/>
      <c r="AGL48" s="33"/>
      <c r="AGM48" s="33"/>
      <c r="AGN48" s="33"/>
      <c r="AGO48" s="33"/>
      <c r="AGP48" s="34"/>
      <c r="AGQ48" s="33"/>
      <c r="AGR48" s="33"/>
      <c r="AGS48" s="33"/>
      <c r="AGT48" s="33"/>
      <c r="AGU48" s="33"/>
      <c r="AGV48" s="33"/>
      <c r="AGW48" s="33"/>
      <c r="AGX48" s="57"/>
      <c r="AGY48" s="25"/>
      <c r="AGZ48" s="34"/>
      <c r="AHA48" s="57"/>
      <c r="AHB48" s="33"/>
      <c r="AHC48" s="33"/>
    </row>
    <row r="49" spans="1:887" x14ac:dyDescent="0.25">
      <c r="A49" s="12" t="s">
        <v>98</v>
      </c>
      <c r="B49" s="93">
        <v>35</v>
      </c>
      <c r="C49" s="14" t="s">
        <v>99</v>
      </c>
      <c r="F49" s="34">
        <v>769257294.64999998</v>
      </c>
      <c r="G49" s="57"/>
      <c r="H49" s="33"/>
      <c r="I49" s="33">
        <v>330043939.38999999</v>
      </c>
      <c r="J49" s="33">
        <v>326743500</v>
      </c>
      <c r="K49" s="33">
        <v>3300439.39</v>
      </c>
      <c r="L49" s="33">
        <v>283574079.62</v>
      </c>
      <c r="M49" s="33">
        <v>3570946.33</v>
      </c>
      <c r="N49" s="34"/>
      <c r="O49" s="33">
        <v>286438464.27999997</v>
      </c>
      <c r="P49" s="33">
        <v>283574079.62</v>
      </c>
      <c r="Q49" s="33"/>
      <c r="R49" s="33">
        <v>2864384.66</v>
      </c>
      <c r="S49" s="33">
        <v>1</v>
      </c>
      <c r="T49" s="33"/>
      <c r="U49" s="33">
        <v>3570946.33</v>
      </c>
      <c r="V49" s="57">
        <v>283574079.62</v>
      </c>
      <c r="W49" s="25"/>
      <c r="X49" s="34">
        <v>326743500</v>
      </c>
      <c r="Y49" s="57">
        <v>326743500</v>
      </c>
      <c r="Z49" s="33">
        <v>86.787980000000005</v>
      </c>
      <c r="AA49" s="33">
        <v>86.787980000000005</v>
      </c>
      <c r="AB49" s="33"/>
      <c r="AC49" s="33">
        <v>324019797.77999997</v>
      </c>
      <c r="AD49" s="33">
        <v>320779600</v>
      </c>
      <c r="AE49" s="33">
        <v>3240197.78</v>
      </c>
      <c r="AF49" s="33">
        <v>287479066.67000002</v>
      </c>
      <c r="AG49" s="33">
        <v>9179363.4199999999</v>
      </c>
      <c r="AH49" s="34"/>
      <c r="AI49" s="33">
        <v>290382895.81999999</v>
      </c>
      <c r="AJ49" s="33">
        <v>287479066.67000002</v>
      </c>
      <c r="AK49" s="33"/>
      <c r="AL49" s="33">
        <v>2903829.15</v>
      </c>
      <c r="AM49" s="33">
        <v>1</v>
      </c>
      <c r="AN49" s="33"/>
      <c r="AO49" s="33">
        <v>9179363.4199999999</v>
      </c>
      <c r="AP49" s="57">
        <v>287479066.67000002</v>
      </c>
      <c r="AQ49" s="25"/>
      <c r="AR49" s="34">
        <v>320779600</v>
      </c>
      <c r="AS49" s="57">
        <v>320779600</v>
      </c>
      <c r="AT49" s="33">
        <v>89.618870000000001</v>
      </c>
      <c r="AU49" s="33">
        <v>89.618889999999993</v>
      </c>
      <c r="AV49" s="33"/>
      <c r="AW49" s="33"/>
      <c r="AX49" s="33"/>
      <c r="AY49" s="33"/>
      <c r="AZ49" s="33"/>
      <c r="BA49" s="33"/>
      <c r="BB49" s="34"/>
      <c r="BC49" s="33"/>
      <c r="BD49" s="33"/>
      <c r="BE49" s="33"/>
      <c r="BF49" s="33"/>
      <c r="BG49" s="33"/>
      <c r="BH49" s="33"/>
      <c r="BI49" s="33"/>
      <c r="BJ49" s="57"/>
      <c r="BK49" s="25"/>
      <c r="BL49" s="34"/>
      <c r="BM49" s="57"/>
      <c r="BN49" s="33"/>
      <c r="BO49" s="33"/>
      <c r="BP49" s="33"/>
      <c r="BQ49" s="33"/>
      <c r="BR49" s="33"/>
      <c r="BS49" s="33"/>
      <c r="BT49" s="33"/>
      <c r="BU49" s="33"/>
      <c r="BV49" s="34"/>
      <c r="BW49" s="33"/>
      <c r="BX49" s="33"/>
      <c r="BY49" s="33"/>
      <c r="BZ49" s="33"/>
      <c r="CA49" s="33"/>
      <c r="CB49" s="33"/>
      <c r="CC49" s="33"/>
      <c r="CD49" s="57"/>
      <c r="CE49" s="25"/>
      <c r="CF49" s="34"/>
      <c r="CG49" s="57"/>
      <c r="CH49" s="33"/>
      <c r="CI49" s="33"/>
      <c r="CJ49" s="33"/>
      <c r="CK49" s="33"/>
      <c r="CL49" s="33"/>
      <c r="CM49" s="33"/>
      <c r="CN49" s="33"/>
      <c r="CO49" s="33"/>
      <c r="CP49" s="34"/>
      <c r="CQ49" s="33"/>
      <c r="CR49" s="33"/>
      <c r="CS49" s="33"/>
      <c r="CT49" s="33"/>
      <c r="CU49" s="33"/>
      <c r="CV49" s="33"/>
      <c r="CW49" s="33"/>
      <c r="CX49" s="57"/>
      <c r="CY49" s="25"/>
      <c r="CZ49" s="34"/>
      <c r="DA49" s="57"/>
      <c r="DB49" s="33"/>
      <c r="DC49" s="33"/>
      <c r="DD49" s="33"/>
      <c r="DE49" s="33">
        <v>20949393.940000001</v>
      </c>
      <c r="DF49" s="33">
        <v>20739900</v>
      </c>
      <c r="DG49" s="33">
        <v>209493.94</v>
      </c>
      <c r="DH49" s="33">
        <v>20739866.379999999</v>
      </c>
      <c r="DI49" s="33"/>
      <c r="DJ49" s="34"/>
      <c r="DK49" s="33">
        <v>20949359.949999999</v>
      </c>
      <c r="DL49" s="33">
        <v>20739866.379999999</v>
      </c>
      <c r="DM49" s="33"/>
      <c r="DN49" s="33">
        <v>209493.57</v>
      </c>
      <c r="DO49" s="33">
        <v>1</v>
      </c>
      <c r="DP49" s="33"/>
      <c r="DQ49" s="33"/>
      <c r="DR49" s="57">
        <v>20739866.379999999</v>
      </c>
      <c r="DS49" s="25"/>
      <c r="DT49" s="34">
        <v>20871800</v>
      </c>
      <c r="DU49" s="57">
        <v>20739900</v>
      </c>
      <c r="DV49" s="33">
        <v>99.999840000000006</v>
      </c>
      <c r="DW49" s="33">
        <v>99.99982</v>
      </c>
      <c r="DX49" s="33"/>
      <c r="DY49" s="33"/>
      <c r="DZ49" s="33"/>
      <c r="EA49" s="33"/>
      <c r="EB49" s="33"/>
      <c r="EC49" s="33"/>
      <c r="ED49" s="34"/>
      <c r="EE49" s="33"/>
      <c r="EF49" s="33"/>
      <c r="EG49" s="33"/>
      <c r="EH49" s="33"/>
      <c r="EI49" s="33"/>
      <c r="EJ49" s="33"/>
      <c r="EK49" s="33"/>
      <c r="EL49" s="57"/>
      <c r="EM49" s="25"/>
      <c r="EN49" s="34"/>
      <c r="EO49" s="57"/>
      <c r="EP49" s="33"/>
      <c r="EQ49" s="33"/>
      <c r="ER49" s="33"/>
      <c r="ES49" s="33"/>
      <c r="ET49" s="33"/>
      <c r="EU49" s="33"/>
      <c r="EV49" s="33"/>
      <c r="EW49" s="33"/>
      <c r="EX49" s="34"/>
      <c r="EY49" s="33"/>
      <c r="EZ49" s="33"/>
      <c r="FA49" s="33"/>
      <c r="FB49" s="33"/>
      <c r="FC49" s="33"/>
      <c r="FD49" s="33"/>
      <c r="FE49" s="33"/>
      <c r="FF49" s="57"/>
      <c r="FG49" s="25"/>
      <c r="FH49" s="34"/>
      <c r="FI49" s="57"/>
      <c r="FJ49" s="33"/>
      <c r="FK49" s="33"/>
      <c r="FL49" s="33"/>
      <c r="FM49" s="33"/>
      <c r="FN49" s="33"/>
      <c r="FO49" s="33"/>
      <c r="FP49" s="33"/>
      <c r="FQ49" s="33"/>
      <c r="FR49" s="34"/>
      <c r="FS49" s="33"/>
      <c r="FT49" s="33"/>
      <c r="FU49" s="33"/>
      <c r="FV49" s="33"/>
      <c r="FW49" s="33"/>
      <c r="FX49" s="33"/>
      <c r="FY49" s="33"/>
      <c r="FZ49" s="57"/>
      <c r="GA49" s="25"/>
      <c r="GB49" s="34"/>
      <c r="GC49" s="57"/>
      <c r="GD49" s="33"/>
      <c r="GE49" s="33"/>
      <c r="GF49" s="33"/>
      <c r="GG49" s="33">
        <v>58658163.259999998</v>
      </c>
      <c r="GH49" s="33">
        <v>57485000</v>
      </c>
      <c r="GI49" s="33">
        <v>1173163.26</v>
      </c>
      <c r="GJ49" s="33">
        <v>39160803.609999999</v>
      </c>
      <c r="GK49" s="33">
        <v>2801157.78</v>
      </c>
      <c r="GL49" s="34"/>
      <c r="GM49" s="33">
        <v>39960003.68</v>
      </c>
      <c r="GN49" s="33">
        <v>39160803.609999999</v>
      </c>
      <c r="GO49" s="33"/>
      <c r="GP49" s="33">
        <v>799200.07</v>
      </c>
      <c r="GQ49" s="33">
        <v>2</v>
      </c>
      <c r="GR49" s="33">
        <v>2801157.78</v>
      </c>
      <c r="GS49" s="33"/>
      <c r="GT49" s="57">
        <v>39160803.609999999</v>
      </c>
      <c r="GU49" s="25"/>
      <c r="GV49" s="34">
        <v>57485000</v>
      </c>
      <c r="GW49" s="57">
        <v>57485000</v>
      </c>
      <c r="GX49" s="33">
        <v>68.123519999999999</v>
      </c>
      <c r="GY49" s="33">
        <v>68.123519999999999</v>
      </c>
      <c r="GZ49" s="33"/>
      <c r="HA49" s="33"/>
      <c r="HB49" s="33"/>
      <c r="HC49" s="33"/>
      <c r="HD49" s="33"/>
      <c r="HE49" s="33"/>
      <c r="HF49" s="34"/>
      <c r="HG49" s="33"/>
      <c r="HH49" s="33"/>
      <c r="HI49" s="33"/>
      <c r="HJ49" s="33"/>
      <c r="HK49" s="33"/>
      <c r="HL49" s="33"/>
      <c r="HM49" s="33"/>
      <c r="HN49" s="57"/>
      <c r="HO49" s="25"/>
      <c r="HP49" s="34"/>
      <c r="HQ49" s="57"/>
      <c r="HR49" s="33"/>
      <c r="HS49" s="33"/>
      <c r="HT49" s="33"/>
      <c r="HU49" s="33"/>
      <c r="HV49" s="33"/>
      <c r="HW49" s="33"/>
      <c r="HX49" s="33"/>
      <c r="HY49" s="33"/>
      <c r="HZ49" s="34"/>
      <c r="IA49" s="33"/>
      <c r="IB49" s="33"/>
      <c r="IC49" s="33"/>
      <c r="ID49" s="33"/>
      <c r="IE49" s="33"/>
      <c r="IF49" s="33"/>
      <c r="IG49" s="33"/>
      <c r="IH49" s="57"/>
      <c r="II49" s="25"/>
      <c r="IJ49" s="34"/>
      <c r="IK49" s="57"/>
      <c r="IL49" s="33"/>
      <c r="IM49" s="33"/>
      <c r="IN49" s="33"/>
      <c r="IO49" s="33">
        <v>142121.20000000001</v>
      </c>
      <c r="IP49" s="33">
        <v>140700</v>
      </c>
      <c r="IQ49" s="33">
        <v>1421.2</v>
      </c>
      <c r="IR49" s="33"/>
      <c r="IS49" s="33"/>
      <c r="IT49" s="34"/>
      <c r="IU49" s="33"/>
      <c r="IV49" s="33"/>
      <c r="IW49" s="33"/>
      <c r="IX49" s="33"/>
      <c r="IY49" s="33"/>
      <c r="IZ49" s="33"/>
      <c r="JA49" s="33"/>
      <c r="JB49" s="57"/>
      <c r="JC49" s="25"/>
      <c r="JD49" s="34">
        <v>140700</v>
      </c>
      <c r="JE49" s="57">
        <v>140700</v>
      </c>
      <c r="JF49" s="33"/>
      <c r="JG49" s="33"/>
      <c r="JH49" s="33"/>
      <c r="JI49" s="33"/>
      <c r="JJ49" s="33"/>
      <c r="JK49" s="33"/>
      <c r="JL49" s="33"/>
      <c r="JM49" s="33"/>
      <c r="JN49" s="34"/>
      <c r="JO49" s="33"/>
      <c r="JP49" s="33"/>
      <c r="JQ49" s="33"/>
      <c r="JR49" s="33"/>
      <c r="JS49" s="33"/>
      <c r="JT49" s="33"/>
      <c r="JU49" s="33"/>
      <c r="JV49" s="57"/>
      <c r="JW49" s="25"/>
      <c r="JX49" s="34"/>
      <c r="JY49" s="57"/>
      <c r="JZ49" s="33"/>
      <c r="KA49" s="33"/>
      <c r="KB49" s="33"/>
      <c r="KC49" s="33"/>
      <c r="KD49" s="33"/>
      <c r="KE49" s="33"/>
      <c r="KF49" s="33"/>
      <c r="KG49" s="33"/>
      <c r="KH49" s="34"/>
      <c r="KI49" s="33"/>
      <c r="KJ49" s="33"/>
      <c r="KK49" s="33"/>
      <c r="KL49" s="33"/>
      <c r="KM49" s="33"/>
      <c r="KN49" s="33"/>
      <c r="KO49" s="33"/>
      <c r="KP49" s="57"/>
      <c r="KQ49" s="25"/>
      <c r="KR49" s="34"/>
      <c r="KS49" s="57"/>
      <c r="KT49" s="33"/>
      <c r="KU49" s="33"/>
      <c r="KV49" s="33"/>
      <c r="KW49" s="33"/>
      <c r="KX49" s="33"/>
      <c r="KY49" s="33"/>
      <c r="KZ49" s="33"/>
      <c r="LA49" s="33"/>
      <c r="LB49" s="34"/>
      <c r="LC49" s="33"/>
      <c r="LD49" s="33"/>
      <c r="LE49" s="33"/>
      <c r="LF49" s="33"/>
      <c r="LG49" s="33"/>
      <c r="LH49" s="33"/>
      <c r="LI49" s="33"/>
      <c r="LJ49" s="57"/>
      <c r="LK49" s="25"/>
      <c r="LL49" s="34"/>
      <c r="LM49" s="57"/>
      <c r="LN49" s="33"/>
      <c r="LO49" s="33"/>
      <c r="LP49" s="33"/>
      <c r="LQ49" s="33"/>
      <c r="LR49" s="33"/>
      <c r="LS49" s="33"/>
      <c r="LT49" s="33"/>
      <c r="LU49" s="33"/>
      <c r="LV49" s="34"/>
      <c r="LW49" s="33"/>
      <c r="LX49" s="33"/>
      <c r="LY49" s="33"/>
      <c r="LZ49" s="33"/>
      <c r="MA49" s="33"/>
      <c r="MB49" s="33"/>
      <c r="MC49" s="33"/>
      <c r="MD49" s="57"/>
      <c r="ME49" s="25"/>
      <c r="MF49" s="34"/>
      <c r="MG49" s="57"/>
      <c r="MH49" s="33"/>
      <c r="MI49" s="33"/>
      <c r="MJ49" s="33"/>
      <c r="MK49" s="33">
        <v>1735204.08</v>
      </c>
      <c r="ML49" s="33">
        <v>1700500</v>
      </c>
      <c r="MM49" s="33">
        <v>34704.080000000002</v>
      </c>
      <c r="MN49" s="33">
        <v>1700500</v>
      </c>
      <c r="MO49" s="33"/>
      <c r="MP49" s="34"/>
      <c r="MQ49" s="33">
        <v>1735204.08</v>
      </c>
      <c r="MR49" s="33">
        <v>1700500</v>
      </c>
      <c r="MS49" s="33"/>
      <c r="MT49" s="33">
        <v>34704.080000000002</v>
      </c>
      <c r="MU49" s="33">
        <v>2</v>
      </c>
      <c r="MV49" s="33"/>
      <c r="MW49" s="33"/>
      <c r="MX49" s="57">
        <v>1700500</v>
      </c>
      <c r="MY49" s="25"/>
      <c r="MZ49" s="34">
        <v>1700500</v>
      </c>
      <c r="NA49" s="57">
        <v>1700500</v>
      </c>
      <c r="NB49" s="33">
        <v>100</v>
      </c>
      <c r="NC49" s="33">
        <v>100</v>
      </c>
      <c r="ND49" s="33"/>
      <c r="NE49" s="33"/>
      <c r="NF49" s="33"/>
      <c r="NG49" s="33"/>
      <c r="NH49" s="33"/>
      <c r="NI49" s="33"/>
      <c r="NJ49" s="34"/>
      <c r="NK49" s="33"/>
      <c r="NL49" s="33"/>
      <c r="NM49" s="33"/>
      <c r="NN49" s="33"/>
      <c r="NO49" s="33"/>
      <c r="NP49" s="33"/>
      <c r="NQ49" s="33"/>
      <c r="NR49" s="57"/>
      <c r="NS49" s="25"/>
      <c r="NT49" s="34"/>
      <c r="NU49" s="57"/>
      <c r="NV49" s="33"/>
      <c r="NW49" s="33"/>
      <c r="NX49" s="33"/>
      <c r="NY49" s="33"/>
      <c r="NZ49" s="33"/>
      <c r="OA49" s="33"/>
      <c r="OB49" s="33"/>
      <c r="OC49" s="33"/>
      <c r="OD49" s="34"/>
      <c r="OE49" s="33"/>
      <c r="OF49" s="33"/>
      <c r="OG49" s="33"/>
      <c r="OH49" s="33"/>
      <c r="OI49" s="33"/>
      <c r="OJ49" s="33"/>
      <c r="OK49" s="33"/>
      <c r="OL49" s="57"/>
      <c r="OM49" s="25"/>
      <c r="ON49" s="34"/>
      <c r="OO49" s="57"/>
      <c r="OP49" s="33"/>
      <c r="OQ49" s="33"/>
      <c r="OR49" s="33"/>
      <c r="OS49" s="33"/>
      <c r="OT49" s="33"/>
      <c r="OU49" s="33"/>
      <c r="OV49" s="33"/>
      <c r="OW49" s="33"/>
      <c r="OX49" s="34"/>
      <c r="OY49" s="33"/>
      <c r="OZ49" s="33"/>
      <c r="PA49" s="33"/>
      <c r="PB49" s="33"/>
      <c r="PC49" s="33"/>
      <c r="PD49" s="33"/>
      <c r="PE49" s="33"/>
      <c r="PF49" s="57"/>
      <c r="PG49" s="25"/>
      <c r="PH49" s="34"/>
      <c r="PI49" s="57"/>
      <c r="PJ49" s="33"/>
      <c r="PK49" s="33"/>
      <c r="PL49" s="33"/>
      <c r="PM49" s="33"/>
      <c r="PN49" s="33"/>
      <c r="PO49" s="33"/>
      <c r="PP49" s="33"/>
      <c r="PQ49" s="33"/>
      <c r="PR49" s="34"/>
      <c r="PS49" s="33"/>
      <c r="PT49" s="33"/>
      <c r="PU49" s="33"/>
      <c r="PV49" s="33"/>
      <c r="PW49" s="33"/>
      <c r="PX49" s="33"/>
      <c r="PY49" s="33"/>
      <c r="PZ49" s="57"/>
      <c r="QA49" s="25"/>
      <c r="QB49" s="34"/>
      <c r="QC49" s="57"/>
      <c r="QD49" s="33"/>
      <c r="QE49" s="33"/>
      <c r="QF49" s="33"/>
      <c r="QG49" s="33">
        <v>4461020.41</v>
      </c>
      <c r="QH49" s="33">
        <v>4371800</v>
      </c>
      <c r="QI49" s="33">
        <v>89220.41</v>
      </c>
      <c r="QJ49" s="33">
        <v>4066528.18</v>
      </c>
      <c r="QK49" s="33"/>
      <c r="QL49" s="34"/>
      <c r="QM49" s="33">
        <v>4149518.54</v>
      </c>
      <c r="QN49" s="33">
        <v>4066528.18</v>
      </c>
      <c r="QO49" s="33"/>
      <c r="QP49" s="33">
        <v>82990.36</v>
      </c>
      <c r="QQ49" s="33">
        <v>2</v>
      </c>
      <c r="QR49" s="33"/>
      <c r="QS49" s="33"/>
      <c r="QT49" s="57">
        <v>4066528.18</v>
      </c>
      <c r="QU49" s="25"/>
      <c r="QV49" s="34">
        <v>4371800</v>
      </c>
      <c r="QW49" s="57">
        <v>4371800</v>
      </c>
      <c r="QX49" s="33">
        <v>93.017250000000004</v>
      </c>
      <c r="QY49" s="33">
        <v>93.017240000000001</v>
      </c>
      <c r="QZ49" s="33"/>
      <c r="RA49" s="33">
        <v>128243900</v>
      </c>
      <c r="RB49" s="33">
        <v>125679000</v>
      </c>
      <c r="RC49" s="33">
        <v>2564900</v>
      </c>
      <c r="RD49" s="33"/>
      <c r="RE49" s="33"/>
      <c r="RF49" s="34"/>
      <c r="RG49" s="33"/>
      <c r="RH49" s="33"/>
      <c r="RI49" s="33"/>
      <c r="RJ49" s="33"/>
      <c r="RK49" s="33"/>
      <c r="RL49" s="33"/>
      <c r="RM49" s="33"/>
      <c r="RN49" s="57"/>
      <c r="RO49" s="25"/>
      <c r="RP49" s="34">
        <v>125679000</v>
      </c>
      <c r="RQ49" s="57">
        <v>125679000</v>
      </c>
      <c r="RR49" s="33"/>
      <c r="RS49" s="33"/>
      <c r="RT49" s="33"/>
      <c r="RU49" s="33"/>
      <c r="RV49" s="33"/>
      <c r="RW49" s="33"/>
      <c r="RX49" s="33"/>
      <c r="RY49" s="33"/>
      <c r="RZ49" s="34"/>
      <c r="SA49" s="33"/>
      <c r="SB49" s="33"/>
      <c r="SC49" s="33"/>
      <c r="SD49" s="33"/>
      <c r="SE49" s="33"/>
      <c r="SF49" s="33"/>
      <c r="SG49" s="33"/>
      <c r="SH49" s="57"/>
      <c r="SI49" s="25"/>
      <c r="SJ49" s="34"/>
      <c r="SK49" s="57"/>
      <c r="SL49" s="33"/>
      <c r="SM49" s="33"/>
      <c r="SN49" s="33"/>
      <c r="SO49" s="33"/>
      <c r="SP49" s="33"/>
      <c r="SQ49" s="33"/>
      <c r="SR49" s="33"/>
      <c r="SS49" s="33"/>
      <c r="ST49" s="34"/>
      <c r="SU49" s="33"/>
      <c r="SV49" s="33"/>
      <c r="SW49" s="33"/>
      <c r="SX49" s="33"/>
      <c r="SY49" s="33"/>
      <c r="SZ49" s="33"/>
      <c r="TA49" s="33"/>
      <c r="TB49" s="57"/>
      <c r="TC49" s="25"/>
      <c r="TD49" s="34"/>
      <c r="TE49" s="57"/>
      <c r="TF49" s="33"/>
      <c r="TG49" s="33"/>
      <c r="TH49" s="33"/>
      <c r="TI49" s="33"/>
      <c r="TJ49" s="33"/>
      <c r="TK49" s="33"/>
      <c r="TL49" s="33"/>
      <c r="TM49" s="33"/>
      <c r="TN49" s="34"/>
      <c r="TO49" s="33"/>
      <c r="TP49" s="33"/>
      <c r="TQ49" s="33"/>
      <c r="TR49" s="33"/>
      <c r="TS49" s="33"/>
      <c r="TT49" s="33"/>
      <c r="TU49" s="33"/>
      <c r="TV49" s="57"/>
      <c r="TW49" s="25"/>
      <c r="TX49" s="34"/>
      <c r="TY49" s="57"/>
      <c r="TZ49" s="33"/>
      <c r="UA49" s="33"/>
      <c r="UB49" s="33"/>
      <c r="UC49" s="33"/>
      <c r="UD49" s="33"/>
      <c r="UE49" s="33"/>
      <c r="UF49" s="33"/>
      <c r="UG49" s="33"/>
      <c r="UH49" s="34"/>
      <c r="UI49" s="33"/>
      <c r="UJ49" s="33"/>
      <c r="UK49" s="33"/>
      <c r="UL49" s="33"/>
      <c r="UM49" s="33"/>
      <c r="UN49" s="33"/>
      <c r="UO49" s="33"/>
      <c r="UP49" s="57"/>
      <c r="UQ49" s="25"/>
      <c r="UR49" s="34"/>
      <c r="US49" s="57"/>
      <c r="UT49" s="33"/>
      <c r="UU49" s="33"/>
      <c r="UV49" s="33"/>
      <c r="UW49" s="33"/>
      <c r="UX49" s="33"/>
      <c r="UY49" s="33"/>
      <c r="UZ49" s="33"/>
      <c r="VA49" s="33"/>
      <c r="VB49" s="34"/>
      <c r="VC49" s="33"/>
      <c r="VD49" s="33"/>
      <c r="VE49" s="33"/>
      <c r="VF49" s="33"/>
      <c r="VG49" s="33"/>
      <c r="VH49" s="33"/>
      <c r="VI49" s="33"/>
      <c r="VJ49" s="57"/>
      <c r="VK49" s="25"/>
      <c r="VL49" s="34"/>
      <c r="VM49" s="57"/>
      <c r="VN49" s="33"/>
      <c r="VO49" s="33"/>
      <c r="VP49" s="33"/>
      <c r="VQ49" s="33"/>
      <c r="VR49" s="33"/>
      <c r="VS49" s="33"/>
      <c r="VT49" s="33"/>
      <c r="VU49" s="33"/>
      <c r="VV49" s="34"/>
      <c r="VW49" s="33"/>
      <c r="VX49" s="33"/>
      <c r="VY49" s="33"/>
      <c r="VZ49" s="33"/>
      <c r="WA49" s="33"/>
      <c r="WB49" s="33"/>
      <c r="WC49" s="33"/>
      <c r="WD49" s="57"/>
      <c r="WE49" s="25"/>
      <c r="WF49" s="34"/>
      <c r="WG49" s="57"/>
      <c r="WH49" s="33"/>
      <c r="WI49" s="33"/>
      <c r="WJ49" s="33"/>
      <c r="WK49" s="33"/>
      <c r="WL49" s="33"/>
      <c r="WM49" s="33"/>
      <c r="WN49" s="33"/>
      <c r="WO49" s="33">
        <v>213165.99</v>
      </c>
      <c r="WP49" s="34"/>
      <c r="WQ49" s="33"/>
      <c r="WR49" s="33"/>
      <c r="WS49" s="33"/>
      <c r="WT49" s="33"/>
      <c r="WU49" s="33"/>
      <c r="WV49" s="33">
        <v>213165.99</v>
      </c>
      <c r="WW49" s="33"/>
      <c r="WX49" s="57"/>
      <c r="WY49" s="25"/>
      <c r="WZ49" s="34"/>
      <c r="XA49" s="57"/>
      <c r="XB49" s="33"/>
      <c r="XC49" s="33"/>
      <c r="XD49" s="33"/>
      <c r="XE49" s="33"/>
      <c r="XF49" s="33"/>
      <c r="XG49" s="33"/>
      <c r="XH49" s="33"/>
      <c r="XI49" s="33"/>
      <c r="XJ49" s="34"/>
      <c r="XK49" s="33"/>
      <c r="XL49" s="33"/>
      <c r="XM49" s="33"/>
      <c r="XN49" s="33"/>
      <c r="XO49" s="33"/>
      <c r="XP49" s="33"/>
      <c r="XQ49" s="33"/>
      <c r="XR49" s="57"/>
      <c r="XS49" s="25"/>
      <c r="XT49" s="34"/>
      <c r="XU49" s="57"/>
      <c r="XV49" s="33"/>
      <c r="XW49" s="33"/>
      <c r="XX49" s="33"/>
      <c r="XY49" s="33"/>
      <c r="XZ49" s="33"/>
      <c r="YA49" s="33"/>
      <c r="YB49" s="33"/>
      <c r="YC49" s="33"/>
      <c r="YD49" s="34"/>
      <c r="YE49" s="33"/>
      <c r="YF49" s="33"/>
      <c r="YG49" s="33"/>
      <c r="YH49" s="33"/>
      <c r="YI49" s="33"/>
      <c r="YJ49" s="33"/>
      <c r="YK49" s="33"/>
      <c r="YL49" s="57"/>
      <c r="YM49" s="25"/>
      <c r="YN49" s="34"/>
      <c r="YO49" s="57"/>
      <c r="YP49" s="33"/>
      <c r="YQ49" s="33"/>
      <c r="YR49" s="33"/>
      <c r="YS49" s="33"/>
      <c r="YT49" s="33"/>
      <c r="YU49" s="33"/>
      <c r="YV49" s="33"/>
      <c r="YW49" s="33"/>
      <c r="YX49" s="34"/>
      <c r="YY49" s="33"/>
      <c r="YZ49" s="33"/>
      <c r="ZA49" s="33"/>
      <c r="ZB49" s="33"/>
      <c r="ZC49" s="33"/>
      <c r="ZD49" s="33"/>
      <c r="ZE49" s="33"/>
      <c r="ZF49" s="57"/>
      <c r="ZG49" s="25"/>
      <c r="ZH49" s="34"/>
      <c r="ZI49" s="57"/>
      <c r="ZJ49" s="33"/>
      <c r="ZK49" s="33"/>
      <c r="ZL49" s="33"/>
      <c r="ZM49" s="33"/>
      <c r="ZN49" s="33"/>
      <c r="ZO49" s="33"/>
      <c r="ZP49" s="33"/>
      <c r="ZQ49" s="33"/>
      <c r="ZR49" s="34"/>
      <c r="ZS49" s="33"/>
      <c r="ZT49" s="33"/>
      <c r="ZU49" s="33"/>
      <c r="ZV49" s="33"/>
      <c r="ZW49" s="33"/>
      <c r="ZX49" s="33"/>
      <c r="ZY49" s="33"/>
      <c r="ZZ49" s="57"/>
      <c r="AAA49" s="25"/>
      <c r="AAB49" s="34"/>
      <c r="AAC49" s="57"/>
      <c r="AAD49" s="33"/>
      <c r="AAE49" s="33"/>
      <c r="AAF49" s="33"/>
      <c r="AAG49" s="33"/>
      <c r="AAH49" s="33"/>
      <c r="AAI49" s="33"/>
      <c r="AAJ49" s="33"/>
      <c r="AAK49" s="33">
        <v>19762203.18</v>
      </c>
      <c r="AAL49" s="34"/>
      <c r="AAM49" s="33"/>
      <c r="AAN49" s="33"/>
      <c r="AAO49" s="33"/>
      <c r="AAP49" s="33"/>
      <c r="AAQ49" s="33"/>
      <c r="AAR49" s="33">
        <v>19743223.100000001</v>
      </c>
      <c r="AAS49" s="33">
        <v>18980.080000000002</v>
      </c>
      <c r="AAT49" s="57"/>
      <c r="AAU49" s="25"/>
      <c r="AAV49" s="34"/>
      <c r="AAW49" s="57"/>
      <c r="AAX49" s="33"/>
      <c r="AAY49" s="33"/>
      <c r="AAZ49" s="33"/>
      <c r="ABA49" s="33"/>
      <c r="ABB49" s="33"/>
      <c r="ABC49" s="33"/>
      <c r="ABD49" s="33"/>
      <c r="ABE49" s="33">
        <v>19200514.57</v>
      </c>
      <c r="ABF49" s="34"/>
      <c r="ABG49" s="33"/>
      <c r="ABH49" s="33"/>
      <c r="ABI49" s="33"/>
      <c r="ABJ49" s="33"/>
      <c r="ABK49" s="33"/>
      <c r="ABL49" s="33">
        <v>694457.6</v>
      </c>
      <c r="ABM49" s="33">
        <v>18506056.969999999</v>
      </c>
      <c r="ABN49" s="57"/>
      <c r="ABO49" s="25"/>
      <c r="ABP49" s="34"/>
      <c r="ABQ49" s="57"/>
      <c r="ABR49" s="33"/>
      <c r="ABS49" s="33"/>
      <c r="ABT49" s="33"/>
      <c r="ABU49" s="33"/>
      <c r="ABV49" s="33"/>
      <c r="ABW49" s="33"/>
      <c r="ABX49" s="33"/>
      <c r="ABY49" s="33"/>
      <c r="ABZ49" s="34"/>
      <c r="ACA49" s="33"/>
      <c r="ACB49" s="33"/>
      <c r="ACC49" s="33"/>
      <c r="ACD49" s="33"/>
      <c r="ACE49" s="33"/>
      <c r="ACF49" s="33"/>
      <c r="ACG49" s="33"/>
      <c r="ACH49" s="57"/>
      <c r="ACI49" s="25"/>
      <c r="ACJ49" s="34"/>
      <c r="ACK49" s="57"/>
      <c r="ACL49" s="33"/>
      <c r="ACM49" s="33"/>
      <c r="ACN49" s="33"/>
      <c r="ACO49" s="33">
        <v>1079898.99</v>
      </c>
      <c r="ACP49" s="33">
        <v>1069100</v>
      </c>
      <c r="ACQ49" s="33">
        <v>10798.99</v>
      </c>
      <c r="ACR49" s="33"/>
      <c r="ACS49" s="33"/>
      <c r="ACT49" s="34"/>
      <c r="ACU49" s="33"/>
      <c r="ACV49" s="33"/>
      <c r="ACW49" s="33"/>
      <c r="ACX49" s="33"/>
      <c r="ACY49" s="33"/>
      <c r="ACZ49" s="33"/>
      <c r="ADA49" s="33"/>
      <c r="ADB49" s="57"/>
      <c r="ADC49" s="25"/>
      <c r="ADD49" s="34">
        <v>1069100</v>
      </c>
      <c r="ADE49" s="57">
        <v>1069100</v>
      </c>
      <c r="ADF49" s="33"/>
      <c r="ADG49" s="33"/>
      <c r="ADH49" s="33"/>
      <c r="ADI49" s="33"/>
      <c r="ADJ49" s="33"/>
      <c r="ADK49" s="33"/>
      <c r="ADL49" s="33"/>
      <c r="ADM49" s="33"/>
      <c r="ADN49" s="34"/>
      <c r="ADO49" s="33"/>
      <c r="ADP49" s="33"/>
      <c r="ADQ49" s="33"/>
      <c r="ADR49" s="33"/>
      <c r="ADS49" s="33"/>
      <c r="ADT49" s="33"/>
      <c r="ADU49" s="33"/>
      <c r="ADV49" s="57"/>
      <c r="ADW49" s="25"/>
      <c r="ADX49" s="34"/>
      <c r="ADY49" s="57"/>
      <c r="ADZ49" s="33"/>
      <c r="AEA49" s="33"/>
      <c r="AEB49" s="33"/>
      <c r="AEC49" s="33"/>
      <c r="AED49" s="33"/>
      <c r="AEE49" s="33"/>
      <c r="AEF49" s="33"/>
      <c r="AEG49" s="33"/>
      <c r="AEH49" s="34"/>
      <c r="AEI49" s="33"/>
      <c r="AEJ49" s="33"/>
      <c r="AEK49" s="33"/>
      <c r="AEL49" s="33"/>
      <c r="AEM49" s="33"/>
      <c r="AEN49" s="33"/>
      <c r="AEO49" s="33"/>
      <c r="AEP49" s="57"/>
      <c r="AEQ49" s="25"/>
      <c r="AER49" s="34"/>
      <c r="AES49" s="57"/>
      <c r="AET49" s="33"/>
      <c r="AEU49" s="33"/>
      <c r="AEV49" s="33"/>
      <c r="AEW49" s="33"/>
      <c r="AEX49" s="33"/>
      <c r="AEY49" s="33"/>
      <c r="AEZ49" s="33"/>
      <c r="AFA49" s="33"/>
      <c r="AFB49" s="34"/>
      <c r="AFC49" s="33"/>
      <c r="AFD49" s="33"/>
      <c r="AFE49" s="33"/>
      <c r="AFF49" s="33"/>
      <c r="AFG49" s="33"/>
      <c r="AFH49" s="33"/>
      <c r="AFI49" s="33"/>
      <c r="AFJ49" s="57"/>
      <c r="AFK49" s="25"/>
      <c r="AFL49" s="34"/>
      <c r="AFM49" s="57"/>
      <c r="AFN49" s="33"/>
      <c r="AFO49" s="33"/>
      <c r="AFP49" s="33"/>
      <c r="AFQ49" s="33"/>
      <c r="AFR49" s="33"/>
      <c r="AFS49" s="33"/>
      <c r="AFT49" s="33"/>
      <c r="AFU49" s="33"/>
      <c r="AFV49" s="34"/>
      <c r="AFW49" s="33"/>
      <c r="AFX49" s="33"/>
      <c r="AFY49" s="33"/>
      <c r="AFZ49" s="33"/>
      <c r="AGA49" s="33"/>
      <c r="AGB49" s="33"/>
      <c r="AGC49" s="33"/>
      <c r="AGD49" s="57"/>
      <c r="AGE49" s="25"/>
      <c r="AGF49" s="34"/>
      <c r="AGG49" s="57"/>
      <c r="AGH49" s="33"/>
      <c r="AGI49" s="33"/>
      <c r="AGJ49" s="33"/>
      <c r="AGK49" s="33"/>
      <c r="AGL49" s="33"/>
      <c r="AGM49" s="33"/>
      <c r="AGN49" s="33"/>
      <c r="AGO49" s="33"/>
      <c r="AGP49" s="34"/>
      <c r="AGQ49" s="33"/>
      <c r="AGR49" s="33"/>
      <c r="AGS49" s="33"/>
      <c r="AGT49" s="33"/>
      <c r="AGU49" s="33"/>
      <c r="AGV49" s="33"/>
      <c r="AGW49" s="33"/>
      <c r="AGX49" s="57"/>
      <c r="AGY49" s="25"/>
      <c r="AGZ49" s="34"/>
      <c r="AHA49" s="57"/>
      <c r="AHB49" s="33"/>
      <c r="AHC49" s="33"/>
    </row>
    <row r="50" spans="1:887" x14ac:dyDescent="0.25">
      <c r="A50" s="8">
        <v>35000000000</v>
      </c>
      <c r="B50" s="91">
        <v>36</v>
      </c>
      <c r="C50" s="51" t="s">
        <v>253</v>
      </c>
      <c r="F50" s="34">
        <v>2220022517.8299999</v>
      </c>
      <c r="G50" s="57"/>
      <c r="H50" s="33"/>
      <c r="I50" s="33">
        <v>854766316</v>
      </c>
      <c r="J50" s="33">
        <v>812028000</v>
      </c>
      <c r="K50" s="33">
        <v>42738316</v>
      </c>
      <c r="L50" s="33">
        <v>763457649.51999998</v>
      </c>
      <c r="M50" s="33">
        <v>55073478.359999999</v>
      </c>
      <c r="N50" s="34"/>
      <c r="O50" s="33">
        <v>803639631.28999996</v>
      </c>
      <c r="P50" s="33">
        <v>763457649.51999998</v>
      </c>
      <c r="Q50" s="33"/>
      <c r="R50" s="33">
        <v>40181981.770000003</v>
      </c>
      <c r="S50" s="33">
        <v>5</v>
      </c>
      <c r="T50" s="33">
        <v>55073478.359999999</v>
      </c>
      <c r="U50" s="33"/>
      <c r="V50" s="57">
        <v>763457649.51999998</v>
      </c>
      <c r="W50" s="25"/>
      <c r="X50" s="34">
        <v>812028000</v>
      </c>
      <c r="Y50" s="57">
        <v>812028000</v>
      </c>
      <c r="Z50" s="33">
        <v>94.018640000000005</v>
      </c>
      <c r="AA50" s="33">
        <v>94.018640000000005</v>
      </c>
      <c r="AB50" s="33"/>
      <c r="AC50" s="33">
        <v>865789579</v>
      </c>
      <c r="AD50" s="33">
        <v>822500100</v>
      </c>
      <c r="AE50" s="33">
        <v>43289479</v>
      </c>
      <c r="AF50" s="33">
        <v>651482522.44000006</v>
      </c>
      <c r="AG50" s="33">
        <v>8005849.1600000001</v>
      </c>
      <c r="AH50" s="34"/>
      <c r="AI50" s="33">
        <v>685771076.15999997</v>
      </c>
      <c r="AJ50" s="33">
        <v>651482522.15999997</v>
      </c>
      <c r="AK50" s="33"/>
      <c r="AL50" s="33">
        <v>34288554</v>
      </c>
      <c r="AM50" s="33">
        <v>5</v>
      </c>
      <c r="AN50" s="33">
        <v>8005849.1600000001</v>
      </c>
      <c r="AO50" s="33">
        <v>0.28000000000000003</v>
      </c>
      <c r="AP50" s="57">
        <v>651482522.44000006</v>
      </c>
      <c r="AQ50" s="25"/>
      <c r="AR50" s="34">
        <v>822500100</v>
      </c>
      <c r="AS50" s="57">
        <v>822500100</v>
      </c>
      <c r="AT50" s="33">
        <v>79.207589999999996</v>
      </c>
      <c r="AU50" s="33">
        <v>79.207589999999996</v>
      </c>
      <c r="AV50" s="33"/>
      <c r="AW50" s="33"/>
      <c r="AX50" s="33"/>
      <c r="AY50" s="33"/>
      <c r="AZ50" s="33"/>
      <c r="BA50" s="33"/>
      <c r="BB50" s="34"/>
      <c r="BC50" s="33"/>
      <c r="BD50" s="33"/>
      <c r="BE50" s="33"/>
      <c r="BF50" s="33"/>
      <c r="BG50" s="33"/>
      <c r="BH50" s="33"/>
      <c r="BI50" s="33"/>
      <c r="BJ50" s="57"/>
      <c r="BK50" s="25"/>
      <c r="BL50" s="34"/>
      <c r="BM50" s="57"/>
      <c r="BN50" s="33"/>
      <c r="BO50" s="33"/>
      <c r="BP50" s="33"/>
      <c r="BQ50" s="33"/>
      <c r="BR50" s="33"/>
      <c r="BS50" s="33"/>
      <c r="BT50" s="33"/>
      <c r="BU50" s="33"/>
      <c r="BV50" s="34"/>
      <c r="BW50" s="33"/>
      <c r="BX50" s="33"/>
      <c r="BY50" s="33"/>
      <c r="BZ50" s="33"/>
      <c r="CA50" s="33"/>
      <c r="CB50" s="33"/>
      <c r="CC50" s="33"/>
      <c r="CD50" s="57"/>
      <c r="CE50" s="25"/>
      <c r="CF50" s="34"/>
      <c r="CG50" s="57"/>
      <c r="CH50" s="33"/>
      <c r="CI50" s="33"/>
      <c r="CJ50" s="33"/>
      <c r="CK50" s="33"/>
      <c r="CL50" s="33"/>
      <c r="CM50" s="33"/>
      <c r="CN50" s="33"/>
      <c r="CO50" s="33"/>
      <c r="CP50" s="34"/>
      <c r="CQ50" s="33"/>
      <c r="CR50" s="33"/>
      <c r="CS50" s="33"/>
      <c r="CT50" s="33"/>
      <c r="CU50" s="33"/>
      <c r="CV50" s="33"/>
      <c r="CW50" s="33"/>
      <c r="CX50" s="57"/>
      <c r="CY50" s="25"/>
      <c r="CZ50" s="34"/>
      <c r="DA50" s="57"/>
      <c r="DB50" s="33"/>
      <c r="DC50" s="33"/>
      <c r="DD50" s="33"/>
      <c r="DE50" s="33"/>
      <c r="DF50" s="33"/>
      <c r="DG50" s="33"/>
      <c r="DH50" s="33"/>
      <c r="DI50" s="33"/>
      <c r="DJ50" s="34"/>
      <c r="DK50" s="33"/>
      <c r="DL50" s="33"/>
      <c r="DM50" s="33"/>
      <c r="DN50" s="33"/>
      <c r="DO50" s="33"/>
      <c r="DP50" s="33"/>
      <c r="DQ50" s="33"/>
      <c r="DR50" s="57"/>
      <c r="DS50" s="25"/>
      <c r="DT50" s="34">
        <v>55168800</v>
      </c>
      <c r="DU50" s="57">
        <v>0</v>
      </c>
      <c r="DV50" s="33"/>
      <c r="DW50" s="33"/>
      <c r="DX50" s="33"/>
      <c r="DY50" s="33"/>
      <c r="DZ50" s="33"/>
      <c r="EA50" s="33"/>
      <c r="EB50" s="33"/>
      <c r="EC50" s="33"/>
      <c r="ED50" s="34"/>
      <c r="EE50" s="33"/>
      <c r="EF50" s="33"/>
      <c r="EG50" s="33"/>
      <c r="EH50" s="33"/>
      <c r="EI50" s="33"/>
      <c r="EJ50" s="33"/>
      <c r="EK50" s="33"/>
      <c r="EL50" s="57"/>
      <c r="EM50" s="25"/>
      <c r="EN50" s="34"/>
      <c r="EO50" s="57"/>
      <c r="EP50" s="33"/>
      <c r="EQ50" s="33"/>
      <c r="ER50" s="33"/>
      <c r="ES50" s="33"/>
      <c r="ET50" s="33"/>
      <c r="EU50" s="33"/>
      <c r="EV50" s="33"/>
      <c r="EW50" s="33"/>
      <c r="EX50" s="34"/>
      <c r="EY50" s="33"/>
      <c r="EZ50" s="33"/>
      <c r="FA50" s="33"/>
      <c r="FB50" s="33"/>
      <c r="FC50" s="33"/>
      <c r="FD50" s="33"/>
      <c r="FE50" s="33"/>
      <c r="FF50" s="57"/>
      <c r="FG50" s="25"/>
      <c r="FH50" s="34"/>
      <c r="FI50" s="57"/>
      <c r="FJ50" s="33"/>
      <c r="FK50" s="33"/>
      <c r="FL50" s="33"/>
      <c r="FM50" s="33">
        <v>681040421</v>
      </c>
      <c r="FN50" s="33">
        <v>646988400</v>
      </c>
      <c r="FO50" s="33">
        <v>34052021</v>
      </c>
      <c r="FP50" s="33">
        <v>541795953.02999997</v>
      </c>
      <c r="FQ50" s="33"/>
      <c r="FR50" s="34"/>
      <c r="FS50" s="33">
        <v>570311529.35000002</v>
      </c>
      <c r="FT50" s="33">
        <v>541795953.02999997</v>
      </c>
      <c r="FU50" s="33"/>
      <c r="FV50" s="33">
        <v>28515576.32</v>
      </c>
      <c r="FW50" s="33">
        <v>5</v>
      </c>
      <c r="FX50" s="33"/>
      <c r="FY50" s="33"/>
      <c r="FZ50" s="57">
        <v>541795953.02999997</v>
      </c>
      <c r="GA50" s="25"/>
      <c r="GB50" s="34">
        <v>646988400</v>
      </c>
      <c r="GC50" s="57">
        <v>646988400</v>
      </c>
      <c r="GD50" s="33">
        <v>83.741219999999998</v>
      </c>
      <c r="GE50" s="33">
        <v>83.741219999999998</v>
      </c>
      <c r="GF50" s="33"/>
      <c r="GG50" s="33">
        <v>31331314</v>
      </c>
      <c r="GH50" s="33">
        <v>31018000</v>
      </c>
      <c r="GI50" s="33">
        <v>313314</v>
      </c>
      <c r="GJ50" s="33">
        <v>31018000</v>
      </c>
      <c r="GK50" s="33"/>
      <c r="GL50" s="34"/>
      <c r="GM50" s="33">
        <v>31331314</v>
      </c>
      <c r="GN50" s="33">
        <v>31018000</v>
      </c>
      <c r="GO50" s="33"/>
      <c r="GP50" s="33">
        <v>313314</v>
      </c>
      <c r="GQ50" s="33">
        <v>1</v>
      </c>
      <c r="GR50" s="33"/>
      <c r="GS50" s="33"/>
      <c r="GT50" s="57">
        <v>31018000</v>
      </c>
      <c r="GU50" s="25"/>
      <c r="GV50" s="34">
        <v>31018000</v>
      </c>
      <c r="GW50" s="57">
        <v>31018000</v>
      </c>
      <c r="GX50" s="33">
        <v>100</v>
      </c>
      <c r="GY50" s="33">
        <v>100</v>
      </c>
      <c r="GZ50" s="33"/>
      <c r="HA50" s="33"/>
      <c r="HB50" s="33"/>
      <c r="HC50" s="33"/>
      <c r="HD50" s="33"/>
      <c r="HE50" s="33"/>
      <c r="HF50" s="34"/>
      <c r="HG50" s="33"/>
      <c r="HH50" s="33"/>
      <c r="HI50" s="33"/>
      <c r="HJ50" s="33"/>
      <c r="HK50" s="33"/>
      <c r="HL50" s="33"/>
      <c r="HM50" s="33"/>
      <c r="HN50" s="57"/>
      <c r="HO50" s="25"/>
      <c r="HP50" s="34"/>
      <c r="HQ50" s="57"/>
      <c r="HR50" s="33"/>
      <c r="HS50" s="33"/>
      <c r="HT50" s="33"/>
      <c r="HU50" s="33">
        <v>17216422</v>
      </c>
      <c r="HV50" s="33">
        <v>16355600</v>
      </c>
      <c r="HW50" s="33">
        <v>860822</v>
      </c>
      <c r="HX50" s="33"/>
      <c r="HY50" s="33"/>
      <c r="HZ50" s="34"/>
      <c r="IA50" s="33"/>
      <c r="IB50" s="33"/>
      <c r="IC50" s="33"/>
      <c r="ID50" s="33"/>
      <c r="IE50" s="33"/>
      <c r="IF50" s="33"/>
      <c r="IG50" s="33"/>
      <c r="IH50" s="57"/>
      <c r="II50" s="25"/>
      <c r="IJ50" s="34">
        <v>16355600</v>
      </c>
      <c r="IK50" s="57">
        <v>16355600</v>
      </c>
      <c r="IL50" s="33"/>
      <c r="IM50" s="33"/>
      <c r="IN50" s="33"/>
      <c r="IO50" s="33">
        <v>1872736.9</v>
      </c>
      <c r="IP50" s="33">
        <v>1779100</v>
      </c>
      <c r="IQ50" s="33">
        <v>93636.9</v>
      </c>
      <c r="IR50" s="33"/>
      <c r="IS50" s="33"/>
      <c r="IT50" s="34"/>
      <c r="IU50" s="33"/>
      <c r="IV50" s="33"/>
      <c r="IW50" s="33"/>
      <c r="IX50" s="33"/>
      <c r="IY50" s="33"/>
      <c r="IZ50" s="33"/>
      <c r="JA50" s="33"/>
      <c r="JB50" s="57"/>
      <c r="JC50" s="25"/>
      <c r="JD50" s="34">
        <v>1779100</v>
      </c>
      <c r="JE50" s="57">
        <v>1779100</v>
      </c>
      <c r="JF50" s="33"/>
      <c r="JG50" s="33"/>
      <c r="JH50" s="33"/>
      <c r="JI50" s="33"/>
      <c r="JJ50" s="33"/>
      <c r="JK50" s="33"/>
      <c r="JL50" s="33"/>
      <c r="JM50" s="33"/>
      <c r="JN50" s="34"/>
      <c r="JO50" s="33"/>
      <c r="JP50" s="33"/>
      <c r="JQ50" s="33"/>
      <c r="JR50" s="33"/>
      <c r="JS50" s="33"/>
      <c r="JT50" s="33"/>
      <c r="JU50" s="33"/>
      <c r="JV50" s="57"/>
      <c r="JW50" s="25"/>
      <c r="JX50" s="34"/>
      <c r="JY50" s="57"/>
      <c r="JZ50" s="33"/>
      <c r="KA50" s="33"/>
      <c r="KB50" s="33"/>
      <c r="KC50" s="33">
        <v>2694737</v>
      </c>
      <c r="KD50" s="33">
        <v>2560000</v>
      </c>
      <c r="KE50" s="33">
        <v>134737</v>
      </c>
      <c r="KF50" s="33"/>
      <c r="KG50" s="33"/>
      <c r="KH50" s="34"/>
      <c r="KI50" s="33"/>
      <c r="KJ50" s="33"/>
      <c r="KK50" s="33"/>
      <c r="KL50" s="33"/>
      <c r="KM50" s="33"/>
      <c r="KN50" s="33"/>
      <c r="KO50" s="33"/>
      <c r="KP50" s="57"/>
      <c r="KQ50" s="25"/>
      <c r="KR50" s="34">
        <v>2560000</v>
      </c>
      <c r="KS50" s="57">
        <v>2560000</v>
      </c>
      <c r="KT50" s="33"/>
      <c r="KU50" s="33"/>
      <c r="KV50" s="33"/>
      <c r="KW50" s="33"/>
      <c r="KX50" s="33"/>
      <c r="KY50" s="33"/>
      <c r="KZ50" s="33"/>
      <c r="LA50" s="33"/>
      <c r="LB50" s="34"/>
      <c r="LC50" s="33"/>
      <c r="LD50" s="33"/>
      <c r="LE50" s="33"/>
      <c r="LF50" s="33"/>
      <c r="LG50" s="33"/>
      <c r="LH50" s="33"/>
      <c r="LI50" s="33"/>
      <c r="LJ50" s="57"/>
      <c r="LK50" s="25"/>
      <c r="LL50" s="34"/>
      <c r="LM50" s="57"/>
      <c r="LN50" s="33"/>
      <c r="LO50" s="33"/>
      <c r="LP50" s="33"/>
      <c r="LQ50" s="33"/>
      <c r="LR50" s="33"/>
      <c r="LS50" s="33"/>
      <c r="LT50" s="33"/>
      <c r="LU50" s="33"/>
      <c r="LV50" s="34"/>
      <c r="LW50" s="33"/>
      <c r="LX50" s="33"/>
      <c r="LY50" s="33"/>
      <c r="LZ50" s="33"/>
      <c r="MA50" s="33"/>
      <c r="MB50" s="33"/>
      <c r="MC50" s="33"/>
      <c r="MD50" s="57"/>
      <c r="ME50" s="25"/>
      <c r="MF50" s="34"/>
      <c r="MG50" s="57"/>
      <c r="MH50" s="33"/>
      <c r="MI50" s="33"/>
      <c r="MJ50" s="33"/>
      <c r="MK50" s="33">
        <v>1546263</v>
      </c>
      <c r="ML50" s="33">
        <v>1530800</v>
      </c>
      <c r="MM50" s="33">
        <v>15463</v>
      </c>
      <c r="MN50" s="33">
        <v>1529269.19</v>
      </c>
      <c r="MO50" s="33"/>
      <c r="MP50" s="34"/>
      <c r="MQ50" s="33">
        <v>1544716.73</v>
      </c>
      <c r="MR50" s="33">
        <v>1529269.19</v>
      </c>
      <c r="MS50" s="33"/>
      <c r="MT50" s="33">
        <v>15447.54</v>
      </c>
      <c r="MU50" s="33">
        <v>1.0000199999999999</v>
      </c>
      <c r="MV50" s="33"/>
      <c r="MW50" s="33"/>
      <c r="MX50" s="57">
        <v>1529269.19</v>
      </c>
      <c r="MY50" s="25"/>
      <c r="MZ50" s="34">
        <v>1530800</v>
      </c>
      <c r="NA50" s="57">
        <v>1530800</v>
      </c>
      <c r="NB50" s="33">
        <v>99.9</v>
      </c>
      <c r="NC50" s="33">
        <v>99.900019999999998</v>
      </c>
      <c r="ND50" s="33"/>
      <c r="NE50" s="33"/>
      <c r="NF50" s="33"/>
      <c r="NG50" s="33"/>
      <c r="NH50" s="33"/>
      <c r="NI50" s="33"/>
      <c r="NJ50" s="34"/>
      <c r="NK50" s="33"/>
      <c r="NL50" s="33"/>
      <c r="NM50" s="33"/>
      <c r="NN50" s="33"/>
      <c r="NO50" s="33"/>
      <c r="NP50" s="33"/>
      <c r="NQ50" s="33"/>
      <c r="NR50" s="57"/>
      <c r="NS50" s="25"/>
      <c r="NT50" s="34"/>
      <c r="NU50" s="57"/>
      <c r="NV50" s="33"/>
      <c r="NW50" s="33"/>
      <c r="NX50" s="33"/>
      <c r="NY50" s="33"/>
      <c r="NZ50" s="33"/>
      <c r="OA50" s="33"/>
      <c r="OB50" s="33"/>
      <c r="OC50" s="33"/>
      <c r="OD50" s="34"/>
      <c r="OE50" s="33"/>
      <c r="OF50" s="33"/>
      <c r="OG50" s="33"/>
      <c r="OH50" s="33"/>
      <c r="OI50" s="33"/>
      <c r="OJ50" s="33"/>
      <c r="OK50" s="33"/>
      <c r="OL50" s="57"/>
      <c r="OM50" s="25"/>
      <c r="ON50" s="34"/>
      <c r="OO50" s="57"/>
      <c r="OP50" s="33"/>
      <c r="OQ50" s="33"/>
      <c r="OR50" s="33"/>
      <c r="OS50" s="33"/>
      <c r="OT50" s="33"/>
      <c r="OU50" s="33"/>
      <c r="OV50" s="33"/>
      <c r="OW50" s="33"/>
      <c r="OX50" s="34"/>
      <c r="OY50" s="33"/>
      <c r="OZ50" s="33"/>
      <c r="PA50" s="33"/>
      <c r="PB50" s="33"/>
      <c r="PC50" s="33"/>
      <c r="PD50" s="33"/>
      <c r="PE50" s="33"/>
      <c r="PF50" s="57"/>
      <c r="PG50" s="25"/>
      <c r="PH50" s="34"/>
      <c r="PI50" s="57"/>
      <c r="PJ50" s="33"/>
      <c r="PK50" s="33"/>
      <c r="PL50" s="33"/>
      <c r="PM50" s="33"/>
      <c r="PN50" s="33"/>
      <c r="PO50" s="33"/>
      <c r="PP50" s="33"/>
      <c r="PQ50" s="33"/>
      <c r="PR50" s="34"/>
      <c r="PS50" s="33"/>
      <c r="PT50" s="33"/>
      <c r="PU50" s="33"/>
      <c r="PV50" s="33"/>
      <c r="PW50" s="33"/>
      <c r="PX50" s="33"/>
      <c r="PY50" s="33"/>
      <c r="PZ50" s="57"/>
      <c r="QA50" s="25"/>
      <c r="QB50" s="34"/>
      <c r="QC50" s="57"/>
      <c r="QD50" s="33"/>
      <c r="QE50" s="33"/>
      <c r="QF50" s="33"/>
      <c r="QG50" s="33">
        <v>9690202</v>
      </c>
      <c r="QH50" s="33">
        <v>9593300</v>
      </c>
      <c r="QI50" s="33">
        <v>96902</v>
      </c>
      <c r="QJ50" s="33">
        <v>9593299.9700000007</v>
      </c>
      <c r="QK50" s="33"/>
      <c r="QL50" s="34"/>
      <c r="QM50" s="33">
        <v>9690201.9700000007</v>
      </c>
      <c r="QN50" s="33">
        <v>9593299.9700000007</v>
      </c>
      <c r="QO50" s="33"/>
      <c r="QP50" s="33">
        <v>96902</v>
      </c>
      <c r="QQ50" s="33">
        <v>1</v>
      </c>
      <c r="QR50" s="33"/>
      <c r="QS50" s="33"/>
      <c r="QT50" s="57">
        <v>9593299.9700000007</v>
      </c>
      <c r="QU50" s="25"/>
      <c r="QV50" s="34">
        <v>9593300</v>
      </c>
      <c r="QW50" s="57">
        <v>9593300</v>
      </c>
      <c r="QX50" s="33">
        <v>100</v>
      </c>
      <c r="QY50" s="33">
        <v>100</v>
      </c>
      <c r="QZ50" s="33"/>
      <c r="RA50" s="33"/>
      <c r="RB50" s="33"/>
      <c r="RC50" s="33"/>
      <c r="RD50" s="33"/>
      <c r="RE50" s="33"/>
      <c r="RF50" s="34"/>
      <c r="RG50" s="33"/>
      <c r="RH50" s="33"/>
      <c r="RI50" s="33"/>
      <c r="RJ50" s="33"/>
      <c r="RK50" s="33"/>
      <c r="RL50" s="33"/>
      <c r="RM50" s="33"/>
      <c r="RN50" s="57"/>
      <c r="RO50" s="25"/>
      <c r="RP50" s="34"/>
      <c r="RQ50" s="57"/>
      <c r="RR50" s="33"/>
      <c r="RS50" s="33"/>
      <c r="RT50" s="33"/>
      <c r="RU50" s="33"/>
      <c r="RV50" s="33"/>
      <c r="RW50" s="33"/>
      <c r="RX50" s="33"/>
      <c r="RY50" s="33"/>
      <c r="RZ50" s="34"/>
      <c r="SA50" s="33"/>
      <c r="SB50" s="33"/>
      <c r="SC50" s="33"/>
      <c r="SD50" s="33"/>
      <c r="SE50" s="33"/>
      <c r="SF50" s="33"/>
      <c r="SG50" s="33"/>
      <c r="SH50" s="57"/>
      <c r="SI50" s="25"/>
      <c r="SJ50" s="34"/>
      <c r="SK50" s="57"/>
      <c r="SL50" s="33"/>
      <c r="SM50" s="33"/>
      <c r="SN50" s="33"/>
      <c r="SO50" s="33"/>
      <c r="SP50" s="33"/>
      <c r="SQ50" s="33"/>
      <c r="SR50" s="33"/>
      <c r="SS50" s="33"/>
      <c r="ST50" s="34"/>
      <c r="SU50" s="33"/>
      <c r="SV50" s="33"/>
      <c r="SW50" s="33"/>
      <c r="SX50" s="33"/>
      <c r="SY50" s="33"/>
      <c r="SZ50" s="33"/>
      <c r="TA50" s="33"/>
      <c r="TB50" s="57"/>
      <c r="TC50" s="25"/>
      <c r="TD50" s="34"/>
      <c r="TE50" s="57"/>
      <c r="TF50" s="33"/>
      <c r="TG50" s="33"/>
      <c r="TH50" s="33"/>
      <c r="TI50" s="33"/>
      <c r="TJ50" s="33"/>
      <c r="TK50" s="33"/>
      <c r="TL50" s="33"/>
      <c r="TM50" s="33"/>
      <c r="TN50" s="34"/>
      <c r="TO50" s="33"/>
      <c r="TP50" s="33"/>
      <c r="TQ50" s="33"/>
      <c r="TR50" s="33"/>
      <c r="TS50" s="33"/>
      <c r="TT50" s="33"/>
      <c r="TU50" s="33"/>
      <c r="TV50" s="57"/>
      <c r="TW50" s="25"/>
      <c r="TX50" s="34"/>
      <c r="TY50" s="57"/>
      <c r="TZ50" s="33"/>
      <c r="UA50" s="33"/>
      <c r="UB50" s="33"/>
      <c r="UC50" s="33"/>
      <c r="UD50" s="33"/>
      <c r="UE50" s="33"/>
      <c r="UF50" s="33"/>
      <c r="UG50" s="33"/>
      <c r="UH50" s="34"/>
      <c r="UI50" s="33"/>
      <c r="UJ50" s="33"/>
      <c r="UK50" s="33"/>
      <c r="UL50" s="33"/>
      <c r="UM50" s="33"/>
      <c r="UN50" s="33"/>
      <c r="UO50" s="33"/>
      <c r="UP50" s="57"/>
      <c r="UQ50" s="25"/>
      <c r="UR50" s="34"/>
      <c r="US50" s="57"/>
      <c r="UT50" s="33"/>
      <c r="UU50" s="33"/>
      <c r="UV50" s="33"/>
      <c r="UW50" s="33"/>
      <c r="UX50" s="33"/>
      <c r="UY50" s="33"/>
      <c r="UZ50" s="33"/>
      <c r="VA50" s="33"/>
      <c r="VB50" s="34"/>
      <c r="VC50" s="33"/>
      <c r="VD50" s="33"/>
      <c r="VE50" s="33"/>
      <c r="VF50" s="33"/>
      <c r="VG50" s="33"/>
      <c r="VH50" s="33"/>
      <c r="VI50" s="33"/>
      <c r="VJ50" s="57"/>
      <c r="VK50" s="25"/>
      <c r="VL50" s="34"/>
      <c r="VM50" s="57"/>
      <c r="VN50" s="33"/>
      <c r="VO50" s="33"/>
      <c r="VP50" s="33"/>
      <c r="VQ50" s="33"/>
      <c r="VR50" s="33"/>
      <c r="VS50" s="33"/>
      <c r="VT50" s="33"/>
      <c r="VU50" s="33"/>
      <c r="VV50" s="34"/>
      <c r="VW50" s="33"/>
      <c r="VX50" s="33"/>
      <c r="VY50" s="33"/>
      <c r="VZ50" s="33"/>
      <c r="WA50" s="33"/>
      <c r="WB50" s="33"/>
      <c r="WC50" s="33"/>
      <c r="WD50" s="57"/>
      <c r="WE50" s="25"/>
      <c r="WF50" s="34"/>
      <c r="WG50" s="57"/>
      <c r="WH50" s="33"/>
      <c r="WI50" s="33"/>
      <c r="WJ50" s="33"/>
      <c r="WK50" s="33"/>
      <c r="WL50" s="33"/>
      <c r="WM50" s="33"/>
      <c r="WN50" s="33"/>
      <c r="WO50" s="33"/>
      <c r="WP50" s="34"/>
      <c r="WQ50" s="33"/>
      <c r="WR50" s="33"/>
      <c r="WS50" s="33"/>
      <c r="WT50" s="33"/>
      <c r="WU50" s="33"/>
      <c r="WV50" s="33"/>
      <c r="WW50" s="33"/>
      <c r="WX50" s="57"/>
      <c r="WY50" s="25"/>
      <c r="WZ50" s="34"/>
      <c r="XA50" s="57"/>
      <c r="XB50" s="33"/>
      <c r="XC50" s="33"/>
      <c r="XD50" s="33"/>
      <c r="XE50" s="33"/>
      <c r="XF50" s="33"/>
      <c r="XG50" s="33"/>
      <c r="XH50" s="33"/>
      <c r="XI50" s="33"/>
      <c r="XJ50" s="34"/>
      <c r="XK50" s="33"/>
      <c r="XL50" s="33"/>
      <c r="XM50" s="33"/>
      <c r="XN50" s="33"/>
      <c r="XO50" s="33"/>
      <c r="XP50" s="33"/>
      <c r="XQ50" s="33"/>
      <c r="XR50" s="57"/>
      <c r="XS50" s="25"/>
      <c r="XT50" s="34"/>
      <c r="XU50" s="57"/>
      <c r="XV50" s="33"/>
      <c r="XW50" s="33"/>
      <c r="XX50" s="33"/>
      <c r="XY50" s="33"/>
      <c r="XZ50" s="33"/>
      <c r="YA50" s="33"/>
      <c r="YB50" s="33"/>
      <c r="YC50" s="33"/>
      <c r="YD50" s="34"/>
      <c r="YE50" s="33"/>
      <c r="YF50" s="33"/>
      <c r="YG50" s="33"/>
      <c r="YH50" s="33"/>
      <c r="YI50" s="33"/>
      <c r="YJ50" s="33"/>
      <c r="YK50" s="33"/>
      <c r="YL50" s="57"/>
      <c r="YM50" s="25"/>
      <c r="YN50" s="34"/>
      <c r="YO50" s="57"/>
      <c r="YP50" s="33"/>
      <c r="YQ50" s="33"/>
      <c r="YR50" s="33"/>
      <c r="YS50" s="33"/>
      <c r="YT50" s="33"/>
      <c r="YU50" s="33"/>
      <c r="YV50" s="33"/>
      <c r="YW50" s="33"/>
      <c r="YX50" s="34"/>
      <c r="YY50" s="33"/>
      <c r="YZ50" s="33"/>
      <c r="ZA50" s="33"/>
      <c r="ZB50" s="33"/>
      <c r="ZC50" s="33"/>
      <c r="ZD50" s="33"/>
      <c r="ZE50" s="33"/>
      <c r="ZF50" s="57"/>
      <c r="ZG50" s="25"/>
      <c r="ZH50" s="34"/>
      <c r="ZI50" s="57"/>
      <c r="ZJ50" s="33"/>
      <c r="ZK50" s="33"/>
      <c r="ZL50" s="33"/>
      <c r="ZM50" s="33"/>
      <c r="ZN50" s="33"/>
      <c r="ZO50" s="33"/>
      <c r="ZP50" s="33"/>
      <c r="ZQ50" s="33"/>
      <c r="ZR50" s="34"/>
      <c r="ZS50" s="33"/>
      <c r="ZT50" s="33"/>
      <c r="ZU50" s="33"/>
      <c r="ZV50" s="33"/>
      <c r="ZW50" s="33"/>
      <c r="ZX50" s="33"/>
      <c r="ZY50" s="33"/>
      <c r="ZZ50" s="57"/>
      <c r="AAA50" s="25"/>
      <c r="AAB50" s="34"/>
      <c r="AAC50" s="57"/>
      <c r="AAD50" s="33"/>
      <c r="AAE50" s="33"/>
      <c r="AAF50" s="33"/>
      <c r="AAG50" s="33"/>
      <c r="AAH50" s="33"/>
      <c r="AAI50" s="33"/>
      <c r="AAJ50" s="33"/>
      <c r="AAK50" s="33"/>
      <c r="AAL50" s="34"/>
      <c r="AAM50" s="33"/>
      <c r="AAN50" s="33"/>
      <c r="AAO50" s="33"/>
      <c r="AAP50" s="33"/>
      <c r="AAQ50" s="33"/>
      <c r="AAR50" s="33"/>
      <c r="AAS50" s="33"/>
      <c r="AAT50" s="57"/>
      <c r="AAU50" s="25"/>
      <c r="AAV50" s="34"/>
      <c r="AAW50" s="57"/>
      <c r="AAX50" s="33"/>
      <c r="AAY50" s="33"/>
      <c r="AAZ50" s="33"/>
      <c r="ABA50" s="33"/>
      <c r="ABB50" s="33"/>
      <c r="ABC50" s="33"/>
      <c r="ABD50" s="33"/>
      <c r="ABE50" s="33">
        <v>38053397.520000003</v>
      </c>
      <c r="ABF50" s="34"/>
      <c r="ABG50" s="33"/>
      <c r="ABH50" s="33"/>
      <c r="ABI50" s="33"/>
      <c r="ABJ50" s="33"/>
      <c r="ABK50" s="33"/>
      <c r="ABL50" s="33">
        <v>38053397.520000003</v>
      </c>
      <c r="ABM50" s="33"/>
      <c r="ABN50" s="57"/>
      <c r="ABO50" s="25"/>
      <c r="ABP50" s="34"/>
      <c r="ABQ50" s="57"/>
      <c r="ABR50" s="33"/>
      <c r="ABS50" s="33"/>
      <c r="ABT50" s="33"/>
      <c r="ABU50" s="33"/>
      <c r="ABV50" s="33"/>
      <c r="ABW50" s="33"/>
      <c r="ABX50" s="33"/>
      <c r="ABY50" s="33"/>
      <c r="ABZ50" s="34"/>
      <c r="ACA50" s="33"/>
      <c r="ACB50" s="33"/>
      <c r="ACC50" s="33"/>
      <c r="ACD50" s="33"/>
      <c r="ACE50" s="33"/>
      <c r="ACF50" s="33"/>
      <c r="ACG50" s="33"/>
      <c r="ACH50" s="57"/>
      <c r="ACI50" s="25"/>
      <c r="ACJ50" s="34"/>
      <c r="ACK50" s="57"/>
      <c r="ACL50" s="33"/>
      <c r="ACM50" s="33"/>
      <c r="ACN50" s="33"/>
      <c r="ACO50" s="33">
        <v>47151415</v>
      </c>
      <c r="ACP50" s="33">
        <v>46679900</v>
      </c>
      <c r="ACQ50" s="33">
        <v>471515</v>
      </c>
      <c r="ACR50" s="33">
        <v>30723250.059999999</v>
      </c>
      <c r="ACS50" s="33"/>
      <c r="ACT50" s="34"/>
      <c r="ACU50" s="33">
        <v>31033586.489999998</v>
      </c>
      <c r="ACV50" s="33">
        <v>30723250.059999999</v>
      </c>
      <c r="ACW50" s="33"/>
      <c r="ACX50" s="33">
        <v>310336.43</v>
      </c>
      <c r="ACY50" s="33">
        <v>1</v>
      </c>
      <c r="ACZ50" s="33"/>
      <c r="ADA50" s="33"/>
      <c r="ADB50" s="57">
        <v>30723250.059999999</v>
      </c>
      <c r="ADC50" s="25"/>
      <c r="ADD50" s="34">
        <v>46679900</v>
      </c>
      <c r="ADE50" s="57">
        <v>46679900</v>
      </c>
      <c r="ADF50" s="33">
        <v>65.816869999999994</v>
      </c>
      <c r="ADG50" s="33">
        <v>65.816869999999994</v>
      </c>
      <c r="ADH50" s="33"/>
      <c r="ADI50" s="33"/>
      <c r="ADJ50" s="33"/>
      <c r="ADK50" s="33"/>
      <c r="ADL50" s="33"/>
      <c r="ADM50" s="33"/>
      <c r="ADN50" s="34"/>
      <c r="ADO50" s="33"/>
      <c r="ADP50" s="33"/>
      <c r="ADQ50" s="33"/>
      <c r="ADR50" s="33"/>
      <c r="ADS50" s="33"/>
      <c r="ADT50" s="33"/>
      <c r="ADU50" s="33"/>
      <c r="ADV50" s="57"/>
      <c r="ADW50" s="25"/>
      <c r="ADX50" s="34"/>
      <c r="ADY50" s="57"/>
      <c r="ADZ50" s="33"/>
      <c r="AEA50" s="33"/>
      <c r="AEB50" s="33"/>
      <c r="AEC50" s="33"/>
      <c r="AED50" s="33"/>
      <c r="AEE50" s="33"/>
      <c r="AEF50" s="33"/>
      <c r="AEG50" s="33"/>
      <c r="AEH50" s="34"/>
      <c r="AEI50" s="33"/>
      <c r="AEJ50" s="33"/>
      <c r="AEK50" s="33"/>
      <c r="AEL50" s="33"/>
      <c r="AEM50" s="33"/>
      <c r="AEN50" s="33"/>
      <c r="AEO50" s="33"/>
      <c r="AEP50" s="57"/>
      <c r="AEQ50" s="25"/>
      <c r="AER50" s="34"/>
      <c r="AES50" s="57"/>
      <c r="AET50" s="33"/>
      <c r="AEU50" s="33"/>
      <c r="AEV50" s="33"/>
      <c r="AEW50" s="33"/>
      <c r="AEX50" s="33"/>
      <c r="AEY50" s="33"/>
      <c r="AEZ50" s="33"/>
      <c r="AFA50" s="33"/>
      <c r="AFB50" s="34"/>
      <c r="AFC50" s="33"/>
      <c r="AFD50" s="33"/>
      <c r="AFE50" s="33"/>
      <c r="AFF50" s="33"/>
      <c r="AFG50" s="33"/>
      <c r="AFH50" s="33"/>
      <c r="AFI50" s="33"/>
      <c r="AFJ50" s="57"/>
      <c r="AFK50" s="25"/>
      <c r="AFL50" s="34"/>
      <c r="AFM50" s="57"/>
      <c r="AFN50" s="33"/>
      <c r="AFO50" s="33"/>
      <c r="AFP50" s="33"/>
      <c r="AFQ50" s="33"/>
      <c r="AFR50" s="33"/>
      <c r="AFS50" s="33"/>
      <c r="AFT50" s="33"/>
      <c r="AFU50" s="33"/>
      <c r="AFV50" s="34"/>
      <c r="AFW50" s="33"/>
      <c r="AFX50" s="33"/>
      <c r="AFY50" s="33"/>
      <c r="AFZ50" s="33"/>
      <c r="AGA50" s="33"/>
      <c r="AGB50" s="33"/>
      <c r="AGC50" s="33"/>
      <c r="AGD50" s="57"/>
      <c r="AGE50" s="25"/>
      <c r="AGF50" s="34"/>
      <c r="AGG50" s="57"/>
      <c r="AGH50" s="33"/>
      <c r="AGI50" s="33"/>
      <c r="AGJ50" s="33"/>
      <c r="AGK50" s="33"/>
      <c r="AGL50" s="33"/>
      <c r="AGM50" s="33"/>
      <c r="AGN50" s="33"/>
      <c r="AGO50" s="33"/>
      <c r="AGP50" s="34"/>
      <c r="AGQ50" s="33"/>
      <c r="AGR50" s="33"/>
      <c r="AGS50" s="33"/>
      <c r="AGT50" s="33"/>
      <c r="AGU50" s="33"/>
      <c r="AGV50" s="33"/>
      <c r="AGW50" s="33"/>
      <c r="AGX50" s="57"/>
      <c r="AGY50" s="25"/>
      <c r="AGZ50" s="34"/>
      <c r="AHA50" s="57"/>
      <c r="AHB50" s="33"/>
      <c r="AHC50" s="33"/>
    </row>
    <row r="51" spans="1:887" x14ac:dyDescent="0.25">
      <c r="A51" s="12" t="s">
        <v>100</v>
      </c>
      <c r="B51" s="93">
        <v>37</v>
      </c>
      <c r="C51" s="14" t="s">
        <v>101</v>
      </c>
      <c r="F51" s="34">
        <v>2982254350.7000003</v>
      </c>
      <c r="G51" s="57"/>
      <c r="H51" s="33"/>
      <c r="I51" s="33">
        <v>1499980900</v>
      </c>
      <c r="J51" s="33">
        <v>1169985100</v>
      </c>
      <c r="K51" s="33">
        <v>329995800</v>
      </c>
      <c r="L51" s="33">
        <v>1161990704.7</v>
      </c>
      <c r="M51" s="33">
        <v>54366753.700000003</v>
      </c>
      <c r="N51" s="34"/>
      <c r="O51" s="33">
        <v>1489731721.4099998</v>
      </c>
      <c r="P51" s="33">
        <v>1161990704.7</v>
      </c>
      <c r="Q51" s="33"/>
      <c r="R51" s="33">
        <v>327741016.70999998</v>
      </c>
      <c r="S51" s="33">
        <v>22</v>
      </c>
      <c r="T51" s="33">
        <v>54366753.700000003</v>
      </c>
      <c r="U51" s="33"/>
      <c r="V51" s="57">
        <v>1161990704.7</v>
      </c>
      <c r="W51" s="25"/>
      <c r="X51" s="34">
        <v>1169985100</v>
      </c>
      <c r="Y51" s="57">
        <v>1169985100</v>
      </c>
      <c r="Z51" s="33">
        <v>99.31671</v>
      </c>
      <c r="AA51" s="33">
        <v>99.316720000000004</v>
      </c>
      <c r="AB51" s="33"/>
      <c r="AC51" s="33">
        <v>2289811600</v>
      </c>
      <c r="AD51" s="33">
        <v>1786052900</v>
      </c>
      <c r="AE51" s="33">
        <v>503758700</v>
      </c>
      <c r="AF51" s="33">
        <v>947722988.40999997</v>
      </c>
      <c r="AG51" s="33">
        <v>21284526.73</v>
      </c>
      <c r="AH51" s="34"/>
      <c r="AI51" s="33">
        <v>1215029572.6099999</v>
      </c>
      <c r="AJ51" s="33">
        <v>947722988.40999997</v>
      </c>
      <c r="AK51" s="33"/>
      <c r="AL51" s="33">
        <v>267306584.19999999</v>
      </c>
      <c r="AM51" s="33">
        <v>22.00001</v>
      </c>
      <c r="AN51" s="33">
        <v>21284526.73</v>
      </c>
      <c r="AO51" s="33"/>
      <c r="AP51" s="57">
        <v>947722988.40999997</v>
      </c>
      <c r="AQ51" s="25"/>
      <c r="AR51" s="34">
        <v>1786052900</v>
      </c>
      <c r="AS51" s="57">
        <v>1786052900</v>
      </c>
      <c r="AT51" s="33">
        <v>53.062429999999999</v>
      </c>
      <c r="AU51" s="33">
        <v>53.062429999999999</v>
      </c>
      <c r="AV51" s="33"/>
      <c r="AW51" s="33">
        <v>115172300</v>
      </c>
      <c r="AX51" s="33">
        <v>87018000</v>
      </c>
      <c r="AY51" s="33">
        <v>28154300</v>
      </c>
      <c r="AZ51" s="33">
        <v>59905759.380000003</v>
      </c>
      <c r="BA51" s="33"/>
      <c r="BB51" s="34"/>
      <c r="BC51" s="33">
        <v>79288010.450000003</v>
      </c>
      <c r="BD51" s="33">
        <v>59905759.380000003</v>
      </c>
      <c r="BE51" s="33"/>
      <c r="BF51" s="33">
        <v>19382251.07</v>
      </c>
      <c r="BG51" s="33">
        <v>24.44537</v>
      </c>
      <c r="BH51" s="33"/>
      <c r="BI51" s="33"/>
      <c r="BJ51" s="57">
        <v>59905759.380000003</v>
      </c>
      <c r="BK51" s="25"/>
      <c r="BL51" s="34">
        <v>87018000</v>
      </c>
      <c r="BM51" s="57">
        <v>87018000</v>
      </c>
      <c r="BN51" s="33">
        <v>68.842950000000002</v>
      </c>
      <c r="BO51" s="33">
        <v>68.842950000000002</v>
      </c>
      <c r="BP51" s="33"/>
      <c r="BQ51" s="33"/>
      <c r="BR51" s="33"/>
      <c r="BS51" s="33"/>
      <c r="BT51" s="33"/>
      <c r="BU51" s="33"/>
      <c r="BV51" s="34"/>
      <c r="BW51" s="33"/>
      <c r="BX51" s="33"/>
      <c r="BY51" s="33"/>
      <c r="BZ51" s="33"/>
      <c r="CA51" s="33"/>
      <c r="CB51" s="33"/>
      <c r="CC51" s="33"/>
      <c r="CD51" s="57"/>
      <c r="CE51" s="25"/>
      <c r="CF51" s="34"/>
      <c r="CG51" s="57"/>
      <c r="CH51" s="33"/>
      <c r="CI51" s="33"/>
      <c r="CJ51" s="33"/>
      <c r="CK51" s="33"/>
      <c r="CL51" s="33"/>
      <c r="CM51" s="33"/>
      <c r="CN51" s="33"/>
      <c r="CO51" s="33"/>
      <c r="CP51" s="34"/>
      <c r="CQ51" s="33"/>
      <c r="CR51" s="33"/>
      <c r="CS51" s="33"/>
      <c r="CT51" s="33"/>
      <c r="CU51" s="33"/>
      <c r="CV51" s="33"/>
      <c r="CW51" s="33"/>
      <c r="CX51" s="57"/>
      <c r="CY51" s="25"/>
      <c r="CZ51" s="34"/>
      <c r="DA51" s="57"/>
      <c r="DB51" s="33"/>
      <c r="DC51" s="33"/>
      <c r="DD51" s="33"/>
      <c r="DE51" s="33"/>
      <c r="DF51" s="33"/>
      <c r="DG51" s="33"/>
      <c r="DH51" s="33"/>
      <c r="DI51" s="33"/>
      <c r="DJ51" s="34"/>
      <c r="DK51" s="33"/>
      <c r="DL51" s="33"/>
      <c r="DM51" s="33"/>
      <c r="DN51" s="33"/>
      <c r="DO51" s="33"/>
      <c r="DP51" s="33"/>
      <c r="DQ51" s="33"/>
      <c r="DR51" s="57"/>
      <c r="DS51" s="25"/>
      <c r="DT51" s="34">
        <v>726721700</v>
      </c>
      <c r="DU51" s="57">
        <v>0</v>
      </c>
      <c r="DV51" s="33"/>
      <c r="DW51" s="33"/>
      <c r="DX51" s="33"/>
      <c r="DY51" s="33"/>
      <c r="DZ51" s="33"/>
      <c r="EA51" s="33"/>
      <c r="EB51" s="33"/>
      <c r="EC51" s="33"/>
      <c r="ED51" s="34"/>
      <c r="EE51" s="33"/>
      <c r="EF51" s="33"/>
      <c r="EG51" s="33"/>
      <c r="EH51" s="33"/>
      <c r="EI51" s="33"/>
      <c r="EJ51" s="33"/>
      <c r="EK51" s="33"/>
      <c r="EL51" s="57"/>
      <c r="EM51" s="25"/>
      <c r="EN51" s="34"/>
      <c r="EO51" s="57"/>
      <c r="EP51" s="33"/>
      <c r="EQ51" s="33"/>
      <c r="ER51" s="33"/>
      <c r="ES51" s="33"/>
      <c r="ET51" s="33"/>
      <c r="EU51" s="33"/>
      <c r="EV51" s="33"/>
      <c r="EW51" s="33"/>
      <c r="EX51" s="34"/>
      <c r="EY51" s="33"/>
      <c r="EZ51" s="33"/>
      <c r="FA51" s="33"/>
      <c r="FB51" s="33"/>
      <c r="FC51" s="33"/>
      <c r="FD51" s="33"/>
      <c r="FE51" s="33"/>
      <c r="FF51" s="57"/>
      <c r="FG51" s="25"/>
      <c r="FH51" s="34">
        <v>0</v>
      </c>
      <c r="FI51" s="57">
        <v>0</v>
      </c>
      <c r="FJ51" s="33"/>
      <c r="FK51" s="33"/>
      <c r="FL51" s="33"/>
      <c r="FM51" s="33">
        <v>729082600</v>
      </c>
      <c r="FN51" s="33">
        <v>568684400</v>
      </c>
      <c r="FO51" s="33">
        <v>160398200</v>
      </c>
      <c r="FP51" s="33"/>
      <c r="FQ51" s="33"/>
      <c r="FR51" s="34"/>
      <c r="FS51" s="33"/>
      <c r="FT51" s="33"/>
      <c r="FU51" s="33"/>
      <c r="FV51" s="33"/>
      <c r="FW51" s="33"/>
      <c r="FX51" s="33"/>
      <c r="FY51" s="33"/>
      <c r="FZ51" s="57"/>
      <c r="GA51" s="25"/>
      <c r="GB51" s="34">
        <v>568684400</v>
      </c>
      <c r="GC51" s="57">
        <v>568684400</v>
      </c>
      <c r="GD51" s="33"/>
      <c r="GE51" s="33"/>
      <c r="GF51" s="33"/>
      <c r="GG51" s="33">
        <v>35449000</v>
      </c>
      <c r="GH51" s="33">
        <v>34031000</v>
      </c>
      <c r="GI51" s="33">
        <v>1418000</v>
      </c>
      <c r="GJ51" s="33">
        <v>29711040</v>
      </c>
      <c r="GK51" s="33">
        <v>2173859.96</v>
      </c>
      <c r="GL51" s="34"/>
      <c r="GM51" s="33">
        <v>30949000</v>
      </c>
      <c r="GN51" s="33">
        <v>29711040</v>
      </c>
      <c r="GO51" s="33"/>
      <c r="GP51" s="33">
        <v>1237960</v>
      </c>
      <c r="GQ51" s="33">
        <v>4</v>
      </c>
      <c r="GR51" s="33">
        <v>2173859.96</v>
      </c>
      <c r="GS51" s="33"/>
      <c r="GT51" s="57">
        <v>29711040</v>
      </c>
      <c r="GU51" s="25"/>
      <c r="GV51" s="34">
        <v>34031000</v>
      </c>
      <c r="GW51" s="57">
        <v>34031000</v>
      </c>
      <c r="GX51" s="33">
        <v>87.305809999999994</v>
      </c>
      <c r="GY51" s="33">
        <v>87.303240000000002</v>
      </c>
      <c r="GZ51" s="33"/>
      <c r="HA51" s="33">
        <v>312545000</v>
      </c>
      <c r="HB51" s="33">
        <v>300043200</v>
      </c>
      <c r="HC51" s="33">
        <v>12501800</v>
      </c>
      <c r="HD51" s="33">
        <v>144614587.28</v>
      </c>
      <c r="HE51" s="33"/>
      <c r="HF51" s="34"/>
      <c r="HG51" s="33">
        <v>150640195.08000001</v>
      </c>
      <c r="HH51" s="33">
        <v>144614587.28</v>
      </c>
      <c r="HI51" s="33"/>
      <c r="HJ51" s="33">
        <v>6025607.7999999998</v>
      </c>
      <c r="HK51" s="33">
        <v>4</v>
      </c>
      <c r="HL51" s="33"/>
      <c r="HM51" s="33"/>
      <c r="HN51" s="57">
        <v>144614587.28</v>
      </c>
      <c r="HO51" s="25"/>
      <c r="HP51" s="34">
        <v>300043200</v>
      </c>
      <c r="HQ51" s="57">
        <v>300043200</v>
      </c>
      <c r="HR51" s="33">
        <v>48.197920000000003</v>
      </c>
      <c r="HS51" s="33">
        <v>48.197920000000003</v>
      </c>
      <c r="HT51" s="33"/>
      <c r="HU51" s="33">
        <v>139407307.69999999</v>
      </c>
      <c r="HV51" s="33">
        <v>108737700</v>
      </c>
      <c r="HW51" s="33">
        <v>30669607.699999999</v>
      </c>
      <c r="HX51" s="33"/>
      <c r="HY51" s="33"/>
      <c r="HZ51" s="34"/>
      <c r="IA51" s="33"/>
      <c r="IB51" s="33"/>
      <c r="IC51" s="33"/>
      <c r="ID51" s="33"/>
      <c r="IE51" s="33"/>
      <c r="IF51" s="33"/>
      <c r="IG51" s="33"/>
      <c r="IH51" s="57"/>
      <c r="II51" s="25"/>
      <c r="IJ51" s="34">
        <v>108737700</v>
      </c>
      <c r="IK51" s="57">
        <v>108737700</v>
      </c>
      <c r="IL51" s="33"/>
      <c r="IM51" s="33"/>
      <c r="IN51" s="33"/>
      <c r="IO51" s="33"/>
      <c r="IP51" s="33"/>
      <c r="IQ51" s="33"/>
      <c r="IR51" s="33"/>
      <c r="IS51" s="33"/>
      <c r="IT51" s="34"/>
      <c r="IU51" s="33"/>
      <c r="IV51" s="33"/>
      <c r="IW51" s="33"/>
      <c r="IX51" s="33"/>
      <c r="IY51" s="33"/>
      <c r="IZ51" s="33"/>
      <c r="JA51" s="33"/>
      <c r="JB51" s="57"/>
      <c r="JC51" s="25"/>
      <c r="JD51" s="34"/>
      <c r="JE51" s="57"/>
      <c r="JF51" s="33"/>
      <c r="JG51" s="33"/>
      <c r="JH51" s="33"/>
      <c r="JI51" s="33"/>
      <c r="JJ51" s="33"/>
      <c r="JK51" s="33"/>
      <c r="JL51" s="33"/>
      <c r="JM51" s="33"/>
      <c r="JN51" s="34"/>
      <c r="JO51" s="33"/>
      <c r="JP51" s="33"/>
      <c r="JQ51" s="33"/>
      <c r="JR51" s="33"/>
      <c r="JS51" s="33"/>
      <c r="JT51" s="33"/>
      <c r="JU51" s="33"/>
      <c r="JV51" s="57"/>
      <c r="JW51" s="25"/>
      <c r="JX51" s="34"/>
      <c r="JY51" s="57"/>
      <c r="JZ51" s="33"/>
      <c r="KA51" s="33"/>
      <c r="KB51" s="33"/>
      <c r="KC51" s="33"/>
      <c r="KD51" s="33"/>
      <c r="KE51" s="33"/>
      <c r="KF51" s="33"/>
      <c r="KG51" s="33"/>
      <c r="KH51" s="34"/>
      <c r="KI51" s="33"/>
      <c r="KJ51" s="33"/>
      <c r="KK51" s="33"/>
      <c r="KL51" s="33"/>
      <c r="KM51" s="33"/>
      <c r="KN51" s="33"/>
      <c r="KO51" s="33"/>
      <c r="KP51" s="57"/>
      <c r="KQ51" s="25"/>
      <c r="KR51" s="34"/>
      <c r="KS51" s="57"/>
      <c r="KT51" s="33"/>
      <c r="KU51" s="33"/>
      <c r="KV51" s="33"/>
      <c r="KW51" s="33"/>
      <c r="KX51" s="33"/>
      <c r="KY51" s="33"/>
      <c r="KZ51" s="33"/>
      <c r="LA51" s="33"/>
      <c r="LB51" s="34"/>
      <c r="LC51" s="33"/>
      <c r="LD51" s="33"/>
      <c r="LE51" s="33"/>
      <c r="LF51" s="33"/>
      <c r="LG51" s="33"/>
      <c r="LH51" s="33"/>
      <c r="LI51" s="33"/>
      <c r="LJ51" s="57"/>
      <c r="LK51" s="25"/>
      <c r="LL51" s="34"/>
      <c r="LM51" s="57"/>
      <c r="LN51" s="33"/>
      <c r="LO51" s="33"/>
      <c r="LP51" s="33"/>
      <c r="LQ51" s="33"/>
      <c r="LR51" s="33"/>
      <c r="LS51" s="33"/>
      <c r="LT51" s="33"/>
      <c r="LU51" s="33"/>
      <c r="LV51" s="34"/>
      <c r="LW51" s="33"/>
      <c r="LX51" s="33"/>
      <c r="LY51" s="33"/>
      <c r="LZ51" s="33"/>
      <c r="MA51" s="33"/>
      <c r="MB51" s="33"/>
      <c r="MC51" s="33"/>
      <c r="MD51" s="57"/>
      <c r="ME51" s="25"/>
      <c r="MF51" s="34"/>
      <c r="MG51" s="57"/>
      <c r="MH51" s="33"/>
      <c r="MI51" s="33"/>
      <c r="MJ51" s="33"/>
      <c r="MK51" s="33">
        <v>7449500</v>
      </c>
      <c r="ML51" s="33">
        <v>7151500</v>
      </c>
      <c r="MM51" s="33">
        <v>298000</v>
      </c>
      <c r="MN51" s="33">
        <v>7151500</v>
      </c>
      <c r="MO51" s="33"/>
      <c r="MP51" s="34"/>
      <c r="MQ51" s="33">
        <v>7449500</v>
      </c>
      <c r="MR51" s="33">
        <v>7151500</v>
      </c>
      <c r="MS51" s="33"/>
      <c r="MT51" s="33">
        <v>298000</v>
      </c>
      <c r="MU51" s="33">
        <v>4.0002700000000004</v>
      </c>
      <c r="MV51" s="33"/>
      <c r="MW51" s="33"/>
      <c r="MX51" s="57">
        <v>7151500</v>
      </c>
      <c r="MY51" s="25"/>
      <c r="MZ51" s="34">
        <v>7151500</v>
      </c>
      <c r="NA51" s="57">
        <v>7151500</v>
      </c>
      <c r="NB51" s="33">
        <v>100</v>
      </c>
      <c r="NC51" s="33">
        <v>100</v>
      </c>
      <c r="ND51" s="33"/>
      <c r="NE51" s="33"/>
      <c r="NF51" s="33"/>
      <c r="NG51" s="33"/>
      <c r="NH51" s="33"/>
      <c r="NI51" s="33"/>
      <c r="NJ51" s="34"/>
      <c r="NK51" s="33"/>
      <c r="NL51" s="33"/>
      <c r="NM51" s="33"/>
      <c r="NN51" s="33"/>
      <c r="NO51" s="33"/>
      <c r="NP51" s="33"/>
      <c r="NQ51" s="33"/>
      <c r="NR51" s="57"/>
      <c r="NS51" s="25"/>
      <c r="NT51" s="34"/>
      <c r="NU51" s="57"/>
      <c r="NV51" s="33"/>
      <c r="NW51" s="33"/>
      <c r="NX51" s="33"/>
      <c r="NY51" s="33"/>
      <c r="NZ51" s="33"/>
      <c r="OA51" s="33"/>
      <c r="OB51" s="33"/>
      <c r="OC51" s="33"/>
      <c r="OD51" s="34"/>
      <c r="OE51" s="33"/>
      <c r="OF51" s="33"/>
      <c r="OG51" s="33"/>
      <c r="OH51" s="33"/>
      <c r="OI51" s="33"/>
      <c r="OJ51" s="33"/>
      <c r="OK51" s="33"/>
      <c r="OL51" s="57"/>
      <c r="OM51" s="25"/>
      <c r="ON51" s="34"/>
      <c r="OO51" s="57"/>
      <c r="OP51" s="33"/>
      <c r="OQ51" s="33"/>
      <c r="OR51" s="33"/>
      <c r="OS51" s="33"/>
      <c r="OT51" s="33"/>
      <c r="OU51" s="33"/>
      <c r="OV51" s="33"/>
      <c r="OW51" s="33"/>
      <c r="OX51" s="34"/>
      <c r="OY51" s="33"/>
      <c r="OZ51" s="33"/>
      <c r="PA51" s="33"/>
      <c r="PB51" s="33"/>
      <c r="PC51" s="33"/>
      <c r="PD51" s="33"/>
      <c r="PE51" s="33"/>
      <c r="PF51" s="57"/>
      <c r="PG51" s="25"/>
      <c r="PH51" s="34"/>
      <c r="PI51" s="57"/>
      <c r="PJ51" s="33"/>
      <c r="PK51" s="33"/>
      <c r="PL51" s="33"/>
      <c r="PM51" s="33"/>
      <c r="PN51" s="33"/>
      <c r="PO51" s="33"/>
      <c r="PP51" s="33"/>
      <c r="PQ51" s="33"/>
      <c r="PR51" s="34"/>
      <c r="PS51" s="33"/>
      <c r="PT51" s="33"/>
      <c r="PU51" s="33"/>
      <c r="PV51" s="33"/>
      <c r="PW51" s="33"/>
      <c r="PX51" s="33"/>
      <c r="PY51" s="33"/>
      <c r="PZ51" s="57"/>
      <c r="QA51" s="25"/>
      <c r="QB51" s="34"/>
      <c r="QC51" s="57"/>
      <c r="QD51" s="33"/>
      <c r="QE51" s="33"/>
      <c r="QF51" s="33"/>
      <c r="QG51" s="33">
        <v>31809400</v>
      </c>
      <c r="QH51" s="33">
        <v>30537000</v>
      </c>
      <c r="QI51" s="33">
        <v>1272400</v>
      </c>
      <c r="QJ51" s="33">
        <v>14955318.91</v>
      </c>
      <c r="QK51" s="33"/>
      <c r="QL51" s="34"/>
      <c r="QM51" s="33">
        <v>15578469.43</v>
      </c>
      <c r="QN51" s="33">
        <v>14955318.91</v>
      </c>
      <c r="QO51" s="33"/>
      <c r="QP51" s="33">
        <v>623150.52</v>
      </c>
      <c r="QQ51" s="33">
        <v>4.0000799999999996</v>
      </c>
      <c r="QR51" s="33"/>
      <c r="QS51" s="33"/>
      <c r="QT51" s="57">
        <v>14955318.91</v>
      </c>
      <c r="QU51" s="25"/>
      <c r="QV51" s="34">
        <v>30537000</v>
      </c>
      <c r="QW51" s="57">
        <v>30537000</v>
      </c>
      <c r="QX51" s="33">
        <v>48.974420000000002</v>
      </c>
      <c r="QY51" s="33">
        <v>48.974420000000002</v>
      </c>
      <c r="QZ51" s="33"/>
      <c r="RA51" s="33">
        <v>424579200</v>
      </c>
      <c r="RB51" s="33">
        <v>407595400</v>
      </c>
      <c r="RC51" s="33">
        <v>16983800</v>
      </c>
      <c r="RD51" s="33">
        <v>76465473.319999993</v>
      </c>
      <c r="RE51" s="33"/>
      <c r="RF51" s="34"/>
      <c r="RG51" s="33">
        <v>79651875.189999998</v>
      </c>
      <c r="RH51" s="33">
        <v>76465473.319999993</v>
      </c>
      <c r="RI51" s="33"/>
      <c r="RJ51" s="33">
        <v>3186401.87</v>
      </c>
      <c r="RK51" s="33">
        <v>4.0004099999999996</v>
      </c>
      <c r="RL51" s="33"/>
      <c r="RM51" s="33"/>
      <c r="RN51" s="57">
        <v>76465473.319999993</v>
      </c>
      <c r="RO51" s="25"/>
      <c r="RP51" s="34">
        <v>407595400</v>
      </c>
      <c r="RQ51" s="57">
        <v>407595400</v>
      </c>
      <c r="RR51" s="33">
        <v>18.76014</v>
      </c>
      <c r="RS51" s="33">
        <v>18.761420000000001</v>
      </c>
      <c r="RT51" s="33"/>
      <c r="RU51" s="33"/>
      <c r="RV51" s="33"/>
      <c r="RW51" s="33"/>
      <c r="RX51" s="33"/>
      <c r="RY51" s="33">
        <v>220766</v>
      </c>
      <c r="RZ51" s="34"/>
      <c r="SA51" s="33"/>
      <c r="SB51" s="33"/>
      <c r="SC51" s="33"/>
      <c r="SD51" s="33"/>
      <c r="SE51" s="33"/>
      <c r="SF51" s="33">
        <v>220766</v>
      </c>
      <c r="SG51" s="33"/>
      <c r="SH51" s="57"/>
      <c r="SI51" s="25"/>
      <c r="SJ51" s="34"/>
      <c r="SK51" s="57"/>
      <c r="SL51" s="33"/>
      <c r="SM51" s="33"/>
      <c r="SN51" s="33"/>
      <c r="SO51" s="33"/>
      <c r="SP51" s="33"/>
      <c r="SQ51" s="33"/>
      <c r="SR51" s="33"/>
      <c r="SS51" s="33"/>
      <c r="ST51" s="34"/>
      <c r="SU51" s="33"/>
      <c r="SV51" s="33"/>
      <c r="SW51" s="33"/>
      <c r="SX51" s="33"/>
      <c r="SY51" s="33"/>
      <c r="SZ51" s="33"/>
      <c r="TA51" s="33"/>
      <c r="TB51" s="57"/>
      <c r="TC51" s="25"/>
      <c r="TD51" s="34"/>
      <c r="TE51" s="57"/>
      <c r="TF51" s="33"/>
      <c r="TG51" s="33"/>
      <c r="TH51" s="33"/>
      <c r="TI51" s="33"/>
      <c r="TJ51" s="33"/>
      <c r="TK51" s="33"/>
      <c r="TL51" s="33"/>
      <c r="TM51" s="33"/>
      <c r="TN51" s="34"/>
      <c r="TO51" s="33"/>
      <c r="TP51" s="33"/>
      <c r="TQ51" s="33"/>
      <c r="TR51" s="33"/>
      <c r="TS51" s="33"/>
      <c r="TT51" s="33"/>
      <c r="TU51" s="33"/>
      <c r="TV51" s="57"/>
      <c r="TW51" s="25"/>
      <c r="TX51" s="34"/>
      <c r="TY51" s="57"/>
      <c r="TZ51" s="33"/>
      <c r="UA51" s="33"/>
      <c r="UB51" s="33"/>
      <c r="UC51" s="33"/>
      <c r="UD51" s="33"/>
      <c r="UE51" s="33"/>
      <c r="UF51" s="33"/>
      <c r="UG51" s="33"/>
      <c r="UH51" s="34"/>
      <c r="UI51" s="33"/>
      <c r="UJ51" s="33"/>
      <c r="UK51" s="33"/>
      <c r="UL51" s="33"/>
      <c r="UM51" s="33"/>
      <c r="UN51" s="33"/>
      <c r="UO51" s="33"/>
      <c r="UP51" s="57"/>
      <c r="UQ51" s="25"/>
      <c r="UR51" s="34"/>
      <c r="US51" s="57"/>
      <c r="UT51" s="33"/>
      <c r="UU51" s="33"/>
      <c r="UV51" s="33"/>
      <c r="UW51" s="33"/>
      <c r="UX51" s="33"/>
      <c r="UY51" s="33"/>
      <c r="UZ51" s="33"/>
      <c r="VA51" s="33"/>
      <c r="VB51" s="34"/>
      <c r="VC51" s="33"/>
      <c r="VD51" s="33"/>
      <c r="VE51" s="33"/>
      <c r="VF51" s="33"/>
      <c r="VG51" s="33"/>
      <c r="VH51" s="33"/>
      <c r="VI51" s="33"/>
      <c r="VJ51" s="57"/>
      <c r="VK51" s="25"/>
      <c r="VL51" s="34"/>
      <c r="VM51" s="57"/>
      <c r="VN51" s="33"/>
      <c r="VO51" s="33"/>
      <c r="VP51" s="33"/>
      <c r="VQ51" s="33"/>
      <c r="VR51" s="33"/>
      <c r="VS51" s="33"/>
      <c r="VT51" s="33"/>
      <c r="VU51" s="33"/>
      <c r="VV51" s="34"/>
      <c r="VW51" s="33"/>
      <c r="VX51" s="33"/>
      <c r="VY51" s="33"/>
      <c r="VZ51" s="33"/>
      <c r="WA51" s="33"/>
      <c r="WB51" s="33"/>
      <c r="WC51" s="33"/>
      <c r="WD51" s="57"/>
      <c r="WE51" s="25"/>
      <c r="WF51" s="34"/>
      <c r="WG51" s="57"/>
      <c r="WH51" s="33"/>
      <c r="WI51" s="33"/>
      <c r="WJ51" s="33"/>
      <c r="WK51" s="33"/>
      <c r="WL51" s="33"/>
      <c r="WM51" s="33"/>
      <c r="WN51" s="33"/>
      <c r="WO51" s="33"/>
      <c r="WP51" s="34"/>
      <c r="WQ51" s="33"/>
      <c r="WR51" s="33"/>
      <c r="WS51" s="33"/>
      <c r="WT51" s="33"/>
      <c r="WU51" s="33"/>
      <c r="WV51" s="33"/>
      <c r="WW51" s="33"/>
      <c r="WX51" s="57"/>
      <c r="WY51" s="25"/>
      <c r="WZ51" s="34"/>
      <c r="XA51" s="57"/>
      <c r="XB51" s="33"/>
      <c r="XC51" s="33"/>
      <c r="XD51" s="33"/>
      <c r="XE51" s="33"/>
      <c r="XF51" s="33"/>
      <c r="XG51" s="33"/>
      <c r="XH51" s="33"/>
      <c r="XI51" s="33"/>
      <c r="XJ51" s="34"/>
      <c r="XK51" s="33"/>
      <c r="XL51" s="33"/>
      <c r="XM51" s="33"/>
      <c r="XN51" s="33"/>
      <c r="XO51" s="33"/>
      <c r="XP51" s="33"/>
      <c r="XQ51" s="33"/>
      <c r="XR51" s="57"/>
      <c r="XS51" s="25"/>
      <c r="XT51" s="34"/>
      <c r="XU51" s="57"/>
      <c r="XV51" s="33"/>
      <c r="XW51" s="33"/>
      <c r="XX51" s="33"/>
      <c r="XY51" s="33"/>
      <c r="XZ51" s="33"/>
      <c r="YA51" s="33"/>
      <c r="YB51" s="33"/>
      <c r="YC51" s="33"/>
      <c r="YD51" s="34"/>
      <c r="YE51" s="33"/>
      <c r="YF51" s="33"/>
      <c r="YG51" s="33"/>
      <c r="YH51" s="33"/>
      <c r="YI51" s="33"/>
      <c r="YJ51" s="33"/>
      <c r="YK51" s="33"/>
      <c r="YL51" s="57"/>
      <c r="YM51" s="25"/>
      <c r="YN51" s="34"/>
      <c r="YO51" s="57"/>
      <c r="YP51" s="33"/>
      <c r="YQ51" s="33"/>
      <c r="YR51" s="33"/>
      <c r="YS51" s="33"/>
      <c r="YT51" s="33"/>
      <c r="YU51" s="33"/>
      <c r="YV51" s="33"/>
      <c r="YW51" s="33"/>
      <c r="YX51" s="34"/>
      <c r="YY51" s="33"/>
      <c r="YZ51" s="33"/>
      <c r="ZA51" s="33"/>
      <c r="ZB51" s="33"/>
      <c r="ZC51" s="33"/>
      <c r="ZD51" s="33"/>
      <c r="ZE51" s="33"/>
      <c r="ZF51" s="57"/>
      <c r="ZG51" s="25"/>
      <c r="ZH51" s="34"/>
      <c r="ZI51" s="57"/>
      <c r="ZJ51" s="33"/>
      <c r="ZK51" s="33"/>
      <c r="ZL51" s="33"/>
      <c r="ZM51" s="33"/>
      <c r="ZN51" s="33"/>
      <c r="ZO51" s="33"/>
      <c r="ZP51" s="33"/>
      <c r="ZQ51" s="33"/>
      <c r="ZR51" s="34"/>
      <c r="ZS51" s="33"/>
      <c r="ZT51" s="33"/>
      <c r="ZU51" s="33"/>
      <c r="ZV51" s="33"/>
      <c r="ZW51" s="33"/>
      <c r="ZX51" s="33"/>
      <c r="ZY51" s="33"/>
      <c r="ZZ51" s="57"/>
      <c r="AAA51" s="25"/>
      <c r="AAB51" s="34"/>
      <c r="AAC51" s="57"/>
      <c r="AAD51" s="33"/>
      <c r="AAE51" s="33"/>
      <c r="AAF51" s="33"/>
      <c r="AAG51" s="33"/>
      <c r="AAH51" s="33"/>
      <c r="AAI51" s="33"/>
      <c r="AAJ51" s="33"/>
      <c r="AAK51" s="33">
        <v>40824.32</v>
      </c>
      <c r="AAL51" s="34"/>
      <c r="AAM51" s="33"/>
      <c r="AAN51" s="33"/>
      <c r="AAO51" s="33"/>
      <c r="AAP51" s="33"/>
      <c r="AAQ51" s="33"/>
      <c r="AAR51" s="33">
        <v>40824.32</v>
      </c>
      <c r="AAS51" s="33"/>
      <c r="AAT51" s="57"/>
      <c r="AAU51" s="25"/>
      <c r="AAV51" s="34"/>
      <c r="AAW51" s="57"/>
      <c r="AAX51" s="33"/>
      <c r="AAY51" s="33"/>
      <c r="AAZ51" s="33"/>
      <c r="ABA51" s="33"/>
      <c r="ABB51" s="33"/>
      <c r="ABC51" s="33"/>
      <c r="ABD51" s="33"/>
      <c r="ABE51" s="33">
        <v>2355212.73</v>
      </c>
      <c r="ABF51" s="34"/>
      <c r="ABG51" s="33"/>
      <c r="ABH51" s="33"/>
      <c r="ABI51" s="33"/>
      <c r="ABJ51" s="33"/>
      <c r="ABK51" s="33"/>
      <c r="ABL51" s="33">
        <v>2355212.73</v>
      </c>
      <c r="ABM51" s="33"/>
      <c r="ABN51" s="57"/>
      <c r="ABO51" s="25"/>
      <c r="ABP51" s="34"/>
      <c r="ABQ51" s="57"/>
      <c r="ABR51" s="33"/>
      <c r="ABS51" s="33"/>
      <c r="ABT51" s="33"/>
      <c r="ABU51" s="33"/>
      <c r="ABV51" s="33"/>
      <c r="ABW51" s="33"/>
      <c r="ABX51" s="33"/>
      <c r="ABY51" s="33">
        <v>2884794.1</v>
      </c>
      <c r="ABZ51" s="34"/>
      <c r="ACA51" s="33"/>
      <c r="ACB51" s="33"/>
      <c r="ACC51" s="33"/>
      <c r="ACD51" s="33"/>
      <c r="ACE51" s="33"/>
      <c r="ACF51" s="33">
        <v>2884794.1</v>
      </c>
      <c r="ACG51" s="33"/>
      <c r="ACH51" s="57"/>
      <c r="ACI51" s="25"/>
      <c r="ACJ51" s="34"/>
      <c r="ACK51" s="57"/>
      <c r="ACL51" s="33"/>
      <c r="ACM51" s="33"/>
      <c r="ACN51" s="33"/>
      <c r="ACO51" s="33">
        <v>89281600</v>
      </c>
      <c r="ACP51" s="33">
        <v>88281600</v>
      </c>
      <c r="ACQ51" s="33">
        <v>1000000</v>
      </c>
      <c r="ACR51" s="33">
        <v>13022835.26</v>
      </c>
      <c r="ACS51" s="33"/>
      <c r="ACT51" s="34"/>
      <c r="ACU51" s="33">
        <v>13170350</v>
      </c>
      <c r="ACV51" s="33">
        <v>13022835.26</v>
      </c>
      <c r="ACW51" s="33"/>
      <c r="ACX51" s="33">
        <v>147514.74</v>
      </c>
      <c r="ACY51" s="33">
        <v>1.12005</v>
      </c>
      <c r="ACZ51" s="33"/>
      <c r="ADA51" s="33"/>
      <c r="ADB51" s="57">
        <v>13022835.26</v>
      </c>
      <c r="ADC51" s="25"/>
      <c r="ADD51" s="34">
        <v>88281600</v>
      </c>
      <c r="ADE51" s="57">
        <v>88281600</v>
      </c>
      <c r="ADF51" s="33">
        <v>14.751469999999999</v>
      </c>
      <c r="ADG51" s="33">
        <v>14.751469999999999</v>
      </c>
      <c r="ADH51" s="33"/>
      <c r="ADI51" s="33"/>
      <c r="ADJ51" s="33"/>
      <c r="ADK51" s="33"/>
      <c r="ADL51" s="33"/>
      <c r="ADM51" s="33"/>
      <c r="ADN51" s="34"/>
      <c r="ADO51" s="33"/>
      <c r="ADP51" s="33"/>
      <c r="ADQ51" s="33"/>
      <c r="ADR51" s="33"/>
      <c r="ADS51" s="33"/>
      <c r="ADT51" s="33"/>
      <c r="ADU51" s="33"/>
      <c r="ADV51" s="57"/>
      <c r="ADW51" s="25"/>
      <c r="ADX51" s="34"/>
      <c r="ADY51" s="57"/>
      <c r="ADZ51" s="33"/>
      <c r="AEA51" s="33"/>
      <c r="AEB51" s="33"/>
      <c r="AEC51" s="33"/>
      <c r="AED51" s="33"/>
      <c r="AEE51" s="33"/>
      <c r="AEF51" s="33"/>
      <c r="AEG51" s="33"/>
      <c r="AEH51" s="34"/>
      <c r="AEI51" s="33"/>
      <c r="AEJ51" s="33"/>
      <c r="AEK51" s="33"/>
      <c r="AEL51" s="33"/>
      <c r="AEM51" s="33"/>
      <c r="AEN51" s="33"/>
      <c r="AEO51" s="33"/>
      <c r="AEP51" s="57"/>
      <c r="AEQ51" s="25"/>
      <c r="AER51" s="34"/>
      <c r="AES51" s="57"/>
      <c r="AET51" s="33"/>
      <c r="AEU51" s="33"/>
      <c r="AEV51" s="33"/>
      <c r="AEW51" s="33"/>
      <c r="AEX51" s="33"/>
      <c r="AEY51" s="33"/>
      <c r="AEZ51" s="33"/>
      <c r="AFA51" s="33"/>
      <c r="AFB51" s="34"/>
      <c r="AFC51" s="33"/>
      <c r="AFD51" s="33"/>
      <c r="AFE51" s="33"/>
      <c r="AFF51" s="33"/>
      <c r="AFG51" s="33"/>
      <c r="AFH51" s="33"/>
      <c r="AFI51" s="33"/>
      <c r="AFJ51" s="57"/>
      <c r="AFK51" s="25"/>
      <c r="AFL51" s="34"/>
      <c r="AFM51" s="57"/>
      <c r="AFN51" s="33"/>
      <c r="AFO51" s="33"/>
      <c r="AFP51" s="33"/>
      <c r="AFQ51" s="33"/>
      <c r="AFR51" s="33"/>
      <c r="AFS51" s="33"/>
      <c r="AFT51" s="33"/>
      <c r="AFU51" s="33"/>
      <c r="AFV51" s="34"/>
      <c r="AFW51" s="33"/>
      <c r="AFX51" s="33"/>
      <c r="AFY51" s="33"/>
      <c r="AFZ51" s="33"/>
      <c r="AGA51" s="33"/>
      <c r="AGB51" s="33"/>
      <c r="AGC51" s="33"/>
      <c r="AGD51" s="57"/>
      <c r="AGE51" s="25"/>
      <c r="AGF51" s="34"/>
      <c r="AGG51" s="57"/>
      <c r="AGH51" s="33"/>
      <c r="AGI51" s="33"/>
      <c r="AGJ51" s="33"/>
      <c r="AGK51" s="33"/>
      <c r="AGL51" s="33"/>
      <c r="AGM51" s="33"/>
      <c r="AGN51" s="33"/>
      <c r="AGO51" s="33"/>
      <c r="AGP51" s="34"/>
      <c r="AGQ51" s="33"/>
      <c r="AGR51" s="33"/>
      <c r="AGS51" s="33"/>
      <c r="AGT51" s="33"/>
      <c r="AGU51" s="33"/>
      <c r="AGV51" s="33"/>
      <c r="AGW51" s="33"/>
      <c r="AGX51" s="57"/>
      <c r="AGY51" s="25"/>
      <c r="AGZ51" s="34"/>
      <c r="AHA51" s="57"/>
      <c r="AHB51" s="33"/>
      <c r="AHC51" s="33"/>
    </row>
    <row r="52" spans="1:887" x14ac:dyDescent="0.25">
      <c r="A52" s="12" t="s">
        <v>102</v>
      </c>
      <c r="B52" s="93">
        <v>38</v>
      </c>
      <c r="C52" s="14" t="s">
        <v>103</v>
      </c>
      <c r="F52" s="34">
        <v>436880186.57999998</v>
      </c>
      <c r="G52" s="57"/>
      <c r="H52" s="33"/>
      <c r="I52" s="33">
        <v>285455582</v>
      </c>
      <c r="J52" s="33">
        <v>245491800</v>
      </c>
      <c r="K52" s="33">
        <v>39963782</v>
      </c>
      <c r="L52" s="33">
        <v>168621385.63999999</v>
      </c>
      <c r="M52" s="33"/>
      <c r="N52" s="34"/>
      <c r="O52" s="33">
        <v>196071379.02000001</v>
      </c>
      <c r="P52" s="33">
        <v>168621385.63999999</v>
      </c>
      <c r="Q52" s="33"/>
      <c r="R52" s="33">
        <v>27449993.379999999</v>
      </c>
      <c r="S52" s="33">
        <v>14</v>
      </c>
      <c r="T52" s="33"/>
      <c r="U52" s="33"/>
      <c r="V52" s="57">
        <v>168621385.63999999</v>
      </c>
      <c r="W52" s="25"/>
      <c r="X52" s="34">
        <v>245491800</v>
      </c>
      <c r="Y52" s="57">
        <v>245491800</v>
      </c>
      <c r="Z52" s="33">
        <v>68.687179999999998</v>
      </c>
      <c r="AA52" s="33">
        <v>68.687179999999998</v>
      </c>
      <c r="AB52" s="33"/>
      <c r="AC52" s="33">
        <v>300575699</v>
      </c>
      <c r="AD52" s="33">
        <v>258495100</v>
      </c>
      <c r="AE52" s="33">
        <v>42080599</v>
      </c>
      <c r="AF52" s="33">
        <v>179422401</v>
      </c>
      <c r="AG52" s="33"/>
      <c r="AH52" s="34"/>
      <c r="AI52" s="33">
        <v>208630699.74000001</v>
      </c>
      <c r="AJ52" s="33">
        <v>179422401</v>
      </c>
      <c r="AK52" s="33"/>
      <c r="AL52" s="33">
        <v>29208298.739999998</v>
      </c>
      <c r="AM52" s="33">
        <v>14</v>
      </c>
      <c r="AN52" s="33"/>
      <c r="AO52" s="33"/>
      <c r="AP52" s="57">
        <v>179422401</v>
      </c>
      <c r="AQ52" s="25"/>
      <c r="AR52" s="34">
        <v>258495100</v>
      </c>
      <c r="AS52" s="57">
        <v>258495100</v>
      </c>
      <c r="AT52" s="33">
        <v>69.41037</v>
      </c>
      <c r="AU52" s="33">
        <v>69.41037</v>
      </c>
      <c r="AV52" s="33"/>
      <c r="AW52" s="33">
        <v>150</v>
      </c>
      <c r="AX52" s="33">
        <v>100</v>
      </c>
      <c r="AY52" s="33">
        <v>50</v>
      </c>
      <c r="AZ52" s="33"/>
      <c r="BA52" s="33"/>
      <c r="BB52" s="34"/>
      <c r="BC52" s="33"/>
      <c r="BD52" s="33"/>
      <c r="BE52" s="33"/>
      <c r="BF52" s="33"/>
      <c r="BG52" s="33"/>
      <c r="BH52" s="33"/>
      <c r="BI52" s="33"/>
      <c r="BJ52" s="57"/>
      <c r="BK52" s="25"/>
      <c r="BL52" s="34">
        <v>100</v>
      </c>
      <c r="BM52" s="57">
        <v>100</v>
      </c>
      <c r="BN52" s="33"/>
      <c r="BO52" s="33"/>
      <c r="BP52" s="33"/>
      <c r="BQ52" s="33"/>
      <c r="BR52" s="33"/>
      <c r="BS52" s="33"/>
      <c r="BT52" s="33"/>
      <c r="BU52" s="33"/>
      <c r="BV52" s="34"/>
      <c r="BW52" s="33"/>
      <c r="BX52" s="33"/>
      <c r="BY52" s="33"/>
      <c r="BZ52" s="33"/>
      <c r="CA52" s="33"/>
      <c r="CB52" s="33"/>
      <c r="CC52" s="33"/>
      <c r="CD52" s="57"/>
      <c r="CE52" s="25"/>
      <c r="CF52" s="34"/>
      <c r="CG52" s="57"/>
      <c r="CH52" s="33"/>
      <c r="CI52" s="33"/>
      <c r="CJ52" s="33"/>
      <c r="CK52" s="33"/>
      <c r="CL52" s="33"/>
      <c r="CM52" s="33"/>
      <c r="CN52" s="33"/>
      <c r="CO52" s="33"/>
      <c r="CP52" s="34"/>
      <c r="CQ52" s="33"/>
      <c r="CR52" s="33"/>
      <c r="CS52" s="33"/>
      <c r="CT52" s="33"/>
      <c r="CU52" s="33"/>
      <c r="CV52" s="33"/>
      <c r="CW52" s="33"/>
      <c r="CX52" s="57"/>
      <c r="CY52" s="25"/>
      <c r="CZ52" s="34"/>
      <c r="DA52" s="57"/>
      <c r="DB52" s="33"/>
      <c r="DC52" s="33"/>
      <c r="DD52" s="33"/>
      <c r="DE52" s="33"/>
      <c r="DF52" s="33"/>
      <c r="DG52" s="33"/>
      <c r="DH52" s="33"/>
      <c r="DI52" s="33"/>
      <c r="DJ52" s="34"/>
      <c r="DK52" s="33"/>
      <c r="DL52" s="33"/>
      <c r="DM52" s="33"/>
      <c r="DN52" s="33"/>
      <c r="DO52" s="33"/>
      <c r="DP52" s="33"/>
      <c r="DQ52" s="33"/>
      <c r="DR52" s="57"/>
      <c r="DS52" s="25"/>
      <c r="DT52" s="34">
        <v>2317200</v>
      </c>
      <c r="DU52" s="57">
        <v>0</v>
      </c>
      <c r="DV52" s="33"/>
      <c r="DW52" s="33"/>
      <c r="DX52" s="33"/>
      <c r="DY52" s="33"/>
      <c r="DZ52" s="33"/>
      <c r="EA52" s="33"/>
      <c r="EB52" s="33"/>
      <c r="EC52" s="33"/>
      <c r="ED52" s="34"/>
      <c r="EE52" s="33"/>
      <c r="EF52" s="33"/>
      <c r="EG52" s="33"/>
      <c r="EH52" s="33"/>
      <c r="EI52" s="33"/>
      <c r="EJ52" s="33"/>
      <c r="EK52" s="33"/>
      <c r="EL52" s="57"/>
      <c r="EM52" s="25"/>
      <c r="EN52" s="34"/>
      <c r="EO52" s="57"/>
      <c r="EP52" s="33"/>
      <c r="EQ52" s="33"/>
      <c r="ER52" s="33"/>
      <c r="ES52" s="33"/>
      <c r="ET52" s="33"/>
      <c r="EU52" s="33"/>
      <c r="EV52" s="33"/>
      <c r="EW52" s="33"/>
      <c r="EX52" s="34"/>
      <c r="EY52" s="33"/>
      <c r="EZ52" s="33"/>
      <c r="FA52" s="33"/>
      <c r="FB52" s="33"/>
      <c r="FC52" s="33"/>
      <c r="FD52" s="33"/>
      <c r="FE52" s="33"/>
      <c r="FF52" s="57"/>
      <c r="FG52" s="25"/>
      <c r="FH52" s="34"/>
      <c r="FI52" s="57"/>
      <c r="FJ52" s="33"/>
      <c r="FK52" s="33"/>
      <c r="FL52" s="33"/>
      <c r="FM52" s="33"/>
      <c r="FN52" s="33"/>
      <c r="FO52" s="33"/>
      <c r="FP52" s="33"/>
      <c r="FQ52" s="33"/>
      <c r="FR52" s="34"/>
      <c r="FS52" s="33"/>
      <c r="FT52" s="33"/>
      <c r="FU52" s="33"/>
      <c r="FV52" s="33"/>
      <c r="FW52" s="33"/>
      <c r="FX52" s="33"/>
      <c r="FY52" s="33"/>
      <c r="FZ52" s="57"/>
      <c r="GA52" s="25"/>
      <c r="GB52" s="34"/>
      <c r="GC52" s="57"/>
      <c r="GD52" s="33"/>
      <c r="GE52" s="33"/>
      <c r="GF52" s="33"/>
      <c r="GG52" s="33">
        <v>87136082</v>
      </c>
      <c r="GH52" s="33">
        <v>84522000</v>
      </c>
      <c r="GI52" s="33">
        <v>2614082</v>
      </c>
      <c r="GJ52" s="33">
        <v>59581773.950000003</v>
      </c>
      <c r="GK52" s="33"/>
      <c r="GL52" s="34"/>
      <c r="GM52" s="33">
        <v>61424508.850000001</v>
      </c>
      <c r="GN52" s="33">
        <v>59581773.950000003</v>
      </c>
      <c r="GO52" s="33"/>
      <c r="GP52" s="33">
        <v>1842734.9</v>
      </c>
      <c r="GQ52" s="33">
        <v>3</v>
      </c>
      <c r="GR52" s="33"/>
      <c r="GS52" s="33"/>
      <c r="GT52" s="57">
        <v>59581773.950000003</v>
      </c>
      <c r="GU52" s="25"/>
      <c r="GV52" s="34">
        <v>84522000</v>
      </c>
      <c r="GW52" s="57">
        <v>84522000</v>
      </c>
      <c r="GX52" s="33">
        <v>70.492620000000002</v>
      </c>
      <c r="GY52" s="33">
        <v>70.492620000000002</v>
      </c>
      <c r="GZ52" s="33"/>
      <c r="HA52" s="33"/>
      <c r="HB52" s="33"/>
      <c r="HC52" s="33"/>
      <c r="HD52" s="33"/>
      <c r="HE52" s="33"/>
      <c r="HF52" s="34"/>
      <c r="HG52" s="33"/>
      <c r="HH52" s="33"/>
      <c r="HI52" s="33"/>
      <c r="HJ52" s="33"/>
      <c r="HK52" s="33"/>
      <c r="HL52" s="33"/>
      <c r="HM52" s="33"/>
      <c r="HN52" s="57"/>
      <c r="HO52" s="25"/>
      <c r="HP52" s="34"/>
      <c r="HQ52" s="57"/>
      <c r="HR52" s="33"/>
      <c r="HS52" s="33"/>
      <c r="HT52" s="33"/>
      <c r="HU52" s="33">
        <v>276596744.19</v>
      </c>
      <c r="HV52" s="33">
        <v>237873200</v>
      </c>
      <c r="HW52" s="33">
        <v>38723544.189999998</v>
      </c>
      <c r="HX52" s="33"/>
      <c r="HY52" s="33"/>
      <c r="HZ52" s="34"/>
      <c r="IA52" s="33"/>
      <c r="IB52" s="33"/>
      <c r="IC52" s="33"/>
      <c r="ID52" s="33"/>
      <c r="IE52" s="33"/>
      <c r="IF52" s="33"/>
      <c r="IG52" s="33"/>
      <c r="IH52" s="57"/>
      <c r="II52" s="25"/>
      <c r="IJ52" s="34">
        <v>237873200</v>
      </c>
      <c r="IK52" s="57">
        <v>237873200</v>
      </c>
      <c r="IL52" s="33"/>
      <c r="IM52" s="33"/>
      <c r="IN52" s="33"/>
      <c r="IO52" s="33"/>
      <c r="IP52" s="33"/>
      <c r="IQ52" s="33"/>
      <c r="IR52" s="33"/>
      <c r="IS52" s="33"/>
      <c r="IT52" s="34"/>
      <c r="IU52" s="33"/>
      <c r="IV52" s="33"/>
      <c r="IW52" s="33"/>
      <c r="IX52" s="33"/>
      <c r="IY52" s="33"/>
      <c r="IZ52" s="33"/>
      <c r="JA52" s="33"/>
      <c r="JB52" s="57"/>
      <c r="JC52" s="25"/>
      <c r="JD52" s="34"/>
      <c r="JE52" s="57"/>
      <c r="JF52" s="33"/>
      <c r="JG52" s="33"/>
      <c r="JH52" s="33"/>
      <c r="JI52" s="33"/>
      <c r="JJ52" s="33"/>
      <c r="JK52" s="33"/>
      <c r="JL52" s="33"/>
      <c r="JM52" s="33"/>
      <c r="JN52" s="34"/>
      <c r="JO52" s="33"/>
      <c r="JP52" s="33"/>
      <c r="JQ52" s="33"/>
      <c r="JR52" s="33"/>
      <c r="JS52" s="33"/>
      <c r="JT52" s="33"/>
      <c r="JU52" s="33"/>
      <c r="JV52" s="57"/>
      <c r="JW52" s="25"/>
      <c r="JX52" s="34"/>
      <c r="JY52" s="57"/>
      <c r="JZ52" s="33"/>
      <c r="KA52" s="33"/>
      <c r="KB52" s="33"/>
      <c r="KC52" s="33">
        <v>7000000</v>
      </c>
      <c r="KD52" s="33">
        <v>6000000</v>
      </c>
      <c r="KE52" s="33">
        <v>1000000</v>
      </c>
      <c r="KF52" s="33"/>
      <c r="KG52" s="33"/>
      <c r="KH52" s="34"/>
      <c r="KI52" s="33"/>
      <c r="KJ52" s="33"/>
      <c r="KK52" s="33"/>
      <c r="KL52" s="33"/>
      <c r="KM52" s="33"/>
      <c r="KN52" s="33"/>
      <c r="KO52" s="33"/>
      <c r="KP52" s="57"/>
      <c r="KQ52" s="25"/>
      <c r="KR52" s="34">
        <v>6000000</v>
      </c>
      <c r="KS52" s="57">
        <v>6000000</v>
      </c>
      <c r="KT52" s="33"/>
      <c r="KU52" s="33"/>
      <c r="KV52" s="33"/>
      <c r="KW52" s="33"/>
      <c r="KX52" s="33"/>
      <c r="KY52" s="33"/>
      <c r="KZ52" s="33"/>
      <c r="LA52" s="33"/>
      <c r="LB52" s="34"/>
      <c r="LC52" s="33"/>
      <c r="LD52" s="33"/>
      <c r="LE52" s="33"/>
      <c r="LF52" s="33"/>
      <c r="LG52" s="33"/>
      <c r="LH52" s="33"/>
      <c r="LI52" s="33"/>
      <c r="LJ52" s="57"/>
      <c r="LK52" s="25"/>
      <c r="LL52" s="34"/>
      <c r="LM52" s="57"/>
      <c r="LN52" s="33"/>
      <c r="LO52" s="33"/>
      <c r="LP52" s="33"/>
      <c r="LQ52" s="33"/>
      <c r="LR52" s="33"/>
      <c r="LS52" s="33"/>
      <c r="LT52" s="33"/>
      <c r="LU52" s="33"/>
      <c r="LV52" s="34"/>
      <c r="LW52" s="33"/>
      <c r="LX52" s="33"/>
      <c r="LY52" s="33"/>
      <c r="LZ52" s="33"/>
      <c r="MA52" s="33"/>
      <c r="MB52" s="33"/>
      <c r="MC52" s="33"/>
      <c r="MD52" s="57"/>
      <c r="ME52" s="25"/>
      <c r="MF52" s="34"/>
      <c r="MG52" s="57"/>
      <c r="MH52" s="33"/>
      <c r="MI52" s="33"/>
      <c r="MJ52" s="33"/>
      <c r="MK52" s="33">
        <v>7897300</v>
      </c>
      <c r="ML52" s="33">
        <v>2857300</v>
      </c>
      <c r="MM52" s="33">
        <v>5040000</v>
      </c>
      <c r="MN52" s="33">
        <v>1972349.31</v>
      </c>
      <c r="MO52" s="33"/>
      <c r="MP52" s="34"/>
      <c r="MQ52" s="33">
        <v>5451382.1399999997</v>
      </c>
      <c r="MR52" s="33">
        <v>1972349.31</v>
      </c>
      <c r="MS52" s="33"/>
      <c r="MT52" s="33">
        <v>3479032.83</v>
      </c>
      <c r="MU52" s="33">
        <v>63.819279999999999</v>
      </c>
      <c r="MV52" s="33"/>
      <c r="MW52" s="33"/>
      <c r="MX52" s="57">
        <v>1972349.31</v>
      </c>
      <c r="MY52" s="25"/>
      <c r="MZ52" s="34">
        <v>2857300</v>
      </c>
      <c r="NA52" s="57">
        <v>2857300</v>
      </c>
      <c r="NB52" s="33">
        <v>69.02843</v>
      </c>
      <c r="NC52" s="33">
        <v>69.02843</v>
      </c>
      <c r="ND52" s="33"/>
      <c r="NE52" s="33"/>
      <c r="NF52" s="33"/>
      <c r="NG52" s="33"/>
      <c r="NH52" s="33"/>
      <c r="NI52" s="33"/>
      <c r="NJ52" s="34"/>
      <c r="NK52" s="33"/>
      <c r="NL52" s="33"/>
      <c r="NM52" s="33"/>
      <c r="NN52" s="33"/>
      <c r="NO52" s="33"/>
      <c r="NP52" s="33"/>
      <c r="NQ52" s="33"/>
      <c r="NR52" s="57"/>
      <c r="NS52" s="25"/>
      <c r="NT52" s="34"/>
      <c r="NU52" s="57"/>
      <c r="NV52" s="33"/>
      <c r="NW52" s="33"/>
      <c r="NX52" s="33"/>
      <c r="NY52" s="33"/>
      <c r="NZ52" s="33"/>
      <c r="OA52" s="33"/>
      <c r="OB52" s="33"/>
      <c r="OC52" s="33"/>
      <c r="OD52" s="34"/>
      <c r="OE52" s="33"/>
      <c r="OF52" s="33"/>
      <c r="OG52" s="33"/>
      <c r="OH52" s="33"/>
      <c r="OI52" s="33"/>
      <c r="OJ52" s="33"/>
      <c r="OK52" s="33"/>
      <c r="OL52" s="57"/>
      <c r="OM52" s="25"/>
      <c r="ON52" s="34"/>
      <c r="OO52" s="57"/>
      <c r="OP52" s="33"/>
      <c r="OQ52" s="33"/>
      <c r="OR52" s="33"/>
      <c r="OS52" s="33">
        <v>41300</v>
      </c>
      <c r="OT52" s="33">
        <v>38300</v>
      </c>
      <c r="OU52" s="33">
        <v>3000</v>
      </c>
      <c r="OV52" s="33"/>
      <c r="OW52" s="33"/>
      <c r="OX52" s="34"/>
      <c r="OY52" s="33"/>
      <c r="OZ52" s="33"/>
      <c r="PA52" s="33"/>
      <c r="PB52" s="33"/>
      <c r="PC52" s="33"/>
      <c r="PD52" s="33"/>
      <c r="PE52" s="33"/>
      <c r="PF52" s="57"/>
      <c r="PG52" s="25"/>
      <c r="PH52" s="34">
        <v>38300</v>
      </c>
      <c r="PI52" s="57">
        <v>38300</v>
      </c>
      <c r="PJ52" s="33"/>
      <c r="PK52" s="33"/>
      <c r="PL52" s="33"/>
      <c r="PM52" s="33">
        <v>185140</v>
      </c>
      <c r="PN52" s="33">
        <v>179500</v>
      </c>
      <c r="PO52" s="33">
        <v>5640</v>
      </c>
      <c r="PP52" s="33"/>
      <c r="PQ52" s="33"/>
      <c r="PR52" s="34"/>
      <c r="PS52" s="33"/>
      <c r="PT52" s="33"/>
      <c r="PU52" s="33"/>
      <c r="PV52" s="33"/>
      <c r="PW52" s="33"/>
      <c r="PX52" s="33"/>
      <c r="PY52" s="33"/>
      <c r="PZ52" s="57"/>
      <c r="QA52" s="25"/>
      <c r="QB52" s="34">
        <v>179500</v>
      </c>
      <c r="QC52" s="57">
        <v>179500</v>
      </c>
      <c r="QD52" s="33"/>
      <c r="QE52" s="33"/>
      <c r="QF52" s="33"/>
      <c r="QG52" s="33">
        <v>4171766</v>
      </c>
      <c r="QH52" s="33">
        <v>2714400</v>
      </c>
      <c r="QI52" s="33">
        <v>1457366</v>
      </c>
      <c r="QJ52" s="33"/>
      <c r="QK52" s="33"/>
      <c r="QL52" s="34"/>
      <c r="QM52" s="33"/>
      <c r="QN52" s="33"/>
      <c r="QO52" s="33"/>
      <c r="QP52" s="33"/>
      <c r="QQ52" s="33"/>
      <c r="QR52" s="33"/>
      <c r="QS52" s="33"/>
      <c r="QT52" s="57"/>
      <c r="QU52" s="25"/>
      <c r="QV52" s="34">
        <v>2714400</v>
      </c>
      <c r="QW52" s="57">
        <v>2714400</v>
      </c>
      <c r="QX52" s="33"/>
      <c r="QY52" s="33"/>
      <c r="QZ52" s="33"/>
      <c r="RA52" s="33">
        <v>92802531.890000001</v>
      </c>
      <c r="RB52" s="33">
        <v>90018400</v>
      </c>
      <c r="RC52" s="33">
        <v>2784131.89</v>
      </c>
      <c r="RD52" s="33"/>
      <c r="RE52" s="33"/>
      <c r="RF52" s="34"/>
      <c r="RG52" s="33"/>
      <c r="RH52" s="33"/>
      <c r="RI52" s="33"/>
      <c r="RJ52" s="33"/>
      <c r="RK52" s="33"/>
      <c r="RL52" s="33"/>
      <c r="RM52" s="33"/>
      <c r="RN52" s="57"/>
      <c r="RO52" s="25"/>
      <c r="RP52" s="34">
        <v>90018400</v>
      </c>
      <c r="RQ52" s="57">
        <v>90018400</v>
      </c>
      <c r="RR52" s="33"/>
      <c r="RS52" s="33"/>
      <c r="RT52" s="33"/>
      <c r="RU52" s="33"/>
      <c r="RV52" s="33"/>
      <c r="RW52" s="33"/>
      <c r="RX52" s="33"/>
      <c r="RY52" s="33"/>
      <c r="RZ52" s="34"/>
      <c r="SA52" s="33"/>
      <c r="SB52" s="33"/>
      <c r="SC52" s="33"/>
      <c r="SD52" s="33"/>
      <c r="SE52" s="33"/>
      <c r="SF52" s="33"/>
      <c r="SG52" s="33"/>
      <c r="SH52" s="57"/>
      <c r="SI52" s="25"/>
      <c r="SJ52" s="34"/>
      <c r="SK52" s="57"/>
      <c r="SL52" s="33"/>
      <c r="SM52" s="33"/>
      <c r="SN52" s="33"/>
      <c r="SO52" s="33"/>
      <c r="SP52" s="33"/>
      <c r="SQ52" s="33"/>
      <c r="SR52" s="33"/>
      <c r="SS52" s="33"/>
      <c r="ST52" s="34"/>
      <c r="SU52" s="33"/>
      <c r="SV52" s="33"/>
      <c r="SW52" s="33"/>
      <c r="SX52" s="33"/>
      <c r="SY52" s="33"/>
      <c r="SZ52" s="33"/>
      <c r="TA52" s="33"/>
      <c r="TB52" s="57"/>
      <c r="TC52" s="25"/>
      <c r="TD52" s="34"/>
      <c r="TE52" s="57"/>
      <c r="TF52" s="33"/>
      <c r="TG52" s="33"/>
      <c r="TH52" s="33"/>
      <c r="TI52" s="33"/>
      <c r="TJ52" s="33"/>
      <c r="TK52" s="33"/>
      <c r="TL52" s="33"/>
      <c r="TM52" s="33"/>
      <c r="TN52" s="34"/>
      <c r="TO52" s="33"/>
      <c r="TP52" s="33"/>
      <c r="TQ52" s="33"/>
      <c r="TR52" s="33"/>
      <c r="TS52" s="33"/>
      <c r="TT52" s="33"/>
      <c r="TU52" s="33"/>
      <c r="TV52" s="57"/>
      <c r="TW52" s="25"/>
      <c r="TX52" s="34"/>
      <c r="TY52" s="57"/>
      <c r="TZ52" s="33"/>
      <c r="UA52" s="33"/>
      <c r="UB52" s="33"/>
      <c r="UC52" s="33"/>
      <c r="UD52" s="33"/>
      <c r="UE52" s="33"/>
      <c r="UF52" s="33"/>
      <c r="UG52" s="33"/>
      <c r="UH52" s="34"/>
      <c r="UI52" s="33"/>
      <c r="UJ52" s="33"/>
      <c r="UK52" s="33"/>
      <c r="UL52" s="33"/>
      <c r="UM52" s="33"/>
      <c r="UN52" s="33"/>
      <c r="UO52" s="33"/>
      <c r="UP52" s="57"/>
      <c r="UQ52" s="25"/>
      <c r="UR52" s="34"/>
      <c r="US52" s="57"/>
      <c r="UT52" s="33"/>
      <c r="UU52" s="33"/>
      <c r="UV52" s="33"/>
      <c r="UW52" s="33"/>
      <c r="UX52" s="33"/>
      <c r="UY52" s="33"/>
      <c r="UZ52" s="33"/>
      <c r="VA52" s="33"/>
      <c r="VB52" s="34"/>
      <c r="VC52" s="33"/>
      <c r="VD52" s="33"/>
      <c r="VE52" s="33"/>
      <c r="VF52" s="33"/>
      <c r="VG52" s="33"/>
      <c r="VH52" s="33"/>
      <c r="VI52" s="33"/>
      <c r="VJ52" s="57"/>
      <c r="VK52" s="25"/>
      <c r="VL52" s="34"/>
      <c r="VM52" s="57"/>
      <c r="VN52" s="33"/>
      <c r="VO52" s="33"/>
      <c r="VP52" s="33"/>
      <c r="VQ52" s="33"/>
      <c r="VR52" s="33"/>
      <c r="VS52" s="33"/>
      <c r="VT52" s="33"/>
      <c r="VU52" s="33"/>
      <c r="VV52" s="34"/>
      <c r="VW52" s="33"/>
      <c r="VX52" s="33"/>
      <c r="VY52" s="33"/>
      <c r="VZ52" s="33"/>
      <c r="WA52" s="33"/>
      <c r="WB52" s="33"/>
      <c r="WC52" s="33"/>
      <c r="WD52" s="57"/>
      <c r="WE52" s="25"/>
      <c r="WF52" s="34"/>
      <c r="WG52" s="57"/>
      <c r="WH52" s="33"/>
      <c r="WI52" s="33"/>
      <c r="WJ52" s="33"/>
      <c r="WK52" s="33"/>
      <c r="WL52" s="33"/>
      <c r="WM52" s="33"/>
      <c r="WN52" s="33"/>
      <c r="WO52" s="33"/>
      <c r="WP52" s="34"/>
      <c r="WQ52" s="33"/>
      <c r="WR52" s="33"/>
      <c r="WS52" s="33"/>
      <c r="WT52" s="33"/>
      <c r="WU52" s="33"/>
      <c r="WV52" s="33"/>
      <c r="WW52" s="33"/>
      <c r="WX52" s="57"/>
      <c r="WY52" s="25"/>
      <c r="WZ52" s="34"/>
      <c r="XA52" s="57"/>
      <c r="XB52" s="33"/>
      <c r="XC52" s="33"/>
      <c r="XD52" s="33"/>
      <c r="XE52" s="33"/>
      <c r="XF52" s="33"/>
      <c r="XG52" s="33"/>
      <c r="XH52" s="33"/>
      <c r="XI52" s="33"/>
      <c r="XJ52" s="34"/>
      <c r="XK52" s="33"/>
      <c r="XL52" s="33"/>
      <c r="XM52" s="33"/>
      <c r="XN52" s="33"/>
      <c r="XO52" s="33"/>
      <c r="XP52" s="33"/>
      <c r="XQ52" s="33"/>
      <c r="XR52" s="57"/>
      <c r="XS52" s="25"/>
      <c r="XT52" s="34"/>
      <c r="XU52" s="57"/>
      <c r="XV52" s="33"/>
      <c r="XW52" s="33"/>
      <c r="XX52" s="33"/>
      <c r="XY52" s="33"/>
      <c r="XZ52" s="33"/>
      <c r="YA52" s="33"/>
      <c r="YB52" s="33"/>
      <c r="YC52" s="33"/>
      <c r="YD52" s="34"/>
      <c r="YE52" s="33"/>
      <c r="YF52" s="33"/>
      <c r="YG52" s="33"/>
      <c r="YH52" s="33"/>
      <c r="YI52" s="33"/>
      <c r="YJ52" s="33"/>
      <c r="YK52" s="33"/>
      <c r="YL52" s="57"/>
      <c r="YM52" s="25"/>
      <c r="YN52" s="34"/>
      <c r="YO52" s="57"/>
      <c r="YP52" s="33"/>
      <c r="YQ52" s="33"/>
      <c r="YR52" s="33"/>
      <c r="YS52" s="33"/>
      <c r="YT52" s="33"/>
      <c r="YU52" s="33"/>
      <c r="YV52" s="33"/>
      <c r="YW52" s="33"/>
      <c r="YX52" s="34"/>
      <c r="YY52" s="33"/>
      <c r="YZ52" s="33"/>
      <c r="ZA52" s="33"/>
      <c r="ZB52" s="33"/>
      <c r="ZC52" s="33"/>
      <c r="ZD52" s="33"/>
      <c r="ZE52" s="33"/>
      <c r="ZF52" s="57"/>
      <c r="ZG52" s="25"/>
      <c r="ZH52" s="34"/>
      <c r="ZI52" s="57"/>
      <c r="ZJ52" s="33"/>
      <c r="ZK52" s="33"/>
      <c r="ZL52" s="33"/>
      <c r="ZM52" s="33"/>
      <c r="ZN52" s="33"/>
      <c r="ZO52" s="33"/>
      <c r="ZP52" s="33"/>
      <c r="ZQ52" s="33"/>
      <c r="ZR52" s="34"/>
      <c r="ZS52" s="33"/>
      <c r="ZT52" s="33"/>
      <c r="ZU52" s="33"/>
      <c r="ZV52" s="33"/>
      <c r="ZW52" s="33"/>
      <c r="ZX52" s="33"/>
      <c r="ZY52" s="33"/>
      <c r="ZZ52" s="57"/>
      <c r="AAA52" s="25"/>
      <c r="AAB52" s="34"/>
      <c r="AAC52" s="57"/>
      <c r="AAD52" s="33"/>
      <c r="AAE52" s="33"/>
      <c r="AAF52" s="33"/>
      <c r="AAG52" s="33"/>
      <c r="AAH52" s="33"/>
      <c r="AAI52" s="33"/>
      <c r="AAJ52" s="33"/>
      <c r="AAK52" s="33"/>
      <c r="AAL52" s="34"/>
      <c r="AAM52" s="33"/>
      <c r="AAN52" s="33"/>
      <c r="AAO52" s="33"/>
      <c r="AAP52" s="33"/>
      <c r="AAQ52" s="33"/>
      <c r="AAR52" s="33"/>
      <c r="AAS52" s="33"/>
      <c r="AAT52" s="57"/>
      <c r="AAU52" s="25"/>
      <c r="AAV52" s="34"/>
      <c r="AAW52" s="57"/>
      <c r="AAX52" s="33"/>
      <c r="AAY52" s="33"/>
      <c r="AAZ52" s="33"/>
      <c r="ABA52" s="33"/>
      <c r="ABB52" s="33"/>
      <c r="ABC52" s="33"/>
      <c r="ABD52" s="33"/>
      <c r="ABE52" s="33"/>
      <c r="ABF52" s="34"/>
      <c r="ABG52" s="33"/>
      <c r="ABH52" s="33"/>
      <c r="ABI52" s="33"/>
      <c r="ABJ52" s="33"/>
      <c r="ABK52" s="33"/>
      <c r="ABL52" s="33"/>
      <c r="ABM52" s="33"/>
      <c r="ABN52" s="57"/>
      <c r="ABO52" s="25"/>
      <c r="ABP52" s="34"/>
      <c r="ABQ52" s="57"/>
      <c r="ABR52" s="33"/>
      <c r="ABS52" s="33"/>
      <c r="ABT52" s="33"/>
      <c r="ABU52" s="33"/>
      <c r="ABV52" s="33"/>
      <c r="ABW52" s="33"/>
      <c r="ABX52" s="33"/>
      <c r="ABY52" s="33"/>
      <c r="ABZ52" s="34"/>
      <c r="ACA52" s="33"/>
      <c r="ACB52" s="33"/>
      <c r="ACC52" s="33"/>
      <c r="ACD52" s="33"/>
      <c r="ACE52" s="33"/>
      <c r="ACF52" s="33"/>
      <c r="ACG52" s="33"/>
      <c r="ACH52" s="57"/>
      <c r="ACI52" s="25"/>
      <c r="ACJ52" s="34"/>
      <c r="ACK52" s="57"/>
      <c r="ACL52" s="33"/>
      <c r="ACM52" s="33"/>
      <c r="ACN52" s="33"/>
      <c r="ACO52" s="33"/>
      <c r="ACP52" s="33"/>
      <c r="ACQ52" s="33"/>
      <c r="ACR52" s="33"/>
      <c r="ACS52" s="33"/>
      <c r="ACT52" s="34"/>
      <c r="ACU52" s="33"/>
      <c r="ACV52" s="33"/>
      <c r="ACW52" s="33"/>
      <c r="ACX52" s="33"/>
      <c r="ACY52" s="33"/>
      <c r="ACZ52" s="33"/>
      <c r="ADA52" s="33"/>
      <c r="ADB52" s="57"/>
      <c r="ADC52" s="25"/>
      <c r="ADD52" s="34"/>
      <c r="ADE52" s="57"/>
      <c r="ADF52" s="33"/>
      <c r="ADG52" s="33"/>
      <c r="ADH52" s="33"/>
      <c r="ADI52" s="33"/>
      <c r="ADJ52" s="33"/>
      <c r="ADK52" s="33"/>
      <c r="ADL52" s="33"/>
      <c r="ADM52" s="33"/>
      <c r="ADN52" s="34"/>
      <c r="ADO52" s="33"/>
      <c r="ADP52" s="33"/>
      <c r="ADQ52" s="33"/>
      <c r="ADR52" s="33"/>
      <c r="ADS52" s="33"/>
      <c r="ADT52" s="33"/>
      <c r="ADU52" s="33"/>
      <c r="ADV52" s="57"/>
      <c r="ADW52" s="25"/>
      <c r="ADX52" s="34"/>
      <c r="ADY52" s="57"/>
      <c r="ADZ52" s="33"/>
      <c r="AEA52" s="33"/>
      <c r="AEB52" s="33"/>
      <c r="AEC52" s="33"/>
      <c r="AED52" s="33"/>
      <c r="AEE52" s="33"/>
      <c r="AEF52" s="33"/>
      <c r="AEG52" s="33"/>
      <c r="AEH52" s="34"/>
      <c r="AEI52" s="33"/>
      <c r="AEJ52" s="33"/>
      <c r="AEK52" s="33"/>
      <c r="AEL52" s="33"/>
      <c r="AEM52" s="33"/>
      <c r="AEN52" s="33"/>
      <c r="AEO52" s="33"/>
      <c r="AEP52" s="57"/>
      <c r="AEQ52" s="25"/>
      <c r="AER52" s="34"/>
      <c r="AES52" s="57"/>
      <c r="AET52" s="33"/>
      <c r="AEU52" s="33"/>
      <c r="AEV52" s="33"/>
      <c r="AEW52" s="33"/>
      <c r="AEX52" s="33"/>
      <c r="AEY52" s="33"/>
      <c r="AEZ52" s="33"/>
      <c r="AFA52" s="33"/>
      <c r="AFB52" s="34"/>
      <c r="AFC52" s="33"/>
      <c r="AFD52" s="33"/>
      <c r="AFE52" s="33"/>
      <c r="AFF52" s="33"/>
      <c r="AFG52" s="33"/>
      <c r="AFH52" s="33"/>
      <c r="AFI52" s="33"/>
      <c r="AFJ52" s="57"/>
      <c r="AFK52" s="25"/>
      <c r="AFL52" s="34"/>
      <c r="AFM52" s="57"/>
      <c r="AFN52" s="33"/>
      <c r="AFO52" s="33"/>
      <c r="AFP52" s="33"/>
      <c r="AFQ52" s="33"/>
      <c r="AFR52" s="33"/>
      <c r="AFS52" s="33"/>
      <c r="AFT52" s="33"/>
      <c r="AFU52" s="33"/>
      <c r="AFV52" s="34"/>
      <c r="AFW52" s="33"/>
      <c r="AFX52" s="33"/>
      <c r="AFY52" s="33"/>
      <c r="AFZ52" s="33"/>
      <c r="AGA52" s="33"/>
      <c r="AGB52" s="33"/>
      <c r="AGC52" s="33"/>
      <c r="AGD52" s="57"/>
      <c r="AGE52" s="25"/>
      <c r="AGF52" s="34"/>
      <c r="AGG52" s="57"/>
      <c r="AGH52" s="33"/>
      <c r="AGI52" s="33"/>
      <c r="AGJ52" s="33"/>
      <c r="AGK52" s="33"/>
      <c r="AGL52" s="33"/>
      <c r="AGM52" s="33"/>
      <c r="AGN52" s="33"/>
      <c r="AGO52" s="33"/>
      <c r="AGP52" s="34"/>
      <c r="AGQ52" s="33"/>
      <c r="AGR52" s="33"/>
      <c r="AGS52" s="33"/>
      <c r="AGT52" s="33"/>
      <c r="AGU52" s="33"/>
      <c r="AGV52" s="33"/>
      <c r="AGW52" s="33"/>
      <c r="AGX52" s="57"/>
      <c r="AGY52" s="25"/>
      <c r="AGZ52" s="34"/>
      <c r="AHA52" s="57"/>
      <c r="AHB52" s="33"/>
      <c r="AHC52" s="33"/>
    </row>
    <row r="53" spans="1:887" x14ac:dyDescent="0.25">
      <c r="A53" s="12" t="s">
        <v>104</v>
      </c>
      <c r="B53" s="91">
        <v>39</v>
      </c>
      <c r="C53" s="14" t="s">
        <v>105</v>
      </c>
      <c r="F53" s="34">
        <v>1813883369.6400001</v>
      </c>
      <c r="G53" s="57"/>
      <c r="H53" s="33"/>
      <c r="I53" s="33">
        <v>563428747</v>
      </c>
      <c r="J53" s="33">
        <v>495817300</v>
      </c>
      <c r="K53" s="33">
        <v>67611447</v>
      </c>
      <c r="L53" s="33">
        <v>467584027.94</v>
      </c>
      <c r="M53" s="33">
        <v>4572586.46</v>
      </c>
      <c r="N53" s="34"/>
      <c r="O53" s="33">
        <v>531345484</v>
      </c>
      <c r="P53" s="33">
        <v>467584027.94</v>
      </c>
      <c r="Q53" s="33"/>
      <c r="R53" s="33">
        <v>63761456.060000002</v>
      </c>
      <c r="S53" s="33">
        <v>12</v>
      </c>
      <c r="T53" s="33">
        <v>4572586.46</v>
      </c>
      <c r="U53" s="33"/>
      <c r="V53" s="57">
        <v>467584027.94</v>
      </c>
      <c r="W53" s="25"/>
      <c r="X53" s="34">
        <v>495817300</v>
      </c>
      <c r="Y53" s="57">
        <v>495817300</v>
      </c>
      <c r="Z53" s="33">
        <v>94.305710000000005</v>
      </c>
      <c r="AA53" s="33">
        <v>94.305710000000005</v>
      </c>
      <c r="AB53" s="33"/>
      <c r="AC53" s="33">
        <v>1105345001</v>
      </c>
      <c r="AD53" s="33">
        <v>972703600</v>
      </c>
      <c r="AE53" s="33">
        <v>132641401</v>
      </c>
      <c r="AF53" s="33">
        <v>647503734.41999996</v>
      </c>
      <c r="AG53" s="33"/>
      <c r="AH53" s="34"/>
      <c r="AI53" s="33">
        <v>735799699</v>
      </c>
      <c r="AJ53" s="33">
        <v>647503734.41999996</v>
      </c>
      <c r="AK53" s="33"/>
      <c r="AL53" s="33">
        <v>88295964.579999998</v>
      </c>
      <c r="AM53" s="33">
        <v>12</v>
      </c>
      <c r="AN53" s="33"/>
      <c r="AO53" s="33"/>
      <c r="AP53" s="57">
        <v>647503734.41999996</v>
      </c>
      <c r="AQ53" s="25"/>
      <c r="AR53" s="34">
        <v>972703600</v>
      </c>
      <c r="AS53" s="57">
        <v>972703600</v>
      </c>
      <c r="AT53" s="33">
        <v>66.567419999999998</v>
      </c>
      <c r="AU53" s="33">
        <v>66.567419999999998</v>
      </c>
      <c r="AV53" s="33"/>
      <c r="AW53" s="33">
        <v>120408246</v>
      </c>
      <c r="AX53" s="33">
        <v>118566000</v>
      </c>
      <c r="AY53" s="33">
        <v>1842246</v>
      </c>
      <c r="AZ53" s="33">
        <v>61790148.630000003</v>
      </c>
      <c r="BA53" s="33"/>
      <c r="BB53" s="34"/>
      <c r="BC53" s="33">
        <v>62750227</v>
      </c>
      <c r="BD53" s="33">
        <v>61790148.630000003</v>
      </c>
      <c r="BE53" s="33"/>
      <c r="BF53" s="33">
        <v>960078.37</v>
      </c>
      <c r="BG53" s="33">
        <v>1.53</v>
      </c>
      <c r="BH53" s="33"/>
      <c r="BI53" s="33"/>
      <c r="BJ53" s="57">
        <v>61790148.630000003</v>
      </c>
      <c r="BK53" s="25"/>
      <c r="BL53" s="34">
        <v>118566000</v>
      </c>
      <c r="BM53" s="57">
        <v>118566000</v>
      </c>
      <c r="BN53" s="33">
        <v>52.114559999999997</v>
      </c>
      <c r="BO53" s="33">
        <v>52.114559999999997</v>
      </c>
      <c r="BP53" s="33"/>
      <c r="BQ53" s="33"/>
      <c r="BR53" s="33"/>
      <c r="BS53" s="33"/>
      <c r="BT53" s="33"/>
      <c r="BU53" s="33"/>
      <c r="BV53" s="34"/>
      <c r="BW53" s="33"/>
      <c r="BX53" s="33"/>
      <c r="BY53" s="33"/>
      <c r="BZ53" s="33"/>
      <c r="CA53" s="33"/>
      <c r="CB53" s="33"/>
      <c r="CC53" s="33"/>
      <c r="CD53" s="57"/>
      <c r="CE53" s="25"/>
      <c r="CF53" s="34"/>
      <c r="CG53" s="57"/>
      <c r="CH53" s="33"/>
      <c r="CI53" s="33"/>
      <c r="CJ53" s="33"/>
      <c r="CK53" s="33"/>
      <c r="CL53" s="33"/>
      <c r="CM53" s="33"/>
      <c r="CN53" s="33"/>
      <c r="CO53" s="33"/>
      <c r="CP53" s="34"/>
      <c r="CQ53" s="33"/>
      <c r="CR53" s="33"/>
      <c r="CS53" s="33"/>
      <c r="CT53" s="33"/>
      <c r="CU53" s="33"/>
      <c r="CV53" s="33"/>
      <c r="CW53" s="33"/>
      <c r="CX53" s="57"/>
      <c r="CY53" s="25"/>
      <c r="CZ53" s="34"/>
      <c r="DA53" s="57"/>
      <c r="DB53" s="33"/>
      <c r="DC53" s="33"/>
      <c r="DD53" s="33"/>
      <c r="DE53" s="33">
        <v>311360961</v>
      </c>
      <c r="DF53" s="33">
        <v>311049600</v>
      </c>
      <c r="DG53" s="33">
        <v>311361</v>
      </c>
      <c r="DH53" s="33">
        <v>311049583.44</v>
      </c>
      <c r="DI53" s="33"/>
      <c r="DJ53" s="34"/>
      <c r="DK53" s="33">
        <v>311219441</v>
      </c>
      <c r="DL53" s="33">
        <v>310908221.94</v>
      </c>
      <c r="DM53" s="33"/>
      <c r="DN53" s="33">
        <v>311219.06</v>
      </c>
      <c r="DO53" s="33">
        <v>0.1</v>
      </c>
      <c r="DP53" s="33"/>
      <c r="DQ53" s="33">
        <v>141361.5</v>
      </c>
      <c r="DR53" s="57">
        <v>311049583.44</v>
      </c>
      <c r="DS53" s="25"/>
      <c r="DT53" s="34">
        <v>311093900</v>
      </c>
      <c r="DU53" s="57">
        <v>311049600</v>
      </c>
      <c r="DV53" s="33">
        <v>99.954549999999998</v>
      </c>
      <c r="DW53" s="33">
        <v>99.954409999999996</v>
      </c>
      <c r="DX53" s="33"/>
      <c r="DY53" s="33"/>
      <c r="DZ53" s="33"/>
      <c r="EA53" s="33"/>
      <c r="EB53" s="33"/>
      <c r="EC53" s="33"/>
      <c r="ED53" s="34"/>
      <c r="EE53" s="33"/>
      <c r="EF53" s="33"/>
      <c r="EG53" s="33"/>
      <c r="EH53" s="33"/>
      <c r="EI53" s="33"/>
      <c r="EJ53" s="33"/>
      <c r="EK53" s="33"/>
      <c r="EL53" s="57"/>
      <c r="EM53" s="25"/>
      <c r="EN53" s="34"/>
      <c r="EO53" s="57"/>
      <c r="EP53" s="33"/>
      <c r="EQ53" s="33"/>
      <c r="ER53" s="33"/>
      <c r="ES53" s="33"/>
      <c r="ET53" s="33"/>
      <c r="EU53" s="33"/>
      <c r="EV53" s="33"/>
      <c r="EW53" s="33"/>
      <c r="EX53" s="34"/>
      <c r="EY53" s="33"/>
      <c r="EZ53" s="33"/>
      <c r="FA53" s="33"/>
      <c r="FB53" s="33"/>
      <c r="FC53" s="33"/>
      <c r="FD53" s="33"/>
      <c r="FE53" s="33"/>
      <c r="FF53" s="57"/>
      <c r="FG53" s="25"/>
      <c r="FH53" s="34"/>
      <c r="FI53" s="57"/>
      <c r="FJ53" s="33"/>
      <c r="FK53" s="33"/>
      <c r="FL53" s="33"/>
      <c r="FM53" s="33">
        <v>850795</v>
      </c>
      <c r="FN53" s="33">
        <v>748700</v>
      </c>
      <c r="FO53" s="33">
        <v>102095</v>
      </c>
      <c r="FP53" s="33"/>
      <c r="FQ53" s="33"/>
      <c r="FR53" s="34"/>
      <c r="FS53" s="33"/>
      <c r="FT53" s="33"/>
      <c r="FU53" s="33"/>
      <c r="FV53" s="33"/>
      <c r="FW53" s="33"/>
      <c r="FX53" s="33"/>
      <c r="FY53" s="33"/>
      <c r="FZ53" s="57"/>
      <c r="GA53" s="25"/>
      <c r="GB53" s="34">
        <v>748700</v>
      </c>
      <c r="GC53" s="57">
        <v>748700</v>
      </c>
      <c r="GD53" s="33"/>
      <c r="GE53" s="33"/>
      <c r="GF53" s="33"/>
      <c r="GG53" s="33">
        <v>115814286</v>
      </c>
      <c r="GH53" s="33">
        <v>113498000</v>
      </c>
      <c r="GI53" s="33">
        <v>2316286</v>
      </c>
      <c r="GJ53" s="33">
        <v>104179371.22</v>
      </c>
      <c r="GK53" s="33">
        <v>48.02</v>
      </c>
      <c r="GL53" s="34"/>
      <c r="GM53" s="33">
        <v>106305481</v>
      </c>
      <c r="GN53" s="33">
        <v>104179371.22</v>
      </c>
      <c r="GO53" s="33"/>
      <c r="GP53" s="33">
        <v>2126109.7799999998</v>
      </c>
      <c r="GQ53" s="33">
        <v>2</v>
      </c>
      <c r="GR53" s="33">
        <v>48.02</v>
      </c>
      <c r="GS53" s="33"/>
      <c r="GT53" s="57">
        <v>104179371.22</v>
      </c>
      <c r="GU53" s="25"/>
      <c r="GV53" s="34">
        <v>113498000</v>
      </c>
      <c r="GW53" s="57">
        <v>113498000</v>
      </c>
      <c r="GX53" s="33">
        <v>91.789609999999996</v>
      </c>
      <c r="GY53" s="33">
        <v>91.789609999999996</v>
      </c>
      <c r="GZ53" s="33"/>
      <c r="HA53" s="33">
        <v>257847041</v>
      </c>
      <c r="HB53" s="33">
        <v>252690100</v>
      </c>
      <c r="HC53" s="33">
        <v>5156941</v>
      </c>
      <c r="HD53" s="33"/>
      <c r="HE53" s="33"/>
      <c r="HF53" s="34"/>
      <c r="HG53" s="33"/>
      <c r="HH53" s="33"/>
      <c r="HI53" s="33"/>
      <c r="HJ53" s="33"/>
      <c r="HK53" s="33"/>
      <c r="HL53" s="33"/>
      <c r="HM53" s="33"/>
      <c r="HN53" s="57"/>
      <c r="HO53" s="25"/>
      <c r="HP53" s="34">
        <v>344930800</v>
      </c>
      <c r="HQ53" s="57">
        <v>252690100</v>
      </c>
      <c r="HR53" s="33"/>
      <c r="HS53" s="33"/>
      <c r="HT53" s="33"/>
      <c r="HU53" s="33">
        <v>81414434</v>
      </c>
      <c r="HV53" s="33">
        <v>71644700</v>
      </c>
      <c r="HW53" s="33">
        <v>9769734</v>
      </c>
      <c r="HX53" s="33">
        <v>686739.48</v>
      </c>
      <c r="HY53" s="33"/>
      <c r="HZ53" s="34"/>
      <c r="IA53" s="33">
        <v>780386</v>
      </c>
      <c r="IB53" s="33">
        <v>686739.48</v>
      </c>
      <c r="IC53" s="33"/>
      <c r="ID53" s="33">
        <v>93646.52</v>
      </c>
      <c r="IE53" s="33">
        <v>12.000030000000001</v>
      </c>
      <c r="IF53" s="33"/>
      <c r="IG53" s="33"/>
      <c r="IH53" s="57">
        <v>686739.48</v>
      </c>
      <c r="II53" s="25"/>
      <c r="IJ53" s="34">
        <v>71644700</v>
      </c>
      <c r="IK53" s="57">
        <v>71644700</v>
      </c>
      <c r="IL53" s="33">
        <v>0.95852999999999999</v>
      </c>
      <c r="IM53" s="33">
        <v>0.95853999999999995</v>
      </c>
      <c r="IN53" s="33"/>
      <c r="IO53" s="33">
        <v>16481705</v>
      </c>
      <c r="IP53" s="33">
        <v>14503900</v>
      </c>
      <c r="IQ53" s="33">
        <v>1977805</v>
      </c>
      <c r="IR53" s="33"/>
      <c r="IS53" s="33"/>
      <c r="IT53" s="34"/>
      <c r="IU53" s="33"/>
      <c r="IV53" s="33"/>
      <c r="IW53" s="33"/>
      <c r="IX53" s="33"/>
      <c r="IY53" s="33"/>
      <c r="IZ53" s="33"/>
      <c r="JA53" s="33"/>
      <c r="JB53" s="57"/>
      <c r="JC53" s="25"/>
      <c r="JD53" s="34">
        <v>14503900</v>
      </c>
      <c r="JE53" s="57">
        <v>14503900</v>
      </c>
      <c r="JF53" s="33"/>
      <c r="JG53" s="33"/>
      <c r="JH53" s="33"/>
      <c r="JI53" s="33">
        <v>45485102.039999999</v>
      </c>
      <c r="JJ53" s="33">
        <v>44575400</v>
      </c>
      <c r="JK53" s="33">
        <v>909702.04</v>
      </c>
      <c r="JL53" s="33">
        <v>2040627.5</v>
      </c>
      <c r="JM53" s="33"/>
      <c r="JN53" s="34"/>
      <c r="JO53" s="33">
        <v>2082272.96</v>
      </c>
      <c r="JP53" s="33">
        <v>2040627.5</v>
      </c>
      <c r="JQ53" s="33"/>
      <c r="JR53" s="33">
        <v>41645.46</v>
      </c>
      <c r="JS53" s="33">
        <v>2</v>
      </c>
      <c r="JT53" s="33"/>
      <c r="JU53" s="33"/>
      <c r="JV53" s="57">
        <v>2040627.5</v>
      </c>
      <c r="JW53" s="25"/>
      <c r="JX53" s="34">
        <v>44575400</v>
      </c>
      <c r="JY53" s="57">
        <v>44575400</v>
      </c>
      <c r="JZ53" s="33">
        <v>4.5779199999999998</v>
      </c>
      <c r="KA53" s="33">
        <v>4.5779199999999998</v>
      </c>
      <c r="KB53" s="33"/>
      <c r="KC53" s="33"/>
      <c r="KD53" s="33"/>
      <c r="KE53" s="33"/>
      <c r="KF53" s="33"/>
      <c r="KG53" s="33"/>
      <c r="KH53" s="34"/>
      <c r="KI53" s="33"/>
      <c r="KJ53" s="33"/>
      <c r="KK53" s="33"/>
      <c r="KL53" s="33"/>
      <c r="KM53" s="33"/>
      <c r="KN53" s="33"/>
      <c r="KO53" s="33"/>
      <c r="KP53" s="57"/>
      <c r="KQ53" s="25"/>
      <c r="KR53" s="34"/>
      <c r="KS53" s="57"/>
      <c r="KT53" s="33"/>
      <c r="KU53" s="33"/>
      <c r="KV53" s="33"/>
      <c r="KW53" s="33"/>
      <c r="KX53" s="33"/>
      <c r="KY53" s="33"/>
      <c r="KZ53" s="33"/>
      <c r="LA53" s="33"/>
      <c r="LB53" s="34"/>
      <c r="LC53" s="33"/>
      <c r="LD53" s="33"/>
      <c r="LE53" s="33"/>
      <c r="LF53" s="33"/>
      <c r="LG53" s="33"/>
      <c r="LH53" s="33"/>
      <c r="LI53" s="33"/>
      <c r="LJ53" s="57"/>
      <c r="LK53" s="25"/>
      <c r="LL53" s="34"/>
      <c r="LM53" s="57"/>
      <c r="LN53" s="33"/>
      <c r="LO53" s="33"/>
      <c r="LP53" s="33"/>
      <c r="LQ53" s="33"/>
      <c r="LR53" s="33"/>
      <c r="LS53" s="33"/>
      <c r="LT53" s="33"/>
      <c r="LU53" s="33"/>
      <c r="LV53" s="34"/>
      <c r="LW53" s="33"/>
      <c r="LX53" s="33"/>
      <c r="LY53" s="33"/>
      <c r="LZ53" s="33"/>
      <c r="MA53" s="33"/>
      <c r="MB53" s="33"/>
      <c r="MC53" s="33"/>
      <c r="MD53" s="57"/>
      <c r="ME53" s="25"/>
      <c r="MF53" s="34"/>
      <c r="MG53" s="57"/>
      <c r="MH53" s="33"/>
      <c r="MI53" s="33"/>
      <c r="MJ53" s="33"/>
      <c r="MK53" s="33">
        <v>3701020</v>
      </c>
      <c r="ML53" s="33">
        <v>3627000</v>
      </c>
      <c r="MM53" s="33">
        <v>74020</v>
      </c>
      <c r="MN53" s="33">
        <v>3627000</v>
      </c>
      <c r="MO53" s="33"/>
      <c r="MP53" s="34"/>
      <c r="MQ53" s="33">
        <v>3701020</v>
      </c>
      <c r="MR53" s="33">
        <v>3627000</v>
      </c>
      <c r="MS53" s="33"/>
      <c r="MT53" s="33">
        <v>74020</v>
      </c>
      <c r="MU53" s="33">
        <v>1.9999899999999999</v>
      </c>
      <c r="MV53" s="33"/>
      <c r="MW53" s="33"/>
      <c r="MX53" s="57">
        <v>3627000</v>
      </c>
      <c r="MY53" s="25"/>
      <c r="MZ53" s="34">
        <v>3627000</v>
      </c>
      <c r="NA53" s="57">
        <v>3627000</v>
      </c>
      <c r="NB53" s="33">
        <v>100</v>
      </c>
      <c r="NC53" s="33">
        <v>100</v>
      </c>
      <c r="ND53" s="33"/>
      <c r="NE53" s="33"/>
      <c r="NF53" s="33"/>
      <c r="NG53" s="33"/>
      <c r="NH53" s="33"/>
      <c r="NI53" s="33"/>
      <c r="NJ53" s="34"/>
      <c r="NK53" s="33"/>
      <c r="NL53" s="33"/>
      <c r="NM53" s="33"/>
      <c r="NN53" s="33"/>
      <c r="NO53" s="33"/>
      <c r="NP53" s="33"/>
      <c r="NQ53" s="33"/>
      <c r="NR53" s="57"/>
      <c r="NS53" s="25"/>
      <c r="NT53" s="34"/>
      <c r="NU53" s="57"/>
      <c r="NV53" s="33"/>
      <c r="NW53" s="33"/>
      <c r="NX53" s="33"/>
      <c r="NY53" s="33"/>
      <c r="NZ53" s="33"/>
      <c r="OA53" s="33"/>
      <c r="OB53" s="33"/>
      <c r="OC53" s="33"/>
      <c r="OD53" s="34"/>
      <c r="OE53" s="33"/>
      <c r="OF53" s="33"/>
      <c r="OG53" s="33"/>
      <c r="OH53" s="33"/>
      <c r="OI53" s="33"/>
      <c r="OJ53" s="33"/>
      <c r="OK53" s="33"/>
      <c r="OL53" s="57"/>
      <c r="OM53" s="25"/>
      <c r="ON53" s="34"/>
      <c r="OO53" s="57"/>
      <c r="OP53" s="33"/>
      <c r="OQ53" s="33"/>
      <c r="OR53" s="33"/>
      <c r="OS53" s="33">
        <v>172959</v>
      </c>
      <c r="OT53" s="33">
        <v>169500</v>
      </c>
      <c r="OU53" s="33">
        <v>3459</v>
      </c>
      <c r="OV53" s="33">
        <v>60943.32</v>
      </c>
      <c r="OW53" s="33"/>
      <c r="OX53" s="34"/>
      <c r="OY53" s="33">
        <v>62187</v>
      </c>
      <c r="OZ53" s="33">
        <v>60943.32</v>
      </c>
      <c r="PA53" s="33"/>
      <c r="PB53" s="33">
        <v>1243.68</v>
      </c>
      <c r="PC53" s="33">
        <v>1.9999</v>
      </c>
      <c r="PD53" s="33"/>
      <c r="PE53" s="33"/>
      <c r="PF53" s="57">
        <v>60943.32</v>
      </c>
      <c r="PG53" s="25"/>
      <c r="PH53" s="34">
        <v>169500</v>
      </c>
      <c r="PI53" s="57">
        <v>169500</v>
      </c>
      <c r="PJ53" s="33">
        <v>35.95476</v>
      </c>
      <c r="PK53" s="33">
        <v>35.954900000000002</v>
      </c>
      <c r="PL53" s="33"/>
      <c r="PM53" s="33">
        <v>6727959</v>
      </c>
      <c r="PN53" s="33">
        <v>6593400</v>
      </c>
      <c r="PO53" s="33">
        <v>134559</v>
      </c>
      <c r="PP53" s="33">
        <v>1253844.3700000001</v>
      </c>
      <c r="PQ53" s="33">
        <v>47156.78</v>
      </c>
      <c r="PR53" s="34"/>
      <c r="PS53" s="33">
        <v>1279433</v>
      </c>
      <c r="PT53" s="33">
        <v>1253844.3700000001</v>
      </c>
      <c r="PU53" s="33"/>
      <c r="PV53" s="33">
        <v>25588.63</v>
      </c>
      <c r="PW53" s="33">
        <v>2</v>
      </c>
      <c r="PX53" s="33">
        <v>47156.78</v>
      </c>
      <c r="PY53" s="33"/>
      <c r="PZ53" s="57">
        <v>1253844.3700000001</v>
      </c>
      <c r="QA53" s="25"/>
      <c r="QB53" s="34">
        <v>6593400</v>
      </c>
      <c r="QC53" s="57">
        <v>6593400</v>
      </c>
      <c r="QD53" s="33">
        <v>19.016660000000002</v>
      </c>
      <c r="QE53" s="33">
        <v>19.016660000000002</v>
      </c>
      <c r="QF53" s="33"/>
      <c r="QG53" s="33">
        <v>14471632</v>
      </c>
      <c r="QH53" s="33">
        <v>14182200</v>
      </c>
      <c r="QI53" s="33">
        <v>289432</v>
      </c>
      <c r="QJ53" s="33">
        <v>14179522.65</v>
      </c>
      <c r="QK53" s="33"/>
      <c r="QL53" s="34"/>
      <c r="QM53" s="33">
        <v>14468900</v>
      </c>
      <c r="QN53" s="33">
        <v>14179522.65</v>
      </c>
      <c r="QO53" s="33"/>
      <c r="QP53" s="33">
        <v>289377.34999999998</v>
      </c>
      <c r="QQ53" s="33">
        <v>2</v>
      </c>
      <c r="QR53" s="33"/>
      <c r="QS53" s="33"/>
      <c r="QT53" s="57">
        <v>14179522.65</v>
      </c>
      <c r="QU53" s="25"/>
      <c r="QV53" s="34">
        <v>14182200</v>
      </c>
      <c r="QW53" s="57">
        <v>14182200</v>
      </c>
      <c r="QX53" s="33">
        <v>99.981120000000004</v>
      </c>
      <c r="QY53" s="33">
        <v>99.981120000000004</v>
      </c>
      <c r="QZ53" s="33"/>
      <c r="RA53" s="33"/>
      <c r="RB53" s="33"/>
      <c r="RC53" s="33"/>
      <c r="RD53" s="33"/>
      <c r="RE53" s="33"/>
      <c r="RF53" s="34"/>
      <c r="RG53" s="33"/>
      <c r="RH53" s="33"/>
      <c r="RI53" s="33"/>
      <c r="RJ53" s="33"/>
      <c r="RK53" s="33"/>
      <c r="RL53" s="33"/>
      <c r="RM53" s="33"/>
      <c r="RN53" s="57"/>
      <c r="RO53" s="25"/>
      <c r="RP53" s="34"/>
      <c r="RQ53" s="57"/>
      <c r="RR53" s="33"/>
      <c r="RS53" s="33"/>
      <c r="RT53" s="33"/>
      <c r="RU53" s="33"/>
      <c r="RV53" s="33"/>
      <c r="RW53" s="33"/>
      <c r="RX53" s="33"/>
      <c r="RY53" s="33">
        <v>1048187.13</v>
      </c>
      <c r="RZ53" s="34"/>
      <c r="SA53" s="33"/>
      <c r="SB53" s="33"/>
      <c r="SC53" s="33"/>
      <c r="SD53" s="33"/>
      <c r="SE53" s="33"/>
      <c r="SF53" s="33">
        <v>1048187.13</v>
      </c>
      <c r="SG53" s="33"/>
      <c r="SH53" s="57"/>
      <c r="SI53" s="25"/>
      <c r="SJ53" s="34"/>
      <c r="SK53" s="57"/>
      <c r="SL53" s="33"/>
      <c r="SM53" s="33"/>
      <c r="SN53" s="33"/>
      <c r="SO53" s="33"/>
      <c r="SP53" s="33"/>
      <c r="SQ53" s="33"/>
      <c r="SR53" s="33"/>
      <c r="SS53" s="33"/>
      <c r="ST53" s="34"/>
      <c r="SU53" s="33"/>
      <c r="SV53" s="33"/>
      <c r="SW53" s="33"/>
      <c r="SX53" s="33"/>
      <c r="SY53" s="33"/>
      <c r="SZ53" s="33"/>
      <c r="TA53" s="33"/>
      <c r="TB53" s="57"/>
      <c r="TC53" s="25"/>
      <c r="TD53" s="34"/>
      <c r="TE53" s="57"/>
      <c r="TF53" s="33"/>
      <c r="TG53" s="33"/>
      <c r="TH53" s="33"/>
      <c r="TI53" s="33"/>
      <c r="TJ53" s="33"/>
      <c r="TK53" s="33"/>
      <c r="TL53" s="33"/>
      <c r="TM53" s="33"/>
      <c r="TN53" s="34"/>
      <c r="TO53" s="33"/>
      <c r="TP53" s="33"/>
      <c r="TQ53" s="33"/>
      <c r="TR53" s="33"/>
      <c r="TS53" s="33"/>
      <c r="TT53" s="33"/>
      <c r="TU53" s="33"/>
      <c r="TV53" s="57"/>
      <c r="TW53" s="25"/>
      <c r="TX53" s="34"/>
      <c r="TY53" s="57"/>
      <c r="TZ53" s="33"/>
      <c r="UA53" s="33"/>
      <c r="UB53" s="33"/>
      <c r="UC53" s="33"/>
      <c r="UD53" s="33"/>
      <c r="UE53" s="33"/>
      <c r="UF53" s="33"/>
      <c r="UG53" s="33"/>
      <c r="UH53" s="34"/>
      <c r="UI53" s="33"/>
      <c r="UJ53" s="33"/>
      <c r="UK53" s="33"/>
      <c r="UL53" s="33"/>
      <c r="UM53" s="33"/>
      <c r="UN53" s="33"/>
      <c r="UO53" s="33"/>
      <c r="UP53" s="57"/>
      <c r="UQ53" s="25"/>
      <c r="UR53" s="34"/>
      <c r="US53" s="57"/>
      <c r="UT53" s="33"/>
      <c r="UU53" s="33"/>
      <c r="UV53" s="33"/>
      <c r="UW53" s="33"/>
      <c r="UX53" s="33"/>
      <c r="UY53" s="33"/>
      <c r="UZ53" s="33"/>
      <c r="VA53" s="33"/>
      <c r="VB53" s="34"/>
      <c r="VC53" s="33"/>
      <c r="VD53" s="33"/>
      <c r="VE53" s="33"/>
      <c r="VF53" s="33"/>
      <c r="VG53" s="33"/>
      <c r="VH53" s="33"/>
      <c r="VI53" s="33"/>
      <c r="VJ53" s="57"/>
      <c r="VK53" s="25"/>
      <c r="VL53" s="34"/>
      <c r="VM53" s="57"/>
      <c r="VN53" s="33"/>
      <c r="VO53" s="33"/>
      <c r="VP53" s="33"/>
      <c r="VQ53" s="33"/>
      <c r="VR53" s="33"/>
      <c r="VS53" s="33"/>
      <c r="VT53" s="33"/>
      <c r="VU53" s="33"/>
      <c r="VV53" s="34"/>
      <c r="VW53" s="33"/>
      <c r="VX53" s="33"/>
      <c r="VY53" s="33"/>
      <c r="VZ53" s="33"/>
      <c r="WA53" s="33"/>
      <c r="WB53" s="33"/>
      <c r="WC53" s="33"/>
      <c r="WD53" s="57"/>
      <c r="WE53" s="25"/>
      <c r="WF53" s="34"/>
      <c r="WG53" s="57"/>
      <c r="WH53" s="33"/>
      <c r="WI53" s="33"/>
      <c r="WJ53" s="33"/>
      <c r="WK53" s="33"/>
      <c r="WL53" s="33"/>
      <c r="WM53" s="33"/>
      <c r="WN53" s="33"/>
      <c r="WO53" s="33"/>
      <c r="WP53" s="34"/>
      <c r="WQ53" s="33"/>
      <c r="WR53" s="33"/>
      <c r="WS53" s="33"/>
      <c r="WT53" s="33"/>
      <c r="WU53" s="33"/>
      <c r="WV53" s="33"/>
      <c r="WW53" s="33"/>
      <c r="WX53" s="57"/>
      <c r="WY53" s="25"/>
      <c r="WZ53" s="34"/>
      <c r="XA53" s="57"/>
      <c r="XB53" s="33"/>
      <c r="XC53" s="33"/>
      <c r="XD53" s="33"/>
      <c r="XE53" s="33"/>
      <c r="XF53" s="33"/>
      <c r="XG53" s="33"/>
      <c r="XH53" s="33"/>
      <c r="XI53" s="33"/>
      <c r="XJ53" s="34"/>
      <c r="XK53" s="33"/>
      <c r="XL53" s="33"/>
      <c r="XM53" s="33"/>
      <c r="XN53" s="33"/>
      <c r="XO53" s="33"/>
      <c r="XP53" s="33"/>
      <c r="XQ53" s="33"/>
      <c r="XR53" s="57"/>
      <c r="XS53" s="25"/>
      <c r="XT53" s="34"/>
      <c r="XU53" s="57"/>
      <c r="XV53" s="33"/>
      <c r="XW53" s="33"/>
      <c r="XX53" s="33"/>
      <c r="XY53" s="33"/>
      <c r="XZ53" s="33"/>
      <c r="YA53" s="33"/>
      <c r="YB53" s="33"/>
      <c r="YC53" s="33"/>
      <c r="YD53" s="34"/>
      <c r="YE53" s="33"/>
      <c r="YF53" s="33"/>
      <c r="YG53" s="33"/>
      <c r="YH53" s="33"/>
      <c r="YI53" s="33"/>
      <c r="YJ53" s="33"/>
      <c r="YK53" s="33"/>
      <c r="YL53" s="57"/>
      <c r="YM53" s="25"/>
      <c r="YN53" s="34"/>
      <c r="YO53" s="57"/>
      <c r="YP53" s="33"/>
      <c r="YQ53" s="33"/>
      <c r="YR53" s="33"/>
      <c r="YS53" s="33"/>
      <c r="YT53" s="33"/>
      <c r="YU53" s="33"/>
      <c r="YV53" s="33"/>
      <c r="YW53" s="33"/>
      <c r="YX53" s="34"/>
      <c r="YY53" s="33"/>
      <c r="YZ53" s="33"/>
      <c r="ZA53" s="33"/>
      <c r="ZB53" s="33"/>
      <c r="ZC53" s="33"/>
      <c r="ZD53" s="33"/>
      <c r="ZE53" s="33"/>
      <c r="ZF53" s="57"/>
      <c r="ZG53" s="25"/>
      <c r="ZH53" s="34"/>
      <c r="ZI53" s="57"/>
      <c r="ZJ53" s="33"/>
      <c r="ZK53" s="33"/>
      <c r="ZL53" s="33"/>
      <c r="ZM53" s="33"/>
      <c r="ZN53" s="33"/>
      <c r="ZO53" s="33"/>
      <c r="ZP53" s="33"/>
      <c r="ZQ53" s="33"/>
      <c r="ZR53" s="34"/>
      <c r="ZS53" s="33"/>
      <c r="ZT53" s="33"/>
      <c r="ZU53" s="33"/>
      <c r="ZV53" s="33"/>
      <c r="ZW53" s="33"/>
      <c r="ZX53" s="33"/>
      <c r="ZY53" s="33"/>
      <c r="ZZ53" s="57"/>
      <c r="AAA53" s="25"/>
      <c r="AAB53" s="34"/>
      <c r="AAC53" s="57"/>
      <c r="AAD53" s="33"/>
      <c r="AAE53" s="33"/>
      <c r="AAF53" s="33"/>
      <c r="AAG53" s="33"/>
      <c r="AAH53" s="33"/>
      <c r="AAI53" s="33"/>
      <c r="AAJ53" s="33"/>
      <c r="AAK53" s="33">
        <v>324795.99</v>
      </c>
      <c r="AAL53" s="34"/>
      <c r="AAM53" s="33"/>
      <c r="AAN53" s="33"/>
      <c r="AAO53" s="33"/>
      <c r="AAP53" s="33"/>
      <c r="AAQ53" s="33"/>
      <c r="AAR53" s="33">
        <v>324795.99</v>
      </c>
      <c r="AAS53" s="33"/>
      <c r="AAT53" s="57"/>
      <c r="AAU53" s="25"/>
      <c r="AAV53" s="34"/>
      <c r="AAW53" s="57"/>
      <c r="AAX53" s="33"/>
      <c r="AAY53" s="33"/>
      <c r="AAZ53" s="33"/>
      <c r="ABA53" s="33"/>
      <c r="ABB53" s="33"/>
      <c r="ABC53" s="33"/>
      <c r="ABD53" s="33"/>
      <c r="ABE53" s="33">
        <v>235655.24</v>
      </c>
      <c r="ABF53" s="34"/>
      <c r="ABG53" s="33"/>
      <c r="ABH53" s="33"/>
      <c r="ABI53" s="33"/>
      <c r="ABJ53" s="33"/>
      <c r="ABK53" s="33"/>
      <c r="ABL53" s="33">
        <v>235655.24</v>
      </c>
      <c r="ABM53" s="33"/>
      <c r="ABN53" s="57"/>
      <c r="ABO53" s="25"/>
      <c r="ABP53" s="34"/>
      <c r="ABQ53" s="57"/>
      <c r="ABR53" s="33"/>
      <c r="ABS53" s="33"/>
      <c r="ABT53" s="33"/>
      <c r="ABU53" s="33"/>
      <c r="ABV53" s="33"/>
      <c r="ABW53" s="33"/>
      <c r="ABX53" s="33"/>
      <c r="ABY53" s="33"/>
      <c r="ABZ53" s="34"/>
      <c r="ACA53" s="33"/>
      <c r="ACB53" s="33"/>
      <c r="ACC53" s="33"/>
      <c r="ACD53" s="33"/>
      <c r="ACE53" s="33"/>
      <c r="ACF53" s="33"/>
      <c r="ACG53" s="33"/>
      <c r="ACH53" s="57"/>
      <c r="ACI53" s="25"/>
      <c r="ACJ53" s="34"/>
      <c r="ACK53" s="57"/>
      <c r="ACL53" s="33"/>
      <c r="ACM53" s="33"/>
      <c r="ACN53" s="33"/>
      <c r="ACO53" s="33">
        <v>46864344</v>
      </c>
      <c r="ACP53" s="33">
        <v>46395700</v>
      </c>
      <c r="ACQ53" s="33">
        <v>468644</v>
      </c>
      <c r="ACR53" s="33">
        <v>20708328.73</v>
      </c>
      <c r="ACS53" s="33"/>
      <c r="ACT53" s="34"/>
      <c r="ACU53" s="33">
        <v>20917504</v>
      </c>
      <c r="ACV53" s="33">
        <v>20708328.73</v>
      </c>
      <c r="ACW53" s="33"/>
      <c r="ACX53" s="33">
        <v>209175.27</v>
      </c>
      <c r="ACY53" s="33">
        <v>1</v>
      </c>
      <c r="ACZ53" s="33"/>
      <c r="ADA53" s="33"/>
      <c r="ADB53" s="57">
        <v>20708328.73</v>
      </c>
      <c r="ADC53" s="25"/>
      <c r="ADD53" s="34">
        <v>46395700</v>
      </c>
      <c r="ADE53" s="57">
        <v>46395700</v>
      </c>
      <c r="ADF53" s="33">
        <v>44.634160000000001</v>
      </c>
      <c r="ADG53" s="33">
        <v>44.634149999999998</v>
      </c>
      <c r="ADH53" s="33"/>
      <c r="ADI53" s="33"/>
      <c r="ADJ53" s="33"/>
      <c r="ADK53" s="33"/>
      <c r="ADL53" s="33"/>
      <c r="ADM53" s="33"/>
      <c r="ADN53" s="34"/>
      <c r="ADO53" s="33"/>
      <c r="ADP53" s="33"/>
      <c r="ADQ53" s="33"/>
      <c r="ADR53" s="33"/>
      <c r="ADS53" s="33"/>
      <c r="ADT53" s="33"/>
      <c r="ADU53" s="33"/>
      <c r="ADV53" s="57"/>
      <c r="ADW53" s="25"/>
      <c r="ADX53" s="34"/>
      <c r="ADY53" s="57"/>
      <c r="ADZ53" s="33"/>
      <c r="AEA53" s="33"/>
      <c r="AEB53" s="33"/>
      <c r="AEC53" s="33"/>
      <c r="AED53" s="33"/>
      <c r="AEE53" s="33"/>
      <c r="AEF53" s="33"/>
      <c r="AEG53" s="33"/>
      <c r="AEH53" s="34"/>
      <c r="AEI53" s="33"/>
      <c r="AEJ53" s="33"/>
      <c r="AEK53" s="33"/>
      <c r="AEL53" s="33"/>
      <c r="AEM53" s="33"/>
      <c r="AEN53" s="33"/>
      <c r="AEO53" s="33"/>
      <c r="AEP53" s="57"/>
      <c r="AEQ53" s="25"/>
      <c r="AER53" s="34"/>
      <c r="AES53" s="57"/>
      <c r="AET53" s="33"/>
      <c r="AEU53" s="33"/>
      <c r="AEV53" s="33"/>
      <c r="AEW53" s="33"/>
      <c r="AEX53" s="33"/>
      <c r="AEY53" s="33"/>
      <c r="AEZ53" s="33"/>
      <c r="AFA53" s="33"/>
      <c r="AFB53" s="34"/>
      <c r="AFC53" s="33"/>
      <c r="AFD53" s="33"/>
      <c r="AFE53" s="33"/>
      <c r="AFF53" s="33"/>
      <c r="AFG53" s="33"/>
      <c r="AFH53" s="33"/>
      <c r="AFI53" s="33"/>
      <c r="AFJ53" s="57"/>
      <c r="AFK53" s="25"/>
      <c r="AFL53" s="34"/>
      <c r="AFM53" s="57"/>
      <c r="AFN53" s="33"/>
      <c r="AFO53" s="33"/>
      <c r="AFP53" s="33"/>
      <c r="AFQ53" s="33"/>
      <c r="AFR53" s="33"/>
      <c r="AFS53" s="33"/>
      <c r="AFT53" s="33"/>
      <c r="AFU53" s="33"/>
      <c r="AFV53" s="34"/>
      <c r="AFW53" s="33"/>
      <c r="AFX53" s="33"/>
      <c r="AFY53" s="33"/>
      <c r="AFZ53" s="33"/>
      <c r="AGA53" s="33"/>
      <c r="AGB53" s="33"/>
      <c r="AGC53" s="33"/>
      <c r="AGD53" s="57"/>
      <c r="AGE53" s="25"/>
      <c r="AGF53" s="34"/>
      <c r="AGG53" s="57"/>
      <c r="AGH53" s="33"/>
      <c r="AGI53" s="33"/>
      <c r="AGJ53" s="33"/>
      <c r="AGK53" s="33"/>
      <c r="AGL53" s="33"/>
      <c r="AGM53" s="33"/>
      <c r="AGN53" s="33"/>
      <c r="AGO53" s="33"/>
      <c r="AGP53" s="34"/>
      <c r="AGQ53" s="33"/>
      <c r="AGR53" s="33"/>
      <c r="AGS53" s="33"/>
      <c r="AGT53" s="33"/>
      <c r="AGU53" s="33"/>
      <c r="AGV53" s="33"/>
      <c r="AGW53" s="33"/>
      <c r="AGX53" s="57"/>
      <c r="AGY53" s="25"/>
      <c r="AGZ53" s="34"/>
      <c r="AHA53" s="57"/>
      <c r="AHB53" s="33"/>
      <c r="AHC53" s="33"/>
    </row>
    <row r="54" spans="1:887" x14ac:dyDescent="0.25">
      <c r="A54" s="12" t="s">
        <v>106</v>
      </c>
      <c r="B54" s="93">
        <v>40</v>
      </c>
      <c r="C54" s="14" t="s">
        <v>107</v>
      </c>
      <c r="F54" s="34">
        <v>1448203849.1800001</v>
      </c>
      <c r="G54" s="57"/>
      <c r="H54" s="33"/>
      <c r="I54" s="33">
        <v>619455783.13999999</v>
      </c>
      <c r="J54" s="33">
        <v>514148300</v>
      </c>
      <c r="K54" s="33">
        <v>105307483.14</v>
      </c>
      <c r="L54" s="33">
        <v>363535343.72000003</v>
      </c>
      <c r="M54" s="33"/>
      <c r="N54" s="34"/>
      <c r="O54" s="33">
        <v>437994390.01999998</v>
      </c>
      <c r="P54" s="33">
        <v>363535343.72000003</v>
      </c>
      <c r="Q54" s="33"/>
      <c r="R54" s="33">
        <v>74459046.299999997</v>
      </c>
      <c r="S54" s="33">
        <v>17</v>
      </c>
      <c r="T54" s="33"/>
      <c r="U54" s="33"/>
      <c r="V54" s="57">
        <v>363535343.72000003</v>
      </c>
      <c r="W54" s="25"/>
      <c r="X54" s="34">
        <v>514148300</v>
      </c>
      <c r="Y54" s="57">
        <v>514148300</v>
      </c>
      <c r="Z54" s="33">
        <v>70.706320000000005</v>
      </c>
      <c r="AA54" s="33">
        <v>70.706320000000005</v>
      </c>
      <c r="AB54" s="33"/>
      <c r="AC54" s="33">
        <v>1200939277.1100001</v>
      </c>
      <c r="AD54" s="33">
        <v>996779600</v>
      </c>
      <c r="AE54" s="33">
        <v>204159677.11000001</v>
      </c>
      <c r="AF54" s="33">
        <v>367539568.37</v>
      </c>
      <c r="AG54" s="33"/>
      <c r="AH54" s="34"/>
      <c r="AI54" s="33">
        <v>442818757.10000002</v>
      </c>
      <c r="AJ54" s="33">
        <v>367539568.37</v>
      </c>
      <c r="AK54" s="33"/>
      <c r="AL54" s="33">
        <v>75279188.730000004</v>
      </c>
      <c r="AM54" s="33">
        <v>17</v>
      </c>
      <c r="AN54" s="33"/>
      <c r="AO54" s="33"/>
      <c r="AP54" s="57">
        <v>367539568.37</v>
      </c>
      <c r="AQ54" s="25"/>
      <c r="AR54" s="34">
        <v>996779600</v>
      </c>
      <c r="AS54" s="57">
        <v>996779600</v>
      </c>
      <c r="AT54" s="33">
        <v>36.872700000000002</v>
      </c>
      <c r="AU54" s="33">
        <v>36.872700000000002</v>
      </c>
      <c r="AV54" s="33"/>
      <c r="AW54" s="33">
        <v>145000000</v>
      </c>
      <c r="AX54" s="33">
        <v>116000000</v>
      </c>
      <c r="AY54" s="33">
        <v>29000000</v>
      </c>
      <c r="AZ54" s="33">
        <v>50809084.759999998</v>
      </c>
      <c r="BA54" s="33"/>
      <c r="BB54" s="34"/>
      <c r="BC54" s="33">
        <v>63511356.009999998</v>
      </c>
      <c r="BD54" s="33">
        <v>50809084.759999998</v>
      </c>
      <c r="BE54" s="33"/>
      <c r="BF54" s="33">
        <v>12702271.25</v>
      </c>
      <c r="BG54" s="33">
        <v>20</v>
      </c>
      <c r="BH54" s="33"/>
      <c r="BI54" s="33"/>
      <c r="BJ54" s="57">
        <v>50809084.759999998</v>
      </c>
      <c r="BK54" s="25"/>
      <c r="BL54" s="34">
        <v>116000000</v>
      </c>
      <c r="BM54" s="57">
        <v>116000000</v>
      </c>
      <c r="BN54" s="33">
        <v>43.800939999999997</v>
      </c>
      <c r="BO54" s="33">
        <v>43.800939999999997</v>
      </c>
      <c r="BP54" s="33"/>
      <c r="BQ54" s="33"/>
      <c r="BR54" s="33"/>
      <c r="BS54" s="33"/>
      <c r="BT54" s="33"/>
      <c r="BU54" s="33"/>
      <c r="BV54" s="34"/>
      <c r="BW54" s="33"/>
      <c r="BX54" s="33"/>
      <c r="BY54" s="33"/>
      <c r="BZ54" s="33"/>
      <c r="CA54" s="33"/>
      <c r="CB54" s="33"/>
      <c r="CC54" s="33"/>
      <c r="CD54" s="57"/>
      <c r="CE54" s="25"/>
      <c r="CF54" s="34"/>
      <c r="CG54" s="57"/>
      <c r="CH54" s="33"/>
      <c r="CI54" s="33"/>
      <c r="CJ54" s="33"/>
      <c r="CK54" s="33"/>
      <c r="CL54" s="33"/>
      <c r="CM54" s="33"/>
      <c r="CN54" s="33"/>
      <c r="CO54" s="33"/>
      <c r="CP54" s="34"/>
      <c r="CQ54" s="33"/>
      <c r="CR54" s="33"/>
      <c r="CS54" s="33"/>
      <c r="CT54" s="33"/>
      <c r="CU54" s="33"/>
      <c r="CV54" s="33"/>
      <c r="CW54" s="33"/>
      <c r="CX54" s="57"/>
      <c r="CY54" s="25"/>
      <c r="CZ54" s="34"/>
      <c r="DA54" s="57"/>
      <c r="DB54" s="33"/>
      <c r="DC54" s="33"/>
      <c r="DD54" s="33"/>
      <c r="DE54" s="33">
        <v>85630909.090000004</v>
      </c>
      <c r="DF54" s="33">
        <v>84774600</v>
      </c>
      <c r="DG54" s="33">
        <v>856309.09</v>
      </c>
      <c r="DH54" s="33">
        <v>84774556.450000003</v>
      </c>
      <c r="DI54" s="33"/>
      <c r="DJ54" s="34"/>
      <c r="DK54" s="33">
        <v>85630865.090000004</v>
      </c>
      <c r="DL54" s="33">
        <v>84774556.450000003</v>
      </c>
      <c r="DM54" s="33"/>
      <c r="DN54" s="33">
        <v>856308.64</v>
      </c>
      <c r="DO54" s="33">
        <v>1</v>
      </c>
      <c r="DP54" s="33"/>
      <c r="DQ54" s="33"/>
      <c r="DR54" s="57">
        <v>84774556.450000003</v>
      </c>
      <c r="DS54" s="25"/>
      <c r="DT54" s="34">
        <v>512253000</v>
      </c>
      <c r="DU54" s="57">
        <v>84774600</v>
      </c>
      <c r="DV54" s="33">
        <v>99.999949999999998</v>
      </c>
      <c r="DW54" s="33">
        <v>99.999949999999998</v>
      </c>
      <c r="DX54" s="33"/>
      <c r="DY54" s="33"/>
      <c r="DZ54" s="33"/>
      <c r="EA54" s="33"/>
      <c r="EB54" s="33"/>
      <c r="EC54" s="33"/>
      <c r="ED54" s="34"/>
      <c r="EE54" s="33"/>
      <c r="EF54" s="33"/>
      <c r="EG54" s="33"/>
      <c r="EH54" s="33"/>
      <c r="EI54" s="33"/>
      <c r="EJ54" s="33"/>
      <c r="EK54" s="33"/>
      <c r="EL54" s="57"/>
      <c r="EM54" s="25"/>
      <c r="EN54" s="34"/>
      <c r="EO54" s="57"/>
      <c r="EP54" s="33"/>
      <c r="EQ54" s="33"/>
      <c r="ER54" s="33"/>
      <c r="ES54" s="33"/>
      <c r="ET54" s="33"/>
      <c r="EU54" s="33"/>
      <c r="EV54" s="33"/>
      <c r="EW54" s="33"/>
      <c r="EX54" s="34"/>
      <c r="EY54" s="33"/>
      <c r="EZ54" s="33"/>
      <c r="FA54" s="33"/>
      <c r="FB54" s="33"/>
      <c r="FC54" s="33"/>
      <c r="FD54" s="33"/>
      <c r="FE54" s="33"/>
      <c r="FF54" s="57"/>
      <c r="FG54" s="25"/>
      <c r="FH54" s="34"/>
      <c r="FI54" s="57"/>
      <c r="FJ54" s="33"/>
      <c r="FK54" s="33"/>
      <c r="FL54" s="33"/>
      <c r="FM54" s="33">
        <v>50159638.560000002</v>
      </c>
      <c r="FN54" s="33">
        <v>41632500</v>
      </c>
      <c r="FO54" s="33">
        <v>8527138.5600000005</v>
      </c>
      <c r="FP54" s="33"/>
      <c r="FQ54" s="33"/>
      <c r="FR54" s="34"/>
      <c r="FS54" s="33"/>
      <c r="FT54" s="33"/>
      <c r="FU54" s="33"/>
      <c r="FV54" s="33"/>
      <c r="FW54" s="33"/>
      <c r="FX54" s="33"/>
      <c r="FY54" s="33"/>
      <c r="FZ54" s="57"/>
      <c r="GA54" s="25"/>
      <c r="GB54" s="34">
        <v>41632500</v>
      </c>
      <c r="GC54" s="57">
        <v>41632500</v>
      </c>
      <c r="GD54" s="33"/>
      <c r="GE54" s="33"/>
      <c r="GF54" s="33"/>
      <c r="GG54" s="33">
        <v>71963265.310000002</v>
      </c>
      <c r="GH54" s="33">
        <v>70524000</v>
      </c>
      <c r="GI54" s="33">
        <v>1439265.31</v>
      </c>
      <c r="GJ54" s="33">
        <v>58366866.630000003</v>
      </c>
      <c r="GK54" s="33"/>
      <c r="GL54" s="34"/>
      <c r="GM54" s="33">
        <v>59558027.18</v>
      </c>
      <c r="GN54" s="33">
        <v>58366866.630000003</v>
      </c>
      <c r="GO54" s="33"/>
      <c r="GP54" s="33">
        <v>1191160.55</v>
      </c>
      <c r="GQ54" s="33">
        <v>2</v>
      </c>
      <c r="GR54" s="33"/>
      <c r="GS54" s="33"/>
      <c r="GT54" s="57">
        <v>58366866.630000003</v>
      </c>
      <c r="GU54" s="25"/>
      <c r="GV54" s="34">
        <v>70524000</v>
      </c>
      <c r="GW54" s="57">
        <v>70524000</v>
      </c>
      <c r="GX54" s="33">
        <v>82.761709999999994</v>
      </c>
      <c r="GY54" s="33">
        <v>82.761709999999994</v>
      </c>
      <c r="GZ54" s="33"/>
      <c r="HA54" s="33">
        <v>117451224.48999999</v>
      </c>
      <c r="HB54" s="33">
        <v>115102200</v>
      </c>
      <c r="HC54" s="33">
        <v>2349024.4900000002</v>
      </c>
      <c r="HD54" s="33">
        <v>97218612.189999998</v>
      </c>
      <c r="HE54" s="33"/>
      <c r="HF54" s="34"/>
      <c r="HG54" s="33">
        <v>99202665.5</v>
      </c>
      <c r="HH54" s="33">
        <v>97218612.189999998</v>
      </c>
      <c r="HI54" s="33"/>
      <c r="HJ54" s="33">
        <v>1984053.31</v>
      </c>
      <c r="HK54" s="33">
        <v>2</v>
      </c>
      <c r="HL54" s="33"/>
      <c r="HM54" s="33"/>
      <c r="HN54" s="57">
        <v>97218612.189999998</v>
      </c>
      <c r="HO54" s="25"/>
      <c r="HP54" s="34">
        <v>115102200</v>
      </c>
      <c r="HQ54" s="57">
        <v>115102200</v>
      </c>
      <c r="HR54" s="33">
        <v>84.462860000000006</v>
      </c>
      <c r="HS54" s="33">
        <v>84.462860000000006</v>
      </c>
      <c r="HT54" s="33"/>
      <c r="HU54" s="33">
        <v>401084.34</v>
      </c>
      <c r="HV54" s="33">
        <v>332900</v>
      </c>
      <c r="HW54" s="33">
        <v>68184.34</v>
      </c>
      <c r="HX54" s="33"/>
      <c r="HY54" s="33"/>
      <c r="HZ54" s="34"/>
      <c r="IA54" s="33"/>
      <c r="IB54" s="33"/>
      <c r="IC54" s="33"/>
      <c r="ID54" s="33"/>
      <c r="IE54" s="33"/>
      <c r="IF54" s="33"/>
      <c r="IG54" s="33"/>
      <c r="IH54" s="57"/>
      <c r="II54" s="25"/>
      <c r="IJ54" s="34">
        <v>332900</v>
      </c>
      <c r="IK54" s="57">
        <v>332900</v>
      </c>
      <c r="IL54" s="33"/>
      <c r="IM54" s="33"/>
      <c r="IN54" s="33"/>
      <c r="IO54" s="33"/>
      <c r="IP54" s="33"/>
      <c r="IQ54" s="33"/>
      <c r="IR54" s="33"/>
      <c r="IS54" s="33"/>
      <c r="IT54" s="34"/>
      <c r="IU54" s="33"/>
      <c r="IV54" s="33"/>
      <c r="IW54" s="33"/>
      <c r="IX54" s="33"/>
      <c r="IY54" s="33"/>
      <c r="IZ54" s="33"/>
      <c r="JA54" s="33"/>
      <c r="JB54" s="57"/>
      <c r="JC54" s="25"/>
      <c r="JD54" s="34"/>
      <c r="JE54" s="57"/>
      <c r="JF54" s="33"/>
      <c r="JG54" s="33"/>
      <c r="JH54" s="33"/>
      <c r="JI54" s="33"/>
      <c r="JJ54" s="33"/>
      <c r="JK54" s="33"/>
      <c r="JL54" s="33"/>
      <c r="JM54" s="33"/>
      <c r="JN54" s="34"/>
      <c r="JO54" s="33"/>
      <c r="JP54" s="33"/>
      <c r="JQ54" s="33"/>
      <c r="JR54" s="33"/>
      <c r="JS54" s="33"/>
      <c r="JT54" s="33"/>
      <c r="JU54" s="33"/>
      <c r="JV54" s="57"/>
      <c r="JW54" s="25"/>
      <c r="JX54" s="34"/>
      <c r="JY54" s="57"/>
      <c r="JZ54" s="33"/>
      <c r="KA54" s="33"/>
      <c r="KB54" s="33"/>
      <c r="KC54" s="33"/>
      <c r="KD54" s="33"/>
      <c r="KE54" s="33"/>
      <c r="KF54" s="33"/>
      <c r="KG54" s="33"/>
      <c r="KH54" s="34"/>
      <c r="KI54" s="33"/>
      <c r="KJ54" s="33"/>
      <c r="KK54" s="33"/>
      <c r="KL54" s="33"/>
      <c r="KM54" s="33"/>
      <c r="KN54" s="33"/>
      <c r="KO54" s="33"/>
      <c r="KP54" s="57"/>
      <c r="KQ54" s="25"/>
      <c r="KR54" s="34"/>
      <c r="KS54" s="57"/>
      <c r="KT54" s="33"/>
      <c r="KU54" s="33"/>
      <c r="KV54" s="33"/>
      <c r="KW54" s="33"/>
      <c r="KX54" s="33"/>
      <c r="KY54" s="33"/>
      <c r="KZ54" s="33"/>
      <c r="LA54" s="33"/>
      <c r="LB54" s="34"/>
      <c r="LC54" s="33"/>
      <c r="LD54" s="33"/>
      <c r="LE54" s="33"/>
      <c r="LF54" s="33"/>
      <c r="LG54" s="33"/>
      <c r="LH54" s="33"/>
      <c r="LI54" s="33"/>
      <c r="LJ54" s="57"/>
      <c r="LK54" s="25"/>
      <c r="LL54" s="34"/>
      <c r="LM54" s="57"/>
      <c r="LN54" s="33"/>
      <c r="LO54" s="33"/>
      <c r="LP54" s="33"/>
      <c r="LQ54" s="33"/>
      <c r="LR54" s="33"/>
      <c r="LS54" s="33"/>
      <c r="LT54" s="33"/>
      <c r="LU54" s="33"/>
      <c r="LV54" s="34"/>
      <c r="LW54" s="33"/>
      <c r="LX54" s="33"/>
      <c r="LY54" s="33"/>
      <c r="LZ54" s="33"/>
      <c r="MA54" s="33"/>
      <c r="MB54" s="33"/>
      <c r="MC54" s="33"/>
      <c r="MD54" s="57"/>
      <c r="ME54" s="25"/>
      <c r="MF54" s="34"/>
      <c r="MG54" s="57"/>
      <c r="MH54" s="33"/>
      <c r="MI54" s="33"/>
      <c r="MJ54" s="33"/>
      <c r="MK54" s="33">
        <v>76201600</v>
      </c>
      <c r="ML54" s="33">
        <v>7104600</v>
      </c>
      <c r="MM54" s="33">
        <v>69097000</v>
      </c>
      <c r="MN54" s="33">
        <v>7103891.6100000003</v>
      </c>
      <c r="MO54" s="33"/>
      <c r="MP54" s="34"/>
      <c r="MQ54" s="33">
        <v>76194002</v>
      </c>
      <c r="MR54" s="33">
        <v>7103891.6100000003</v>
      </c>
      <c r="MS54" s="33"/>
      <c r="MT54" s="33">
        <v>69090110.390000001</v>
      </c>
      <c r="MU54" s="33">
        <v>90.676569999999998</v>
      </c>
      <c r="MV54" s="33"/>
      <c r="MW54" s="33"/>
      <c r="MX54" s="57">
        <v>7103891.6100000003</v>
      </c>
      <c r="MY54" s="25"/>
      <c r="MZ54" s="34">
        <v>7104600</v>
      </c>
      <c r="NA54" s="57">
        <v>7104600</v>
      </c>
      <c r="NB54" s="33">
        <v>99.990030000000004</v>
      </c>
      <c r="NC54" s="33">
        <v>99.990030000000004</v>
      </c>
      <c r="ND54" s="33"/>
      <c r="NE54" s="33"/>
      <c r="NF54" s="33"/>
      <c r="NG54" s="33"/>
      <c r="NH54" s="33"/>
      <c r="NI54" s="33"/>
      <c r="NJ54" s="34"/>
      <c r="NK54" s="33"/>
      <c r="NL54" s="33"/>
      <c r="NM54" s="33"/>
      <c r="NN54" s="33"/>
      <c r="NO54" s="33"/>
      <c r="NP54" s="33"/>
      <c r="NQ54" s="33"/>
      <c r="NR54" s="57"/>
      <c r="NS54" s="25"/>
      <c r="NT54" s="34"/>
      <c r="NU54" s="57"/>
      <c r="NV54" s="33"/>
      <c r="NW54" s="33"/>
      <c r="NX54" s="33"/>
      <c r="NY54" s="33">
        <v>104431400</v>
      </c>
      <c r="NZ54" s="33">
        <v>102342700</v>
      </c>
      <c r="OA54" s="33">
        <v>2088700</v>
      </c>
      <c r="OB54" s="33">
        <v>88362320.200000003</v>
      </c>
      <c r="OC54" s="33"/>
      <c r="OD54" s="34"/>
      <c r="OE54" s="33">
        <v>90165700</v>
      </c>
      <c r="OF54" s="33">
        <v>88362320.200000003</v>
      </c>
      <c r="OG54" s="33"/>
      <c r="OH54" s="33">
        <v>1803379.8</v>
      </c>
      <c r="OI54" s="33">
        <v>2.00007</v>
      </c>
      <c r="OJ54" s="33"/>
      <c r="OK54" s="33"/>
      <c r="OL54" s="57">
        <v>88362320.200000003</v>
      </c>
      <c r="OM54" s="25"/>
      <c r="ON54" s="34">
        <v>102342700</v>
      </c>
      <c r="OO54" s="57">
        <v>102342700</v>
      </c>
      <c r="OP54" s="33">
        <v>86.339640000000003</v>
      </c>
      <c r="OQ54" s="33">
        <v>86.339820000000003</v>
      </c>
      <c r="OR54" s="33"/>
      <c r="OS54" s="33">
        <v>221122.45</v>
      </c>
      <c r="OT54" s="33">
        <v>216700</v>
      </c>
      <c r="OU54" s="33">
        <v>4422.45</v>
      </c>
      <c r="OV54" s="33"/>
      <c r="OW54" s="33"/>
      <c r="OX54" s="34"/>
      <c r="OY54" s="33"/>
      <c r="OZ54" s="33"/>
      <c r="PA54" s="33"/>
      <c r="PB54" s="33"/>
      <c r="PC54" s="33"/>
      <c r="PD54" s="33"/>
      <c r="PE54" s="33"/>
      <c r="PF54" s="57"/>
      <c r="PG54" s="25"/>
      <c r="PH54" s="34">
        <v>216700</v>
      </c>
      <c r="PI54" s="57">
        <v>216700</v>
      </c>
      <c r="PJ54" s="33"/>
      <c r="PK54" s="33"/>
      <c r="PL54" s="33"/>
      <c r="PM54" s="33">
        <v>916326.53</v>
      </c>
      <c r="PN54" s="33">
        <v>898000</v>
      </c>
      <c r="PO54" s="33">
        <v>18326.53</v>
      </c>
      <c r="PP54" s="33"/>
      <c r="PQ54" s="33"/>
      <c r="PR54" s="34"/>
      <c r="PS54" s="33"/>
      <c r="PT54" s="33"/>
      <c r="PU54" s="33"/>
      <c r="PV54" s="33"/>
      <c r="PW54" s="33"/>
      <c r="PX54" s="33"/>
      <c r="PY54" s="33"/>
      <c r="PZ54" s="57"/>
      <c r="QA54" s="25"/>
      <c r="QB54" s="34">
        <v>898000</v>
      </c>
      <c r="QC54" s="57">
        <v>898000</v>
      </c>
      <c r="QD54" s="33"/>
      <c r="QE54" s="33"/>
      <c r="QF54" s="33"/>
      <c r="QG54" s="33">
        <v>2238100</v>
      </c>
      <c r="QH54" s="33">
        <v>2193300</v>
      </c>
      <c r="QI54" s="33">
        <v>44800</v>
      </c>
      <c r="QJ54" s="33"/>
      <c r="QK54" s="33"/>
      <c r="QL54" s="34"/>
      <c r="QM54" s="33"/>
      <c r="QN54" s="33"/>
      <c r="QO54" s="33"/>
      <c r="QP54" s="33"/>
      <c r="QQ54" s="33"/>
      <c r="QR54" s="33"/>
      <c r="QS54" s="33"/>
      <c r="QT54" s="57"/>
      <c r="QU54" s="25"/>
      <c r="QV54" s="34">
        <v>2193300</v>
      </c>
      <c r="QW54" s="57">
        <v>2193300</v>
      </c>
      <c r="QX54" s="33"/>
      <c r="QY54" s="33"/>
      <c r="QZ54" s="33"/>
      <c r="RA54" s="33">
        <v>361507700</v>
      </c>
      <c r="RB54" s="33">
        <v>354277200</v>
      </c>
      <c r="RC54" s="33">
        <v>7230500</v>
      </c>
      <c r="RD54" s="33">
        <v>51354536</v>
      </c>
      <c r="RE54" s="33"/>
      <c r="RF54" s="34"/>
      <c r="RG54" s="33">
        <v>52402536</v>
      </c>
      <c r="RH54" s="33">
        <v>51354536</v>
      </c>
      <c r="RI54" s="33"/>
      <c r="RJ54" s="33">
        <v>1048000</v>
      </c>
      <c r="RK54" s="33">
        <v>1.9999</v>
      </c>
      <c r="RL54" s="33"/>
      <c r="RM54" s="33"/>
      <c r="RN54" s="57">
        <v>51354536</v>
      </c>
      <c r="RO54" s="25"/>
      <c r="RP54" s="34">
        <v>354277200</v>
      </c>
      <c r="RQ54" s="57">
        <v>354277200</v>
      </c>
      <c r="RR54" s="33">
        <v>14.49558</v>
      </c>
      <c r="RS54" s="33">
        <v>14.494160000000001</v>
      </c>
      <c r="RT54" s="33"/>
      <c r="RU54" s="33"/>
      <c r="RV54" s="33"/>
      <c r="RW54" s="33"/>
      <c r="RX54" s="33"/>
      <c r="RY54" s="33"/>
      <c r="RZ54" s="34"/>
      <c r="SA54" s="33"/>
      <c r="SB54" s="33"/>
      <c r="SC54" s="33"/>
      <c r="SD54" s="33"/>
      <c r="SE54" s="33"/>
      <c r="SF54" s="33"/>
      <c r="SG54" s="33"/>
      <c r="SH54" s="57"/>
      <c r="SI54" s="25"/>
      <c r="SJ54" s="34"/>
      <c r="SK54" s="57"/>
      <c r="SL54" s="33"/>
      <c r="SM54" s="33"/>
      <c r="SN54" s="33"/>
      <c r="SO54" s="33"/>
      <c r="SP54" s="33"/>
      <c r="SQ54" s="33"/>
      <c r="SR54" s="33"/>
      <c r="SS54" s="33"/>
      <c r="ST54" s="34"/>
      <c r="SU54" s="33"/>
      <c r="SV54" s="33"/>
      <c r="SW54" s="33"/>
      <c r="SX54" s="33"/>
      <c r="SY54" s="33"/>
      <c r="SZ54" s="33"/>
      <c r="TA54" s="33"/>
      <c r="TB54" s="57"/>
      <c r="TC54" s="25"/>
      <c r="TD54" s="34"/>
      <c r="TE54" s="57"/>
      <c r="TF54" s="33"/>
      <c r="TG54" s="33"/>
      <c r="TH54" s="33"/>
      <c r="TI54" s="33"/>
      <c r="TJ54" s="33"/>
      <c r="TK54" s="33"/>
      <c r="TL54" s="33"/>
      <c r="TM54" s="33"/>
      <c r="TN54" s="34"/>
      <c r="TO54" s="33"/>
      <c r="TP54" s="33"/>
      <c r="TQ54" s="33"/>
      <c r="TR54" s="33"/>
      <c r="TS54" s="33"/>
      <c r="TT54" s="33"/>
      <c r="TU54" s="33"/>
      <c r="TV54" s="57"/>
      <c r="TW54" s="25"/>
      <c r="TX54" s="34"/>
      <c r="TY54" s="57"/>
      <c r="TZ54" s="33"/>
      <c r="UA54" s="33"/>
      <c r="UB54" s="33"/>
      <c r="UC54" s="33"/>
      <c r="UD54" s="33"/>
      <c r="UE54" s="33"/>
      <c r="UF54" s="33"/>
      <c r="UG54" s="33"/>
      <c r="UH54" s="34"/>
      <c r="UI54" s="33"/>
      <c r="UJ54" s="33"/>
      <c r="UK54" s="33"/>
      <c r="UL54" s="33"/>
      <c r="UM54" s="33"/>
      <c r="UN54" s="33"/>
      <c r="UO54" s="33"/>
      <c r="UP54" s="57"/>
      <c r="UQ54" s="25"/>
      <c r="UR54" s="34"/>
      <c r="US54" s="57"/>
      <c r="UT54" s="33"/>
      <c r="UU54" s="33"/>
      <c r="UV54" s="33"/>
      <c r="UW54" s="33"/>
      <c r="UX54" s="33"/>
      <c r="UY54" s="33"/>
      <c r="UZ54" s="33"/>
      <c r="VA54" s="33"/>
      <c r="VB54" s="34"/>
      <c r="VC54" s="33"/>
      <c r="VD54" s="33"/>
      <c r="VE54" s="33"/>
      <c r="VF54" s="33"/>
      <c r="VG54" s="33"/>
      <c r="VH54" s="33"/>
      <c r="VI54" s="33"/>
      <c r="VJ54" s="57"/>
      <c r="VK54" s="25"/>
      <c r="VL54" s="34"/>
      <c r="VM54" s="57"/>
      <c r="VN54" s="33"/>
      <c r="VO54" s="33"/>
      <c r="VP54" s="33"/>
      <c r="VQ54" s="33"/>
      <c r="VR54" s="33"/>
      <c r="VS54" s="33"/>
      <c r="VT54" s="33"/>
      <c r="VU54" s="33"/>
      <c r="VV54" s="34"/>
      <c r="VW54" s="33"/>
      <c r="VX54" s="33"/>
      <c r="VY54" s="33"/>
      <c r="VZ54" s="33"/>
      <c r="WA54" s="33"/>
      <c r="WB54" s="33"/>
      <c r="WC54" s="33"/>
      <c r="WD54" s="57"/>
      <c r="WE54" s="25"/>
      <c r="WF54" s="34"/>
      <c r="WG54" s="57"/>
      <c r="WH54" s="33"/>
      <c r="WI54" s="33"/>
      <c r="WJ54" s="33"/>
      <c r="WK54" s="33"/>
      <c r="WL54" s="33"/>
      <c r="WM54" s="33"/>
      <c r="WN54" s="33"/>
      <c r="WO54" s="33"/>
      <c r="WP54" s="34"/>
      <c r="WQ54" s="33"/>
      <c r="WR54" s="33"/>
      <c r="WS54" s="33"/>
      <c r="WT54" s="33"/>
      <c r="WU54" s="33"/>
      <c r="WV54" s="33"/>
      <c r="WW54" s="33"/>
      <c r="WX54" s="57"/>
      <c r="WY54" s="25"/>
      <c r="WZ54" s="34"/>
      <c r="XA54" s="57"/>
      <c r="XB54" s="33"/>
      <c r="XC54" s="33"/>
      <c r="XD54" s="33"/>
      <c r="XE54" s="33"/>
      <c r="XF54" s="33"/>
      <c r="XG54" s="33"/>
      <c r="XH54" s="33"/>
      <c r="XI54" s="33"/>
      <c r="XJ54" s="34"/>
      <c r="XK54" s="33"/>
      <c r="XL54" s="33"/>
      <c r="XM54" s="33"/>
      <c r="XN54" s="33"/>
      <c r="XO54" s="33"/>
      <c r="XP54" s="33"/>
      <c r="XQ54" s="33"/>
      <c r="XR54" s="57"/>
      <c r="XS54" s="25"/>
      <c r="XT54" s="34"/>
      <c r="XU54" s="57"/>
      <c r="XV54" s="33"/>
      <c r="XW54" s="33"/>
      <c r="XX54" s="33"/>
      <c r="XY54" s="33"/>
      <c r="XZ54" s="33"/>
      <c r="YA54" s="33"/>
      <c r="YB54" s="33"/>
      <c r="YC54" s="33"/>
      <c r="YD54" s="34"/>
      <c r="YE54" s="33"/>
      <c r="YF54" s="33"/>
      <c r="YG54" s="33"/>
      <c r="YH54" s="33"/>
      <c r="YI54" s="33"/>
      <c r="YJ54" s="33"/>
      <c r="YK54" s="33"/>
      <c r="YL54" s="57"/>
      <c r="YM54" s="25"/>
      <c r="YN54" s="34"/>
      <c r="YO54" s="57"/>
      <c r="YP54" s="33"/>
      <c r="YQ54" s="33"/>
      <c r="YR54" s="33"/>
      <c r="YS54" s="33"/>
      <c r="YT54" s="33"/>
      <c r="YU54" s="33"/>
      <c r="YV54" s="33"/>
      <c r="YW54" s="33"/>
      <c r="YX54" s="34"/>
      <c r="YY54" s="33"/>
      <c r="YZ54" s="33"/>
      <c r="ZA54" s="33"/>
      <c r="ZB54" s="33"/>
      <c r="ZC54" s="33"/>
      <c r="ZD54" s="33"/>
      <c r="ZE54" s="33"/>
      <c r="ZF54" s="57"/>
      <c r="ZG54" s="25"/>
      <c r="ZH54" s="34"/>
      <c r="ZI54" s="57"/>
      <c r="ZJ54" s="33"/>
      <c r="ZK54" s="33"/>
      <c r="ZL54" s="33"/>
      <c r="ZM54" s="33"/>
      <c r="ZN54" s="33"/>
      <c r="ZO54" s="33"/>
      <c r="ZP54" s="33"/>
      <c r="ZQ54" s="33"/>
      <c r="ZR54" s="34"/>
      <c r="ZS54" s="33"/>
      <c r="ZT54" s="33"/>
      <c r="ZU54" s="33"/>
      <c r="ZV54" s="33"/>
      <c r="ZW54" s="33"/>
      <c r="ZX54" s="33"/>
      <c r="ZY54" s="33"/>
      <c r="ZZ54" s="57"/>
      <c r="AAA54" s="25"/>
      <c r="AAB54" s="34"/>
      <c r="AAC54" s="57"/>
      <c r="AAD54" s="33"/>
      <c r="AAE54" s="33"/>
      <c r="AAF54" s="33"/>
      <c r="AAG54" s="33"/>
      <c r="AAH54" s="33"/>
      <c r="AAI54" s="33"/>
      <c r="AAJ54" s="33"/>
      <c r="AAK54" s="33"/>
      <c r="AAL54" s="34"/>
      <c r="AAM54" s="33"/>
      <c r="AAN54" s="33"/>
      <c r="AAO54" s="33"/>
      <c r="AAP54" s="33"/>
      <c r="AAQ54" s="33"/>
      <c r="AAR54" s="33"/>
      <c r="AAS54" s="33"/>
      <c r="AAT54" s="57"/>
      <c r="AAU54" s="25"/>
      <c r="AAV54" s="34"/>
      <c r="AAW54" s="57"/>
      <c r="AAX54" s="33"/>
      <c r="AAY54" s="33"/>
      <c r="AAZ54" s="33"/>
      <c r="ABA54" s="33"/>
      <c r="ABB54" s="33"/>
      <c r="ABC54" s="33"/>
      <c r="ABD54" s="33"/>
      <c r="ABE54" s="33"/>
      <c r="ABF54" s="34"/>
      <c r="ABG54" s="33"/>
      <c r="ABH54" s="33"/>
      <c r="ABI54" s="33"/>
      <c r="ABJ54" s="33"/>
      <c r="ABK54" s="33"/>
      <c r="ABL54" s="33"/>
      <c r="ABM54" s="33"/>
      <c r="ABN54" s="57"/>
      <c r="ABO54" s="25"/>
      <c r="ABP54" s="34"/>
      <c r="ABQ54" s="57"/>
      <c r="ABR54" s="33"/>
      <c r="ABS54" s="33"/>
      <c r="ABT54" s="33"/>
      <c r="ABU54" s="33"/>
      <c r="ABV54" s="33"/>
      <c r="ABW54" s="33"/>
      <c r="ABX54" s="33"/>
      <c r="ABY54" s="33"/>
      <c r="ABZ54" s="34"/>
      <c r="ACA54" s="33"/>
      <c r="ACB54" s="33"/>
      <c r="ACC54" s="33"/>
      <c r="ACD54" s="33"/>
      <c r="ACE54" s="33"/>
      <c r="ACF54" s="33"/>
      <c r="ACG54" s="33"/>
      <c r="ACH54" s="57"/>
      <c r="ACI54" s="25"/>
      <c r="ACJ54" s="34"/>
      <c r="ACK54" s="57"/>
      <c r="ACL54" s="33"/>
      <c r="ACM54" s="33"/>
      <c r="ACN54" s="33"/>
      <c r="ACO54" s="33">
        <v>54113939.399999999</v>
      </c>
      <c r="ACP54" s="33">
        <v>53572800</v>
      </c>
      <c r="ACQ54" s="33">
        <v>541139.4</v>
      </c>
      <c r="ACR54" s="33"/>
      <c r="ACS54" s="33"/>
      <c r="ACT54" s="34"/>
      <c r="ACU54" s="33"/>
      <c r="ACV54" s="33"/>
      <c r="ACW54" s="33"/>
      <c r="ACX54" s="33"/>
      <c r="ACY54" s="33"/>
      <c r="ACZ54" s="33"/>
      <c r="ADA54" s="33"/>
      <c r="ADB54" s="57"/>
      <c r="ADC54" s="25"/>
      <c r="ADD54" s="34">
        <v>53572800</v>
      </c>
      <c r="ADE54" s="57">
        <v>53572800</v>
      </c>
      <c r="ADF54" s="33"/>
      <c r="ADG54" s="33"/>
      <c r="ADH54" s="33"/>
      <c r="ADI54" s="33"/>
      <c r="ADJ54" s="33"/>
      <c r="ADK54" s="33"/>
      <c r="ADL54" s="33"/>
      <c r="ADM54" s="33"/>
      <c r="ADN54" s="34"/>
      <c r="ADO54" s="33"/>
      <c r="ADP54" s="33"/>
      <c r="ADQ54" s="33"/>
      <c r="ADR54" s="33"/>
      <c r="ADS54" s="33"/>
      <c r="ADT54" s="33"/>
      <c r="ADU54" s="33"/>
      <c r="ADV54" s="57"/>
      <c r="ADW54" s="25"/>
      <c r="ADX54" s="34"/>
      <c r="ADY54" s="57"/>
      <c r="ADZ54" s="33"/>
      <c r="AEA54" s="33"/>
      <c r="AEB54" s="33"/>
      <c r="AEC54" s="33"/>
      <c r="AED54" s="33"/>
      <c r="AEE54" s="33"/>
      <c r="AEF54" s="33"/>
      <c r="AEG54" s="33"/>
      <c r="AEH54" s="34"/>
      <c r="AEI54" s="33"/>
      <c r="AEJ54" s="33"/>
      <c r="AEK54" s="33"/>
      <c r="AEL54" s="33"/>
      <c r="AEM54" s="33"/>
      <c r="AEN54" s="33"/>
      <c r="AEO54" s="33"/>
      <c r="AEP54" s="57"/>
      <c r="AEQ54" s="25"/>
      <c r="AER54" s="34"/>
      <c r="AES54" s="57"/>
      <c r="AET54" s="33"/>
      <c r="AEU54" s="33"/>
      <c r="AEV54" s="33"/>
      <c r="AEW54" s="33"/>
      <c r="AEX54" s="33"/>
      <c r="AEY54" s="33"/>
      <c r="AEZ54" s="33"/>
      <c r="AFA54" s="33"/>
      <c r="AFB54" s="34"/>
      <c r="AFC54" s="33"/>
      <c r="AFD54" s="33"/>
      <c r="AFE54" s="33"/>
      <c r="AFF54" s="33"/>
      <c r="AFG54" s="33"/>
      <c r="AFH54" s="33"/>
      <c r="AFI54" s="33"/>
      <c r="AFJ54" s="57"/>
      <c r="AFK54" s="25"/>
      <c r="AFL54" s="34"/>
      <c r="AFM54" s="57"/>
      <c r="AFN54" s="33"/>
      <c r="AFO54" s="33"/>
      <c r="AFP54" s="33"/>
      <c r="AFQ54" s="33"/>
      <c r="AFR54" s="33"/>
      <c r="AFS54" s="33"/>
      <c r="AFT54" s="33"/>
      <c r="AFU54" s="33"/>
      <c r="AFV54" s="34"/>
      <c r="AFW54" s="33"/>
      <c r="AFX54" s="33"/>
      <c r="AFY54" s="33"/>
      <c r="AFZ54" s="33"/>
      <c r="AGA54" s="33"/>
      <c r="AGB54" s="33"/>
      <c r="AGC54" s="33"/>
      <c r="AGD54" s="57"/>
      <c r="AGE54" s="25"/>
      <c r="AGF54" s="34"/>
      <c r="AGG54" s="57"/>
      <c r="AGH54" s="33"/>
      <c r="AGI54" s="33"/>
      <c r="AGJ54" s="33"/>
      <c r="AGK54" s="33"/>
      <c r="AGL54" s="33"/>
      <c r="AGM54" s="33"/>
      <c r="AGN54" s="33"/>
      <c r="AGO54" s="33"/>
      <c r="AGP54" s="34"/>
      <c r="AGQ54" s="33"/>
      <c r="AGR54" s="33"/>
      <c r="AGS54" s="33"/>
      <c r="AGT54" s="33"/>
      <c r="AGU54" s="33"/>
      <c r="AGV54" s="33"/>
      <c r="AGW54" s="33"/>
      <c r="AGX54" s="57"/>
      <c r="AGY54" s="25"/>
      <c r="AGZ54" s="34"/>
      <c r="AHA54" s="57"/>
      <c r="AHB54" s="33"/>
      <c r="AHC54" s="33"/>
    </row>
    <row r="55" spans="1:887" x14ac:dyDescent="0.25">
      <c r="A55" s="77">
        <v>67000000000</v>
      </c>
      <c r="B55" s="93">
        <v>41</v>
      </c>
      <c r="C55" s="51" t="s">
        <v>254</v>
      </c>
      <c r="F55" s="34">
        <v>300534016.56999999</v>
      </c>
      <c r="G55" s="57"/>
      <c r="H55" s="33"/>
      <c r="I55" s="33">
        <v>102584947.37</v>
      </c>
      <c r="J55" s="33">
        <v>97455700</v>
      </c>
      <c r="K55" s="33">
        <v>5129247.37</v>
      </c>
      <c r="L55" s="33">
        <v>3525593.98</v>
      </c>
      <c r="M55" s="33"/>
      <c r="N55" s="34"/>
      <c r="O55" s="33">
        <v>3711151.56</v>
      </c>
      <c r="P55" s="33">
        <v>3525593.98</v>
      </c>
      <c r="Q55" s="33"/>
      <c r="R55" s="33">
        <v>185557.58</v>
      </c>
      <c r="S55" s="33">
        <v>5</v>
      </c>
      <c r="T55" s="33"/>
      <c r="U55" s="33"/>
      <c r="V55" s="57">
        <v>3525593.98</v>
      </c>
      <c r="W55" s="25"/>
      <c r="X55" s="34">
        <v>97455700</v>
      </c>
      <c r="Y55" s="57">
        <v>97455700</v>
      </c>
      <c r="Z55" s="33">
        <v>3.6176400000000002</v>
      </c>
      <c r="AA55" s="33">
        <v>3.6176400000000002</v>
      </c>
      <c r="AB55" s="33"/>
      <c r="AC55" s="33"/>
      <c r="AD55" s="33"/>
      <c r="AE55" s="33"/>
      <c r="AF55" s="33"/>
      <c r="AG55" s="33"/>
      <c r="AH55" s="34"/>
      <c r="AI55" s="33"/>
      <c r="AJ55" s="33"/>
      <c r="AK55" s="33"/>
      <c r="AL55" s="33"/>
      <c r="AM55" s="33"/>
      <c r="AN55" s="33"/>
      <c r="AO55" s="33"/>
      <c r="AP55" s="57"/>
      <c r="AQ55" s="25"/>
      <c r="AR55" s="34"/>
      <c r="AS55" s="57"/>
      <c r="AT55" s="33"/>
      <c r="AU55" s="33"/>
      <c r="AV55" s="33"/>
      <c r="AW55" s="33"/>
      <c r="AX55" s="33"/>
      <c r="AY55" s="33"/>
      <c r="AZ55" s="33"/>
      <c r="BA55" s="33"/>
      <c r="BB55" s="34"/>
      <c r="BC55" s="33"/>
      <c r="BD55" s="33"/>
      <c r="BE55" s="33"/>
      <c r="BF55" s="33"/>
      <c r="BG55" s="33"/>
      <c r="BH55" s="33"/>
      <c r="BI55" s="33"/>
      <c r="BJ55" s="57"/>
      <c r="BK55" s="25"/>
      <c r="BL55" s="34"/>
      <c r="BM55" s="57"/>
      <c r="BN55" s="33"/>
      <c r="BO55" s="33"/>
      <c r="BP55" s="33"/>
      <c r="BQ55" s="33"/>
      <c r="BR55" s="33"/>
      <c r="BS55" s="33"/>
      <c r="BT55" s="33"/>
      <c r="BU55" s="33"/>
      <c r="BV55" s="34"/>
      <c r="BW55" s="33"/>
      <c r="BX55" s="33"/>
      <c r="BY55" s="33"/>
      <c r="BZ55" s="33"/>
      <c r="CA55" s="33"/>
      <c r="CB55" s="33"/>
      <c r="CC55" s="33"/>
      <c r="CD55" s="57"/>
      <c r="CE55" s="25"/>
      <c r="CF55" s="34"/>
      <c r="CG55" s="57"/>
      <c r="CH55" s="33"/>
      <c r="CI55" s="33"/>
      <c r="CJ55" s="33"/>
      <c r="CK55" s="33"/>
      <c r="CL55" s="33"/>
      <c r="CM55" s="33"/>
      <c r="CN55" s="33"/>
      <c r="CO55" s="33"/>
      <c r="CP55" s="34"/>
      <c r="CQ55" s="33"/>
      <c r="CR55" s="33"/>
      <c r="CS55" s="33"/>
      <c r="CT55" s="33"/>
      <c r="CU55" s="33"/>
      <c r="CV55" s="33"/>
      <c r="CW55" s="33"/>
      <c r="CX55" s="57"/>
      <c r="CY55" s="25"/>
      <c r="CZ55" s="34"/>
      <c r="DA55" s="57"/>
      <c r="DB55" s="33"/>
      <c r="DC55" s="33"/>
      <c r="DD55" s="33"/>
      <c r="DE55" s="33"/>
      <c r="DF55" s="33"/>
      <c r="DG55" s="33"/>
      <c r="DH55" s="33"/>
      <c r="DI55" s="33"/>
      <c r="DJ55" s="34"/>
      <c r="DK55" s="33"/>
      <c r="DL55" s="33"/>
      <c r="DM55" s="33"/>
      <c r="DN55" s="33"/>
      <c r="DO55" s="33"/>
      <c r="DP55" s="33"/>
      <c r="DQ55" s="33"/>
      <c r="DR55" s="57"/>
      <c r="DS55" s="25"/>
      <c r="DT55" s="34">
        <v>42300</v>
      </c>
      <c r="DU55" s="57">
        <v>0</v>
      </c>
      <c r="DV55" s="33"/>
      <c r="DW55" s="33"/>
      <c r="DX55" s="33"/>
      <c r="DY55" s="33"/>
      <c r="DZ55" s="33"/>
      <c r="EA55" s="33"/>
      <c r="EB55" s="33"/>
      <c r="EC55" s="33"/>
      <c r="ED55" s="34"/>
      <c r="EE55" s="33"/>
      <c r="EF55" s="33"/>
      <c r="EG55" s="33"/>
      <c r="EH55" s="33"/>
      <c r="EI55" s="33"/>
      <c r="EJ55" s="33"/>
      <c r="EK55" s="33"/>
      <c r="EL55" s="57"/>
      <c r="EM55" s="25"/>
      <c r="EN55" s="34"/>
      <c r="EO55" s="57"/>
      <c r="EP55" s="33"/>
      <c r="EQ55" s="33"/>
      <c r="ER55" s="33"/>
      <c r="ES55" s="33"/>
      <c r="ET55" s="33"/>
      <c r="EU55" s="33"/>
      <c r="EV55" s="33"/>
      <c r="EW55" s="33"/>
      <c r="EX55" s="34"/>
      <c r="EY55" s="33"/>
      <c r="EZ55" s="33"/>
      <c r="FA55" s="33"/>
      <c r="FB55" s="33"/>
      <c r="FC55" s="33"/>
      <c r="FD55" s="33"/>
      <c r="FE55" s="33"/>
      <c r="FF55" s="57"/>
      <c r="FG55" s="25"/>
      <c r="FH55" s="34"/>
      <c r="FI55" s="57"/>
      <c r="FJ55" s="33"/>
      <c r="FK55" s="33"/>
      <c r="FL55" s="33"/>
      <c r="FM55" s="33">
        <v>245550631.58000001</v>
      </c>
      <c r="FN55" s="33">
        <v>233273100</v>
      </c>
      <c r="FO55" s="33">
        <v>12277531.58</v>
      </c>
      <c r="FP55" s="33">
        <v>196395461.71000001</v>
      </c>
      <c r="FQ55" s="33"/>
      <c r="FR55" s="34"/>
      <c r="FS55" s="33">
        <v>206732064.97</v>
      </c>
      <c r="FT55" s="33">
        <v>196395461.71000001</v>
      </c>
      <c r="FU55" s="33"/>
      <c r="FV55" s="33">
        <v>10336603.26</v>
      </c>
      <c r="FW55" s="33">
        <v>5</v>
      </c>
      <c r="FX55" s="33"/>
      <c r="FY55" s="33"/>
      <c r="FZ55" s="57">
        <v>196395461.71000001</v>
      </c>
      <c r="GA55" s="25"/>
      <c r="GB55" s="34">
        <v>233273100</v>
      </c>
      <c r="GC55" s="57">
        <v>233273100</v>
      </c>
      <c r="GD55" s="33">
        <v>84.191220000000001</v>
      </c>
      <c r="GE55" s="33">
        <v>84.191220000000001</v>
      </c>
      <c r="GF55" s="33"/>
      <c r="GG55" s="33">
        <v>6543434.3499999996</v>
      </c>
      <c r="GH55" s="33">
        <v>6478000</v>
      </c>
      <c r="GI55" s="33">
        <v>65434.35</v>
      </c>
      <c r="GJ55" s="33"/>
      <c r="GK55" s="33"/>
      <c r="GL55" s="34"/>
      <c r="GM55" s="33"/>
      <c r="GN55" s="33"/>
      <c r="GO55" s="33"/>
      <c r="GP55" s="33"/>
      <c r="GQ55" s="33"/>
      <c r="GR55" s="33"/>
      <c r="GS55" s="33"/>
      <c r="GT55" s="57"/>
      <c r="GU55" s="25"/>
      <c r="GV55" s="34">
        <v>6478000</v>
      </c>
      <c r="GW55" s="57">
        <v>6478000</v>
      </c>
      <c r="GX55" s="33"/>
      <c r="GY55" s="33"/>
      <c r="GZ55" s="33"/>
      <c r="HA55" s="33"/>
      <c r="HB55" s="33"/>
      <c r="HC55" s="33"/>
      <c r="HD55" s="33"/>
      <c r="HE55" s="33"/>
      <c r="HF55" s="34"/>
      <c r="HG55" s="33"/>
      <c r="HH55" s="33"/>
      <c r="HI55" s="33"/>
      <c r="HJ55" s="33"/>
      <c r="HK55" s="33"/>
      <c r="HL55" s="33"/>
      <c r="HM55" s="33"/>
      <c r="HN55" s="57"/>
      <c r="HO55" s="25"/>
      <c r="HP55" s="34"/>
      <c r="HQ55" s="57"/>
      <c r="HR55" s="33"/>
      <c r="HS55" s="33"/>
      <c r="HT55" s="33"/>
      <c r="HU55" s="33"/>
      <c r="HV55" s="33"/>
      <c r="HW55" s="33"/>
      <c r="HX55" s="33"/>
      <c r="HY55" s="33"/>
      <c r="HZ55" s="34"/>
      <c r="IA55" s="33"/>
      <c r="IB55" s="33"/>
      <c r="IC55" s="33"/>
      <c r="ID55" s="33"/>
      <c r="IE55" s="33"/>
      <c r="IF55" s="33"/>
      <c r="IG55" s="33"/>
      <c r="IH55" s="57"/>
      <c r="II55" s="25"/>
      <c r="IJ55" s="34"/>
      <c r="IK55" s="57"/>
      <c r="IL55" s="33"/>
      <c r="IM55" s="33"/>
      <c r="IN55" s="33"/>
      <c r="IO55" s="33"/>
      <c r="IP55" s="33"/>
      <c r="IQ55" s="33"/>
      <c r="IR55" s="33"/>
      <c r="IS55" s="33"/>
      <c r="IT55" s="34"/>
      <c r="IU55" s="33"/>
      <c r="IV55" s="33"/>
      <c r="IW55" s="33"/>
      <c r="IX55" s="33"/>
      <c r="IY55" s="33"/>
      <c r="IZ55" s="33"/>
      <c r="JA55" s="33"/>
      <c r="JB55" s="57"/>
      <c r="JC55" s="25"/>
      <c r="JD55" s="34"/>
      <c r="JE55" s="57"/>
      <c r="JF55" s="33"/>
      <c r="JG55" s="33"/>
      <c r="JH55" s="33"/>
      <c r="JI55" s="33"/>
      <c r="JJ55" s="33"/>
      <c r="JK55" s="33"/>
      <c r="JL55" s="33"/>
      <c r="JM55" s="33"/>
      <c r="JN55" s="34"/>
      <c r="JO55" s="33"/>
      <c r="JP55" s="33"/>
      <c r="JQ55" s="33"/>
      <c r="JR55" s="33"/>
      <c r="JS55" s="33"/>
      <c r="JT55" s="33"/>
      <c r="JU55" s="33"/>
      <c r="JV55" s="57"/>
      <c r="JW55" s="25"/>
      <c r="JX55" s="34"/>
      <c r="JY55" s="57"/>
      <c r="JZ55" s="33"/>
      <c r="KA55" s="33"/>
      <c r="KB55" s="33"/>
      <c r="KC55" s="33">
        <v>10000000</v>
      </c>
      <c r="KD55" s="33">
        <v>9500000</v>
      </c>
      <c r="KE55" s="33">
        <v>500000</v>
      </c>
      <c r="KF55" s="33"/>
      <c r="KG55" s="33"/>
      <c r="KH55" s="34"/>
      <c r="KI55" s="33"/>
      <c r="KJ55" s="33"/>
      <c r="KK55" s="33"/>
      <c r="KL55" s="33"/>
      <c r="KM55" s="33"/>
      <c r="KN55" s="33"/>
      <c r="KO55" s="33"/>
      <c r="KP55" s="57"/>
      <c r="KQ55" s="25"/>
      <c r="KR55" s="34">
        <v>9500000</v>
      </c>
      <c r="KS55" s="57">
        <v>9500000</v>
      </c>
      <c r="KT55" s="33"/>
      <c r="KU55" s="33"/>
      <c r="KV55" s="33"/>
      <c r="KW55" s="33"/>
      <c r="KX55" s="33"/>
      <c r="KY55" s="33"/>
      <c r="KZ55" s="33"/>
      <c r="LA55" s="33"/>
      <c r="LB55" s="34"/>
      <c r="LC55" s="33"/>
      <c r="LD55" s="33"/>
      <c r="LE55" s="33"/>
      <c r="LF55" s="33"/>
      <c r="LG55" s="33"/>
      <c r="LH55" s="33"/>
      <c r="LI55" s="33"/>
      <c r="LJ55" s="57"/>
      <c r="LK55" s="25"/>
      <c r="LL55" s="34"/>
      <c r="LM55" s="57"/>
      <c r="LN55" s="33"/>
      <c r="LO55" s="33"/>
      <c r="LP55" s="33"/>
      <c r="LQ55" s="33"/>
      <c r="LR55" s="33"/>
      <c r="LS55" s="33"/>
      <c r="LT55" s="33"/>
      <c r="LU55" s="33"/>
      <c r="LV55" s="34"/>
      <c r="LW55" s="33"/>
      <c r="LX55" s="33"/>
      <c r="LY55" s="33"/>
      <c r="LZ55" s="33"/>
      <c r="MA55" s="33"/>
      <c r="MB55" s="33"/>
      <c r="MC55" s="33"/>
      <c r="MD55" s="57"/>
      <c r="ME55" s="25"/>
      <c r="MF55" s="34"/>
      <c r="MG55" s="57"/>
      <c r="MH55" s="33"/>
      <c r="MI55" s="33"/>
      <c r="MJ55" s="33"/>
      <c r="MK55" s="33"/>
      <c r="ML55" s="33"/>
      <c r="MM55" s="33"/>
      <c r="MN55" s="33"/>
      <c r="MO55" s="33"/>
      <c r="MP55" s="34"/>
      <c r="MQ55" s="33"/>
      <c r="MR55" s="33"/>
      <c r="MS55" s="33"/>
      <c r="MT55" s="33"/>
      <c r="MU55" s="33"/>
      <c r="MV55" s="33"/>
      <c r="MW55" s="33"/>
      <c r="MX55" s="57"/>
      <c r="MY55" s="25"/>
      <c r="MZ55" s="34"/>
      <c r="NA55" s="57"/>
      <c r="NB55" s="33"/>
      <c r="NC55" s="33"/>
      <c r="ND55" s="33"/>
      <c r="NE55" s="33"/>
      <c r="NF55" s="33"/>
      <c r="NG55" s="33"/>
      <c r="NH55" s="33"/>
      <c r="NI55" s="33"/>
      <c r="NJ55" s="34"/>
      <c r="NK55" s="33"/>
      <c r="NL55" s="33"/>
      <c r="NM55" s="33"/>
      <c r="NN55" s="33"/>
      <c r="NO55" s="33"/>
      <c r="NP55" s="33"/>
      <c r="NQ55" s="33"/>
      <c r="NR55" s="57"/>
      <c r="NS55" s="25"/>
      <c r="NT55" s="34"/>
      <c r="NU55" s="57"/>
      <c r="NV55" s="33"/>
      <c r="NW55" s="33"/>
      <c r="NX55" s="33"/>
      <c r="NY55" s="33"/>
      <c r="NZ55" s="33"/>
      <c r="OA55" s="33"/>
      <c r="OB55" s="33"/>
      <c r="OC55" s="33"/>
      <c r="OD55" s="34"/>
      <c r="OE55" s="33"/>
      <c r="OF55" s="33"/>
      <c r="OG55" s="33"/>
      <c r="OH55" s="33"/>
      <c r="OI55" s="33"/>
      <c r="OJ55" s="33"/>
      <c r="OK55" s="33"/>
      <c r="OL55" s="57"/>
      <c r="OM55" s="25"/>
      <c r="ON55" s="34"/>
      <c r="OO55" s="57"/>
      <c r="OP55" s="33"/>
      <c r="OQ55" s="33"/>
      <c r="OR55" s="33"/>
      <c r="OS55" s="33"/>
      <c r="OT55" s="33"/>
      <c r="OU55" s="33"/>
      <c r="OV55" s="33"/>
      <c r="OW55" s="33"/>
      <c r="OX55" s="34"/>
      <c r="OY55" s="33"/>
      <c r="OZ55" s="33"/>
      <c r="PA55" s="33"/>
      <c r="PB55" s="33"/>
      <c r="PC55" s="33"/>
      <c r="PD55" s="33"/>
      <c r="PE55" s="33"/>
      <c r="PF55" s="57"/>
      <c r="PG55" s="25"/>
      <c r="PH55" s="34"/>
      <c r="PI55" s="57"/>
      <c r="PJ55" s="33"/>
      <c r="PK55" s="33"/>
      <c r="PL55" s="33"/>
      <c r="PM55" s="33"/>
      <c r="PN55" s="33"/>
      <c r="PO55" s="33"/>
      <c r="PP55" s="33"/>
      <c r="PQ55" s="33"/>
      <c r="PR55" s="34"/>
      <c r="PS55" s="33"/>
      <c r="PT55" s="33"/>
      <c r="PU55" s="33"/>
      <c r="PV55" s="33"/>
      <c r="PW55" s="33"/>
      <c r="PX55" s="33"/>
      <c r="PY55" s="33"/>
      <c r="PZ55" s="57"/>
      <c r="QA55" s="25"/>
      <c r="QB55" s="34"/>
      <c r="QC55" s="57"/>
      <c r="QD55" s="33"/>
      <c r="QE55" s="33"/>
      <c r="QF55" s="33"/>
      <c r="QG55" s="33"/>
      <c r="QH55" s="33"/>
      <c r="QI55" s="33"/>
      <c r="QJ55" s="33"/>
      <c r="QK55" s="33"/>
      <c r="QL55" s="34"/>
      <c r="QM55" s="33"/>
      <c r="QN55" s="33"/>
      <c r="QO55" s="33"/>
      <c r="QP55" s="33"/>
      <c r="QQ55" s="33"/>
      <c r="QR55" s="33"/>
      <c r="QS55" s="33"/>
      <c r="QT55" s="57"/>
      <c r="QU55" s="25"/>
      <c r="QV55" s="34"/>
      <c r="QW55" s="57"/>
      <c r="QX55" s="33"/>
      <c r="QY55" s="33"/>
      <c r="QZ55" s="33"/>
      <c r="RA55" s="33"/>
      <c r="RB55" s="33"/>
      <c r="RC55" s="33"/>
      <c r="RD55" s="33"/>
      <c r="RE55" s="33"/>
      <c r="RF55" s="34"/>
      <c r="RG55" s="33"/>
      <c r="RH55" s="33"/>
      <c r="RI55" s="33"/>
      <c r="RJ55" s="33"/>
      <c r="RK55" s="33"/>
      <c r="RL55" s="33"/>
      <c r="RM55" s="33"/>
      <c r="RN55" s="57"/>
      <c r="RO55" s="25"/>
      <c r="RP55" s="34"/>
      <c r="RQ55" s="57"/>
      <c r="RR55" s="33"/>
      <c r="RS55" s="33"/>
      <c r="RT55" s="33"/>
      <c r="RU55" s="33"/>
      <c r="RV55" s="33"/>
      <c r="RW55" s="33"/>
      <c r="RX55" s="33"/>
      <c r="RY55" s="33"/>
      <c r="RZ55" s="34"/>
      <c r="SA55" s="33"/>
      <c r="SB55" s="33"/>
      <c r="SC55" s="33"/>
      <c r="SD55" s="33"/>
      <c r="SE55" s="33"/>
      <c r="SF55" s="33"/>
      <c r="SG55" s="33"/>
      <c r="SH55" s="57"/>
      <c r="SI55" s="25"/>
      <c r="SJ55" s="34"/>
      <c r="SK55" s="57"/>
      <c r="SL55" s="33"/>
      <c r="SM55" s="33"/>
      <c r="SN55" s="33"/>
      <c r="SO55" s="33"/>
      <c r="SP55" s="33"/>
      <c r="SQ55" s="33"/>
      <c r="SR55" s="33"/>
      <c r="SS55" s="33"/>
      <c r="ST55" s="34"/>
      <c r="SU55" s="33"/>
      <c r="SV55" s="33"/>
      <c r="SW55" s="33"/>
      <c r="SX55" s="33"/>
      <c r="SY55" s="33"/>
      <c r="SZ55" s="33"/>
      <c r="TA55" s="33"/>
      <c r="TB55" s="57"/>
      <c r="TC55" s="25"/>
      <c r="TD55" s="34"/>
      <c r="TE55" s="57"/>
      <c r="TF55" s="33"/>
      <c r="TG55" s="33"/>
      <c r="TH55" s="33"/>
      <c r="TI55" s="33"/>
      <c r="TJ55" s="33"/>
      <c r="TK55" s="33"/>
      <c r="TL55" s="33"/>
      <c r="TM55" s="33"/>
      <c r="TN55" s="34"/>
      <c r="TO55" s="33"/>
      <c r="TP55" s="33"/>
      <c r="TQ55" s="33"/>
      <c r="TR55" s="33"/>
      <c r="TS55" s="33"/>
      <c r="TT55" s="33"/>
      <c r="TU55" s="33"/>
      <c r="TV55" s="57"/>
      <c r="TW55" s="25"/>
      <c r="TX55" s="34"/>
      <c r="TY55" s="57"/>
      <c r="TZ55" s="33"/>
      <c r="UA55" s="33"/>
      <c r="UB55" s="33"/>
      <c r="UC55" s="33"/>
      <c r="UD55" s="33"/>
      <c r="UE55" s="33"/>
      <c r="UF55" s="33"/>
      <c r="UG55" s="33"/>
      <c r="UH55" s="34"/>
      <c r="UI55" s="33"/>
      <c r="UJ55" s="33"/>
      <c r="UK55" s="33"/>
      <c r="UL55" s="33"/>
      <c r="UM55" s="33"/>
      <c r="UN55" s="33"/>
      <c r="UO55" s="33"/>
      <c r="UP55" s="57"/>
      <c r="UQ55" s="25"/>
      <c r="UR55" s="34"/>
      <c r="US55" s="57"/>
      <c r="UT55" s="33"/>
      <c r="UU55" s="33"/>
      <c r="UV55" s="33"/>
      <c r="UW55" s="33"/>
      <c r="UX55" s="33"/>
      <c r="UY55" s="33"/>
      <c r="UZ55" s="33"/>
      <c r="VA55" s="33"/>
      <c r="VB55" s="34"/>
      <c r="VC55" s="33"/>
      <c r="VD55" s="33"/>
      <c r="VE55" s="33"/>
      <c r="VF55" s="33"/>
      <c r="VG55" s="33"/>
      <c r="VH55" s="33"/>
      <c r="VI55" s="33"/>
      <c r="VJ55" s="57"/>
      <c r="VK55" s="25"/>
      <c r="VL55" s="34"/>
      <c r="VM55" s="57"/>
      <c r="VN55" s="33"/>
      <c r="VO55" s="33"/>
      <c r="VP55" s="33"/>
      <c r="VQ55" s="33"/>
      <c r="VR55" s="33"/>
      <c r="VS55" s="33"/>
      <c r="VT55" s="33"/>
      <c r="VU55" s="33"/>
      <c r="VV55" s="34"/>
      <c r="VW55" s="33"/>
      <c r="VX55" s="33"/>
      <c r="VY55" s="33"/>
      <c r="VZ55" s="33"/>
      <c r="WA55" s="33"/>
      <c r="WB55" s="33"/>
      <c r="WC55" s="33"/>
      <c r="WD55" s="57"/>
      <c r="WE55" s="25"/>
      <c r="WF55" s="34"/>
      <c r="WG55" s="57"/>
      <c r="WH55" s="33"/>
      <c r="WI55" s="33"/>
      <c r="WJ55" s="33"/>
      <c r="WK55" s="33"/>
      <c r="WL55" s="33"/>
      <c r="WM55" s="33"/>
      <c r="WN55" s="33"/>
      <c r="WO55" s="33"/>
      <c r="WP55" s="34"/>
      <c r="WQ55" s="33"/>
      <c r="WR55" s="33"/>
      <c r="WS55" s="33"/>
      <c r="WT55" s="33"/>
      <c r="WU55" s="33"/>
      <c r="WV55" s="33"/>
      <c r="WW55" s="33"/>
      <c r="WX55" s="57"/>
      <c r="WY55" s="25"/>
      <c r="WZ55" s="34"/>
      <c r="XA55" s="57"/>
      <c r="XB55" s="33"/>
      <c r="XC55" s="33"/>
      <c r="XD55" s="33"/>
      <c r="XE55" s="33"/>
      <c r="XF55" s="33"/>
      <c r="XG55" s="33"/>
      <c r="XH55" s="33"/>
      <c r="XI55" s="33"/>
      <c r="XJ55" s="34"/>
      <c r="XK55" s="33"/>
      <c r="XL55" s="33"/>
      <c r="XM55" s="33"/>
      <c r="XN55" s="33"/>
      <c r="XO55" s="33"/>
      <c r="XP55" s="33"/>
      <c r="XQ55" s="33"/>
      <c r="XR55" s="57"/>
      <c r="XS55" s="25"/>
      <c r="XT55" s="34"/>
      <c r="XU55" s="57"/>
      <c r="XV55" s="33"/>
      <c r="XW55" s="33"/>
      <c r="XX55" s="33"/>
      <c r="XY55" s="33"/>
      <c r="XZ55" s="33"/>
      <c r="YA55" s="33"/>
      <c r="YB55" s="33"/>
      <c r="YC55" s="33"/>
      <c r="YD55" s="34"/>
      <c r="YE55" s="33"/>
      <c r="YF55" s="33"/>
      <c r="YG55" s="33"/>
      <c r="YH55" s="33"/>
      <c r="YI55" s="33"/>
      <c r="YJ55" s="33"/>
      <c r="YK55" s="33"/>
      <c r="YL55" s="57"/>
      <c r="YM55" s="25"/>
      <c r="YN55" s="34"/>
      <c r="YO55" s="57"/>
      <c r="YP55" s="33"/>
      <c r="YQ55" s="33"/>
      <c r="YR55" s="33"/>
      <c r="YS55" s="33"/>
      <c r="YT55" s="33"/>
      <c r="YU55" s="33"/>
      <c r="YV55" s="33"/>
      <c r="YW55" s="33"/>
      <c r="YX55" s="34"/>
      <c r="YY55" s="33"/>
      <c r="YZ55" s="33"/>
      <c r="ZA55" s="33"/>
      <c r="ZB55" s="33"/>
      <c r="ZC55" s="33"/>
      <c r="ZD55" s="33"/>
      <c r="ZE55" s="33"/>
      <c r="ZF55" s="57"/>
      <c r="ZG55" s="25"/>
      <c r="ZH55" s="34"/>
      <c r="ZI55" s="57"/>
      <c r="ZJ55" s="33"/>
      <c r="ZK55" s="33"/>
      <c r="ZL55" s="33"/>
      <c r="ZM55" s="33"/>
      <c r="ZN55" s="33"/>
      <c r="ZO55" s="33"/>
      <c r="ZP55" s="33"/>
      <c r="ZQ55" s="33"/>
      <c r="ZR55" s="34"/>
      <c r="ZS55" s="33"/>
      <c r="ZT55" s="33"/>
      <c r="ZU55" s="33"/>
      <c r="ZV55" s="33"/>
      <c r="ZW55" s="33"/>
      <c r="ZX55" s="33"/>
      <c r="ZY55" s="33"/>
      <c r="ZZ55" s="57"/>
      <c r="AAA55" s="25"/>
      <c r="AAB55" s="34"/>
      <c r="AAC55" s="57"/>
      <c r="AAD55" s="33"/>
      <c r="AAE55" s="33"/>
      <c r="AAF55" s="33"/>
      <c r="AAG55" s="33"/>
      <c r="AAH55" s="33"/>
      <c r="AAI55" s="33"/>
      <c r="AAJ55" s="33"/>
      <c r="AAK55" s="33">
        <v>165921.41</v>
      </c>
      <c r="AAL55" s="34"/>
      <c r="AAM55" s="33"/>
      <c r="AAN55" s="33"/>
      <c r="AAO55" s="33"/>
      <c r="AAP55" s="33"/>
      <c r="AAQ55" s="33"/>
      <c r="AAR55" s="33">
        <v>165921.41</v>
      </c>
      <c r="AAS55" s="33"/>
      <c r="AAT55" s="57"/>
      <c r="AAU55" s="25"/>
      <c r="AAV55" s="34"/>
      <c r="AAW55" s="57"/>
      <c r="AAX55" s="33"/>
      <c r="AAY55" s="33"/>
      <c r="AAZ55" s="33"/>
      <c r="ABA55" s="33"/>
      <c r="ABB55" s="33"/>
      <c r="ABC55" s="33"/>
      <c r="ABD55" s="33"/>
      <c r="ABE55" s="33">
        <v>280461.33</v>
      </c>
      <c r="ABF55" s="34"/>
      <c r="ABG55" s="33"/>
      <c r="ABH55" s="33"/>
      <c r="ABI55" s="33"/>
      <c r="ABJ55" s="33"/>
      <c r="ABK55" s="33"/>
      <c r="ABL55" s="33">
        <v>280461.33</v>
      </c>
      <c r="ABM55" s="33"/>
      <c r="ABN55" s="57"/>
      <c r="ABO55" s="25"/>
      <c r="ABP55" s="34"/>
      <c r="ABQ55" s="57"/>
      <c r="ABR55" s="33"/>
      <c r="ABS55" s="33"/>
      <c r="ABT55" s="33"/>
      <c r="ABU55" s="33"/>
      <c r="ABV55" s="33"/>
      <c r="ABW55" s="33"/>
      <c r="ABX55" s="33"/>
      <c r="ABY55" s="33"/>
      <c r="ABZ55" s="34"/>
      <c r="ACA55" s="33"/>
      <c r="ACB55" s="33"/>
      <c r="ACC55" s="33"/>
      <c r="ACD55" s="33"/>
      <c r="ACE55" s="33"/>
      <c r="ACF55" s="33"/>
      <c r="ACG55" s="33"/>
      <c r="ACH55" s="57"/>
      <c r="ACI55" s="25"/>
      <c r="ACJ55" s="34"/>
      <c r="ACK55" s="57"/>
      <c r="ACL55" s="33"/>
      <c r="ACM55" s="33"/>
      <c r="ACN55" s="33"/>
      <c r="ACO55" s="33">
        <v>18941684.210000001</v>
      </c>
      <c r="ACP55" s="33">
        <v>17994600</v>
      </c>
      <c r="ACQ55" s="33">
        <v>947084.21</v>
      </c>
      <c r="ACR55" s="33">
        <v>4112960.88</v>
      </c>
      <c r="ACS55" s="33"/>
      <c r="ACT55" s="34"/>
      <c r="ACU55" s="33">
        <v>4329432.5</v>
      </c>
      <c r="ACV55" s="33">
        <v>4112960.88</v>
      </c>
      <c r="ACW55" s="33"/>
      <c r="ACX55" s="33">
        <v>216471.62</v>
      </c>
      <c r="ACY55" s="33">
        <v>5</v>
      </c>
      <c r="ACZ55" s="33"/>
      <c r="ADA55" s="33"/>
      <c r="ADB55" s="57">
        <v>4112960.88</v>
      </c>
      <c r="ADC55" s="25"/>
      <c r="ADD55" s="34">
        <v>17994600</v>
      </c>
      <c r="ADE55" s="57">
        <v>17994600</v>
      </c>
      <c r="ADF55" s="33">
        <v>22.856639999999999</v>
      </c>
      <c r="ADG55" s="33">
        <v>22.856639999999999</v>
      </c>
      <c r="ADH55" s="33"/>
      <c r="ADI55" s="33"/>
      <c r="ADJ55" s="33"/>
      <c r="ADK55" s="33"/>
      <c r="ADL55" s="33"/>
      <c r="ADM55" s="33"/>
      <c r="ADN55" s="34"/>
      <c r="ADO55" s="33"/>
      <c r="ADP55" s="33"/>
      <c r="ADQ55" s="33"/>
      <c r="ADR55" s="33"/>
      <c r="ADS55" s="33"/>
      <c r="ADT55" s="33"/>
      <c r="ADU55" s="33"/>
      <c r="ADV55" s="57"/>
      <c r="ADW55" s="25"/>
      <c r="ADX55" s="34"/>
      <c r="ADY55" s="57"/>
      <c r="ADZ55" s="33"/>
      <c r="AEA55" s="33"/>
      <c r="AEB55" s="33"/>
      <c r="AEC55" s="33"/>
      <c r="AED55" s="33"/>
      <c r="AEE55" s="33"/>
      <c r="AEF55" s="33"/>
      <c r="AEG55" s="33"/>
      <c r="AEH55" s="34"/>
      <c r="AEI55" s="33"/>
      <c r="AEJ55" s="33"/>
      <c r="AEK55" s="33"/>
      <c r="AEL55" s="33"/>
      <c r="AEM55" s="33"/>
      <c r="AEN55" s="33"/>
      <c r="AEO55" s="33"/>
      <c r="AEP55" s="57"/>
      <c r="AEQ55" s="25"/>
      <c r="AER55" s="34"/>
      <c r="AES55" s="57"/>
      <c r="AET55" s="33"/>
      <c r="AEU55" s="33"/>
      <c r="AEV55" s="33"/>
      <c r="AEW55" s="33"/>
      <c r="AEX55" s="33"/>
      <c r="AEY55" s="33"/>
      <c r="AEZ55" s="33"/>
      <c r="AFA55" s="33"/>
      <c r="AFB55" s="34"/>
      <c r="AFC55" s="33"/>
      <c r="AFD55" s="33"/>
      <c r="AFE55" s="33"/>
      <c r="AFF55" s="33"/>
      <c r="AFG55" s="33"/>
      <c r="AFH55" s="33"/>
      <c r="AFI55" s="33"/>
      <c r="AFJ55" s="57"/>
      <c r="AFK55" s="25"/>
      <c r="AFL55" s="34"/>
      <c r="AFM55" s="57"/>
      <c r="AFN55" s="33"/>
      <c r="AFO55" s="33"/>
      <c r="AFP55" s="33"/>
      <c r="AFQ55" s="33"/>
      <c r="AFR55" s="33"/>
      <c r="AFS55" s="33"/>
      <c r="AFT55" s="33"/>
      <c r="AFU55" s="33"/>
      <c r="AFV55" s="34"/>
      <c r="AFW55" s="33"/>
      <c r="AFX55" s="33"/>
      <c r="AFY55" s="33"/>
      <c r="AFZ55" s="33"/>
      <c r="AGA55" s="33"/>
      <c r="AGB55" s="33"/>
      <c r="AGC55" s="33"/>
      <c r="AGD55" s="57"/>
      <c r="AGE55" s="25"/>
      <c r="AGF55" s="34"/>
      <c r="AGG55" s="57"/>
      <c r="AGH55" s="33"/>
      <c r="AGI55" s="33"/>
      <c r="AGJ55" s="33"/>
      <c r="AGK55" s="33"/>
      <c r="AGL55" s="33"/>
      <c r="AGM55" s="33"/>
      <c r="AGN55" s="33"/>
      <c r="AGO55" s="33"/>
      <c r="AGP55" s="34"/>
      <c r="AGQ55" s="33"/>
      <c r="AGR55" s="33"/>
      <c r="AGS55" s="33"/>
      <c r="AGT55" s="33"/>
      <c r="AGU55" s="33"/>
      <c r="AGV55" s="33"/>
      <c r="AGW55" s="33"/>
      <c r="AGX55" s="57"/>
      <c r="AGY55" s="25"/>
      <c r="AGZ55" s="34"/>
      <c r="AHA55" s="57"/>
      <c r="AHB55" s="33"/>
      <c r="AHC55" s="33"/>
    </row>
    <row r="56" spans="1:887" x14ac:dyDescent="0.25">
      <c r="A56" s="12" t="s">
        <v>108</v>
      </c>
      <c r="B56" s="90">
        <v>42</v>
      </c>
      <c r="C56" s="15" t="s">
        <v>109</v>
      </c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79"/>
      <c r="CL56" s="79"/>
      <c r="CM56" s="79"/>
      <c r="CN56" s="79"/>
      <c r="CO56" s="79"/>
      <c r="CP56" s="79"/>
      <c r="CQ56" s="79"/>
      <c r="CR56" s="79"/>
      <c r="CS56" s="79"/>
      <c r="CT56" s="79"/>
      <c r="CU56" s="79"/>
      <c r="CV56" s="79"/>
      <c r="CW56" s="79"/>
      <c r="CX56" s="79"/>
      <c r="CY56" s="79"/>
      <c r="CZ56" s="79"/>
      <c r="DA56" s="79"/>
      <c r="DB56" s="79"/>
      <c r="DC56" s="79"/>
      <c r="DD56" s="79"/>
      <c r="DE56" s="79"/>
      <c r="DF56" s="79"/>
      <c r="DG56" s="79"/>
      <c r="DH56" s="79"/>
      <c r="DI56" s="79"/>
      <c r="DJ56" s="79"/>
      <c r="DK56" s="79"/>
      <c r="DL56" s="79"/>
      <c r="DM56" s="79"/>
      <c r="DN56" s="79"/>
      <c r="DO56" s="79"/>
      <c r="DP56" s="79"/>
      <c r="DQ56" s="79"/>
      <c r="DR56" s="79"/>
      <c r="DS56" s="79"/>
      <c r="DT56" s="79"/>
      <c r="DU56" s="79"/>
      <c r="DV56" s="79"/>
      <c r="DW56" s="79"/>
      <c r="DX56" s="79"/>
      <c r="DY56" s="79"/>
      <c r="DZ56" s="79"/>
      <c r="EA56" s="79"/>
      <c r="EB56" s="79"/>
      <c r="EC56" s="79"/>
      <c r="ED56" s="79"/>
      <c r="EE56" s="79"/>
      <c r="EF56" s="79"/>
      <c r="EG56" s="79"/>
      <c r="EH56" s="79"/>
      <c r="EI56" s="79"/>
      <c r="EJ56" s="79"/>
      <c r="EK56" s="79"/>
      <c r="EL56" s="79"/>
      <c r="EM56" s="79"/>
      <c r="EN56" s="79"/>
      <c r="EO56" s="79"/>
      <c r="EP56" s="79"/>
      <c r="EQ56" s="79"/>
      <c r="ER56" s="79"/>
      <c r="ES56" s="79"/>
      <c r="ET56" s="79"/>
      <c r="EU56" s="79"/>
      <c r="EV56" s="79"/>
      <c r="EW56" s="79"/>
      <c r="EX56" s="79"/>
      <c r="EY56" s="79"/>
      <c r="EZ56" s="79"/>
      <c r="FA56" s="79"/>
      <c r="FB56" s="79"/>
      <c r="FC56" s="79"/>
      <c r="FD56" s="79"/>
      <c r="FE56" s="79"/>
      <c r="FF56" s="79"/>
      <c r="FG56" s="79"/>
      <c r="FH56" s="79"/>
      <c r="FI56" s="79"/>
      <c r="FJ56" s="79"/>
      <c r="FK56" s="79"/>
      <c r="FL56" s="79"/>
      <c r="FM56" s="79"/>
      <c r="FN56" s="79"/>
      <c r="FO56" s="79"/>
      <c r="FP56" s="79"/>
      <c r="FQ56" s="79"/>
      <c r="FR56" s="79"/>
      <c r="FS56" s="79"/>
      <c r="FT56" s="79"/>
      <c r="FU56" s="79"/>
      <c r="FV56" s="79"/>
      <c r="FW56" s="79"/>
      <c r="FX56" s="79"/>
      <c r="FY56" s="79"/>
      <c r="FZ56" s="79"/>
      <c r="GA56" s="79"/>
      <c r="GB56" s="79"/>
      <c r="GC56" s="79"/>
      <c r="GD56" s="79"/>
      <c r="GE56" s="79"/>
      <c r="GF56" s="79"/>
      <c r="GG56" s="79"/>
      <c r="GH56" s="79"/>
      <c r="GI56" s="79"/>
      <c r="GJ56" s="79"/>
      <c r="GK56" s="79"/>
      <c r="GL56" s="79"/>
      <c r="GM56" s="79"/>
      <c r="GN56" s="79"/>
      <c r="GO56" s="79"/>
      <c r="GP56" s="79"/>
      <c r="GQ56" s="79"/>
      <c r="GR56" s="79"/>
      <c r="GS56" s="79"/>
      <c r="GT56" s="79"/>
      <c r="GU56" s="79"/>
      <c r="GV56" s="79"/>
      <c r="GW56" s="79"/>
      <c r="GX56" s="79"/>
      <c r="GY56" s="79"/>
      <c r="GZ56" s="79"/>
      <c r="HA56" s="79"/>
      <c r="HB56" s="79"/>
      <c r="HC56" s="79"/>
      <c r="HD56" s="79"/>
      <c r="HE56" s="79"/>
      <c r="HF56" s="79"/>
      <c r="HG56" s="79"/>
      <c r="HH56" s="79"/>
      <c r="HI56" s="79"/>
      <c r="HJ56" s="79"/>
      <c r="HK56" s="79"/>
      <c r="HL56" s="79"/>
      <c r="HM56" s="79"/>
      <c r="HN56" s="79"/>
      <c r="HO56" s="79"/>
      <c r="HP56" s="79"/>
      <c r="HQ56" s="79"/>
      <c r="HR56" s="79"/>
      <c r="HS56" s="79"/>
      <c r="HT56" s="79"/>
      <c r="HU56" s="79"/>
      <c r="HV56" s="79"/>
      <c r="HW56" s="79"/>
      <c r="HX56" s="79"/>
      <c r="HY56" s="79"/>
      <c r="HZ56" s="79"/>
      <c r="IA56" s="79"/>
      <c r="IB56" s="79"/>
      <c r="IC56" s="79"/>
      <c r="ID56" s="79"/>
      <c r="IE56" s="79"/>
      <c r="IF56" s="79"/>
      <c r="IG56" s="79"/>
      <c r="IH56" s="79"/>
      <c r="II56" s="79"/>
      <c r="IJ56" s="79"/>
      <c r="IK56" s="79"/>
      <c r="IL56" s="79"/>
      <c r="IM56" s="79"/>
      <c r="IN56" s="79"/>
      <c r="IO56" s="79"/>
      <c r="IP56" s="79"/>
      <c r="IQ56" s="79"/>
      <c r="IR56" s="79"/>
      <c r="IS56" s="79"/>
      <c r="IT56" s="79"/>
      <c r="IU56" s="79"/>
      <c r="IV56" s="79"/>
      <c r="IW56" s="79"/>
      <c r="IX56" s="79"/>
      <c r="IY56" s="79"/>
      <c r="IZ56" s="79"/>
      <c r="JA56" s="79"/>
      <c r="JB56" s="79"/>
      <c r="JC56" s="79"/>
      <c r="JD56" s="79"/>
      <c r="JE56" s="79"/>
      <c r="JF56" s="79"/>
      <c r="JG56" s="79"/>
      <c r="JH56" s="79"/>
      <c r="JI56" s="79"/>
      <c r="JJ56" s="79"/>
      <c r="JK56" s="79"/>
      <c r="JL56" s="79"/>
      <c r="JM56" s="79"/>
      <c r="JN56" s="79"/>
      <c r="JO56" s="79"/>
      <c r="JP56" s="79"/>
      <c r="JQ56" s="79"/>
      <c r="JR56" s="79"/>
      <c r="JS56" s="79"/>
      <c r="JT56" s="79"/>
      <c r="JU56" s="79"/>
      <c r="JV56" s="79"/>
      <c r="JW56" s="79"/>
      <c r="JX56" s="79"/>
      <c r="JY56" s="79"/>
      <c r="JZ56" s="79"/>
      <c r="KA56" s="79"/>
      <c r="KB56" s="79"/>
      <c r="KC56" s="79"/>
      <c r="KD56" s="79"/>
      <c r="KE56" s="79"/>
      <c r="KF56" s="79"/>
      <c r="KG56" s="79"/>
      <c r="KH56" s="79"/>
      <c r="KI56" s="79"/>
      <c r="KJ56" s="79"/>
      <c r="KK56" s="79"/>
      <c r="KL56" s="79"/>
      <c r="KM56" s="79"/>
      <c r="KN56" s="79"/>
      <c r="KO56" s="79"/>
      <c r="KP56" s="79"/>
      <c r="KQ56" s="79"/>
      <c r="KR56" s="79"/>
      <c r="KS56" s="79"/>
      <c r="KT56" s="79"/>
      <c r="KU56" s="79"/>
      <c r="KV56" s="79"/>
      <c r="KW56" s="79"/>
      <c r="KX56" s="79"/>
      <c r="KY56" s="79"/>
      <c r="KZ56" s="79"/>
      <c r="LA56" s="79"/>
      <c r="LB56" s="79"/>
      <c r="LC56" s="79"/>
      <c r="LD56" s="79"/>
      <c r="LE56" s="79"/>
      <c r="LF56" s="79"/>
      <c r="LG56" s="79"/>
      <c r="LH56" s="79"/>
      <c r="LI56" s="79"/>
      <c r="LJ56" s="79"/>
      <c r="LK56" s="79"/>
      <c r="LL56" s="79"/>
      <c r="LM56" s="79"/>
      <c r="LN56" s="79"/>
      <c r="LO56" s="79"/>
      <c r="LP56" s="79"/>
      <c r="LQ56" s="79"/>
      <c r="LR56" s="79"/>
      <c r="LS56" s="79"/>
      <c r="LT56" s="79"/>
      <c r="LU56" s="79"/>
      <c r="LV56" s="79"/>
      <c r="LW56" s="79"/>
      <c r="LX56" s="79"/>
      <c r="LY56" s="79"/>
      <c r="LZ56" s="79"/>
      <c r="MA56" s="79"/>
      <c r="MB56" s="79"/>
      <c r="MC56" s="79"/>
      <c r="MD56" s="79"/>
      <c r="ME56" s="79"/>
      <c r="MF56" s="79"/>
      <c r="MG56" s="79"/>
      <c r="MH56" s="79"/>
      <c r="MI56" s="79"/>
      <c r="MJ56" s="79"/>
      <c r="MK56" s="79"/>
      <c r="ML56" s="79"/>
      <c r="MM56" s="79"/>
      <c r="MN56" s="79"/>
      <c r="MO56" s="79"/>
      <c r="MP56" s="79"/>
      <c r="MQ56" s="79"/>
      <c r="MR56" s="79"/>
      <c r="MS56" s="79"/>
      <c r="MT56" s="79"/>
      <c r="MU56" s="79"/>
      <c r="MV56" s="79"/>
      <c r="MW56" s="79"/>
      <c r="MX56" s="79"/>
      <c r="MY56" s="79"/>
      <c r="MZ56" s="79"/>
      <c r="NA56" s="79"/>
      <c r="NB56" s="79"/>
      <c r="NC56" s="79"/>
      <c r="ND56" s="79"/>
      <c r="NE56" s="79"/>
      <c r="NF56" s="79"/>
      <c r="NG56" s="79"/>
      <c r="NH56" s="79"/>
      <c r="NI56" s="79"/>
      <c r="NJ56" s="79"/>
      <c r="NK56" s="79"/>
      <c r="NL56" s="79"/>
      <c r="NM56" s="79"/>
      <c r="NN56" s="79"/>
      <c r="NO56" s="79"/>
      <c r="NP56" s="79"/>
      <c r="NQ56" s="79"/>
      <c r="NR56" s="79"/>
      <c r="NS56" s="79"/>
      <c r="NT56" s="79"/>
      <c r="NU56" s="79"/>
      <c r="NV56" s="79"/>
      <c r="NW56" s="79"/>
      <c r="NX56" s="79"/>
      <c r="NY56" s="79"/>
      <c r="NZ56" s="79"/>
      <c r="OA56" s="79"/>
      <c r="OB56" s="79"/>
      <c r="OC56" s="79"/>
      <c r="OD56" s="79"/>
      <c r="OE56" s="79"/>
      <c r="OF56" s="79"/>
      <c r="OG56" s="79"/>
      <c r="OH56" s="79"/>
      <c r="OI56" s="79"/>
      <c r="OJ56" s="79"/>
      <c r="OK56" s="79"/>
      <c r="OL56" s="79"/>
      <c r="OM56" s="79"/>
      <c r="ON56" s="79"/>
      <c r="OO56" s="79"/>
      <c r="OP56" s="79"/>
      <c r="OQ56" s="79"/>
      <c r="OR56" s="79"/>
      <c r="OS56" s="79"/>
      <c r="OT56" s="79"/>
      <c r="OU56" s="79"/>
      <c r="OV56" s="79"/>
      <c r="OW56" s="79"/>
      <c r="OX56" s="79"/>
      <c r="OY56" s="79"/>
      <c r="OZ56" s="79"/>
      <c r="PA56" s="79"/>
      <c r="PB56" s="79"/>
      <c r="PC56" s="79"/>
      <c r="PD56" s="79"/>
      <c r="PE56" s="79"/>
      <c r="PF56" s="79"/>
      <c r="PG56" s="79"/>
      <c r="PH56" s="79"/>
      <c r="PI56" s="79"/>
      <c r="PJ56" s="79"/>
      <c r="PK56" s="79"/>
      <c r="PL56" s="79"/>
      <c r="PM56" s="79"/>
      <c r="PN56" s="79"/>
      <c r="PO56" s="79"/>
      <c r="PP56" s="79"/>
      <c r="PQ56" s="79"/>
      <c r="PR56" s="79"/>
      <c r="PS56" s="79"/>
      <c r="PT56" s="79"/>
      <c r="PU56" s="79"/>
      <c r="PV56" s="79"/>
      <c r="PW56" s="79"/>
      <c r="PX56" s="79"/>
      <c r="PY56" s="79"/>
      <c r="PZ56" s="79"/>
      <c r="QA56" s="79"/>
      <c r="QB56" s="79"/>
      <c r="QC56" s="79"/>
      <c r="QD56" s="79"/>
      <c r="QE56" s="79"/>
      <c r="QF56" s="79"/>
      <c r="QG56" s="79"/>
      <c r="QH56" s="79"/>
      <c r="QI56" s="79"/>
      <c r="QJ56" s="79"/>
      <c r="QK56" s="79"/>
      <c r="QL56" s="79"/>
      <c r="QM56" s="79"/>
      <c r="QN56" s="79"/>
      <c r="QO56" s="79"/>
      <c r="QP56" s="79"/>
      <c r="QQ56" s="79"/>
      <c r="QR56" s="79"/>
      <c r="QS56" s="79"/>
      <c r="QT56" s="79"/>
      <c r="QU56" s="79"/>
      <c r="QV56" s="79"/>
      <c r="QW56" s="79"/>
      <c r="QX56" s="79"/>
      <c r="QY56" s="79"/>
      <c r="QZ56" s="79"/>
      <c r="RA56" s="79"/>
      <c r="RB56" s="79"/>
      <c r="RC56" s="79"/>
      <c r="RD56" s="79"/>
      <c r="RE56" s="79"/>
      <c r="RF56" s="79"/>
      <c r="RG56" s="79"/>
      <c r="RH56" s="79"/>
      <c r="RI56" s="79"/>
      <c r="RJ56" s="79"/>
      <c r="RK56" s="79"/>
      <c r="RL56" s="79"/>
      <c r="RM56" s="79"/>
      <c r="RN56" s="79"/>
      <c r="RO56" s="79"/>
      <c r="RP56" s="79"/>
      <c r="RQ56" s="79"/>
      <c r="RR56" s="79"/>
      <c r="RS56" s="79"/>
      <c r="RT56" s="79"/>
      <c r="RU56" s="79"/>
      <c r="RV56" s="79"/>
      <c r="RW56" s="79"/>
      <c r="RX56" s="79"/>
      <c r="RY56" s="79"/>
      <c r="RZ56" s="79"/>
      <c r="SA56" s="79"/>
      <c r="SB56" s="79"/>
      <c r="SC56" s="79"/>
      <c r="SD56" s="79"/>
      <c r="SE56" s="79"/>
      <c r="SF56" s="79"/>
      <c r="SG56" s="79"/>
      <c r="SH56" s="79"/>
      <c r="SI56" s="79"/>
      <c r="SJ56" s="79"/>
      <c r="SK56" s="79"/>
      <c r="SL56" s="79"/>
      <c r="SM56" s="79"/>
      <c r="SN56" s="79"/>
      <c r="SO56" s="79"/>
      <c r="SP56" s="79"/>
      <c r="SQ56" s="79"/>
      <c r="SR56" s="79"/>
      <c r="SS56" s="79"/>
      <c r="ST56" s="79"/>
      <c r="SU56" s="79"/>
      <c r="SV56" s="79"/>
      <c r="SW56" s="79"/>
      <c r="SX56" s="79"/>
      <c r="SY56" s="79"/>
      <c r="SZ56" s="79"/>
      <c r="TA56" s="79"/>
      <c r="TB56" s="79"/>
      <c r="TC56" s="79"/>
      <c r="TD56" s="79"/>
      <c r="TE56" s="79"/>
      <c r="TF56" s="79"/>
      <c r="TG56" s="79"/>
      <c r="TH56" s="79"/>
      <c r="TI56" s="79"/>
      <c r="TJ56" s="79"/>
      <c r="TK56" s="79"/>
      <c r="TL56" s="79"/>
      <c r="TM56" s="79"/>
      <c r="TN56" s="79"/>
      <c r="TO56" s="79"/>
      <c r="TP56" s="79"/>
      <c r="TQ56" s="79"/>
      <c r="TR56" s="79"/>
      <c r="TS56" s="79"/>
      <c r="TT56" s="79"/>
      <c r="TU56" s="79"/>
      <c r="TV56" s="79"/>
      <c r="TW56" s="79"/>
      <c r="TX56" s="79"/>
      <c r="TY56" s="79"/>
      <c r="TZ56" s="79"/>
      <c r="UA56" s="79"/>
      <c r="UB56" s="79"/>
      <c r="UC56" s="79"/>
      <c r="UD56" s="79"/>
      <c r="UE56" s="79"/>
      <c r="UF56" s="79"/>
      <c r="UG56" s="79"/>
      <c r="UH56" s="79"/>
      <c r="UI56" s="79"/>
      <c r="UJ56" s="79"/>
      <c r="UK56" s="79"/>
      <c r="UL56" s="79"/>
      <c r="UM56" s="79"/>
      <c r="UN56" s="79"/>
      <c r="UO56" s="79"/>
      <c r="UP56" s="79"/>
      <c r="UQ56" s="79"/>
      <c r="UR56" s="79"/>
      <c r="US56" s="79"/>
      <c r="UT56" s="79"/>
      <c r="UU56" s="79"/>
      <c r="UV56" s="79"/>
      <c r="UW56" s="79"/>
      <c r="UX56" s="79"/>
      <c r="UY56" s="79"/>
      <c r="UZ56" s="79"/>
      <c r="VA56" s="79"/>
      <c r="VB56" s="79"/>
      <c r="VC56" s="79"/>
      <c r="VD56" s="79"/>
      <c r="VE56" s="79"/>
      <c r="VF56" s="79"/>
      <c r="VG56" s="79"/>
      <c r="VH56" s="79"/>
      <c r="VI56" s="79"/>
      <c r="VJ56" s="79"/>
      <c r="VK56" s="79"/>
      <c r="VL56" s="79"/>
      <c r="VM56" s="79"/>
      <c r="VN56" s="79"/>
      <c r="VO56" s="79"/>
      <c r="VP56" s="79"/>
      <c r="VQ56" s="79"/>
      <c r="VR56" s="79"/>
      <c r="VS56" s="79"/>
      <c r="VT56" s="79"/>
      <c r="VU56" s="79"/>
      <c r="VV56" s="79"/>
      <c r="VW56" s="79"/>
      <c r="VX56" s="79"/>
      <c r="VY56" s="79"/>
      <c r="VZ56" s="79"/>
      <c r="WA56" s="79"/>
      <c r="WB56" s="79"/>
      <c r="WC56" s="79"/>
      <c r="WD56" s="79"/>
      <c r="WE56" s="79"/>
      <c r="WF56" s="79"/>
      <c r="WG56" s="79"/>
      <c r="WH56" s="79"/>
      <c r="WI56" s="79"/>
      <c r="WJ56" s="79"/>
      <c r="WK56" s="79"/>
      <c r="WL56" s="79"/>
      <c r="WM56" s="79"/>
      <c r="WN56" s="79"/>
      <c r="WO56" s="79"/>
      <c r="WP56" s="79"/>
      <c r="WQ56" s="79"/>
      <c r="WR56" s="79"/>
      <c r="WS56" s="79"/>
      <c r="WT56" s="79"/>
      <c r="WU56" s="79"/>
      <c r="WV56" s="79"/>
      <c r="WW56" s="79"/>
      <c r="WX56" s="79"/>
      <c r="WY56" s="79"/>
      <c r="WZ56" s="79"/>
      <c r="XA56" s="79"/>
      <c r="XB56" s="79"/>
      <c r="XC56" s="79"/>
      <c r="XD56" s="79"/>
      <c r="XE56" s="79"/>
      <c r="XF56" s="79"/>
      <c r="XG56" s="79"/>
      <c r="XH56" s="79"/>
      <c r="XI56" s="79"/>
      <c r="XJ56" s="79"/>
      <c r="XK56" s="79"/>
      <c r="XL56" s="79"/>
      <c r="XM56" s="79"/>
      <c r="XN56" s="79"/>
      <c r="XO56" s="79"/>
      <c r="XP56" s="79"/>
      <c r="XQ56" s="79"/>
      <c r="XR56" s="79"/>
      <c r="XS56" s="79"/>
      <c r="XT56" s="79"/>
      <c r="XU56" s="79"/>
      <c r="XV56" s="79"/>
      <c r="XW56" s="79"/>
      <c r="XX56" s="79"/>
      <c r="XY56" s="79"/>
      <c r="XZ56" s="79"/>
      <c r="YA56" s="79"/>
      <c r="YB56" s="79"/>
      <c r="YC56" s="79"/>
      <c r="YD56" s="79"/>
      <c r="YE56" s="79"/>
      <c r="YF56" s="79"/>
      <c r="YG56" s="79"/>
      <c r="YH56" s="79"/>
      <c r="YI56" s="79"/>
      <c r="YJ56" s="79"/>
      <c r="YK56" s="79"/>
      <c r="YL56" s="79"/>
      <c r="YM56" s="79"/>
      <c r="YN56" s="79"/>
      <c r="YO56" s="79"/>
      <c r="YP56" s="79"/>
      <c r="YQ56" s="79"/>
      <c r="YR56" s="79"/>
      <c r="YS56" s="79"/>
      <c r="YT56" s="79"/>
      <c r="YU56" s="79"/>
      <c r="YV56" s="79"/>
      <c r="YW56" s="79"/>
      <c r="YX56" s="79"/>
      <c r="YY56" s="79"/>
      <c r="YZ56" s="79"/>
      <c r="ZA56" s="79"/>
      <c r="ZB56" s="79"/>
      <c r="ZC56" s="79"/>
      <c r="ZD56" s="79"/>
      <c r="ZE56" s="79"/>
      <c r="ZF56" s="79"/>
      <c r="ZG56" s="79"/>
      <c r="ZH56" s="79"/>
      <c r="ZI56" s="79"/>
      <c r="ZJ56" s="79"/>
      <c r="ZK56" s="79"/>
      <c r="ZL56" s="79"/>
      <c r="ZM56" s="79"/>
      <c r="ZN56" s="79"/>
      <c r="ZO56" s="79"/>
      <c r="ZP56" s="79"/>
      <c r="ZQ56" s="79"/>
      <c r="ZR56" s="79"/>
      <c r="ZS56" s="79"/>
      <c r="ZT56" s="79"/>
      <c r="ZU56" s="79"/>
      <c r="ZV56" s="79"/>
      <c r="ZW56" s="79"/>
      <c r="ZX56" s="79"/>
      <c r="ZY56" s="79"/>
      <c r="ZZ56" s="79"/>
      <c r="AAA56" s="79"/>
      <c r="AAB56" s="79"/>
      <c r="AAC56" s="79"/>
      <c r="AAD56" s="79"/>
      <c r="AAE56" s="79"/>
      <c r="AAF56" s="79"/>
      <c r="AAG56" s="79"/>
      <c r="AAH56" s="79"/>
      <c r="AAI56" s="79"/>
      <c r="AAJ56" s="79"/>
      <c r="AAK56" s="79"/>
      <c r="AAL56" s="79"/>
      <c r="AAM56" s="79"/>
      <c r="AAN56" s="79"/>
      <c r="AAO56" s="79"/>
      <c r="AAP56" s="79"/>
      <c r="AAQ56" s="79"/>
      <c r="AAR56" s="79"/>
      <c r="AAS56" s="79"/>
      <c r="AAT56" s="79"/>
      <c r="AAU56" s="79"/>
      <c r="AAV56" s="79"/>
      <c r="AAW56" s="79"/>
      <c r="AAX56" s="79"/>
      <c r="AAY56" s="79"/>
      <c r="AAZ56" s="79"/>
      <c r="ABA56" s="79"/>
      <c r="ABB56" s="79"/>
      <c r="ABC56" s="79"/>
      <c r="ABD56" s="79"/>
      <c r="ABE56" s="79"/>
      <c r="ABF56" s="79"/>
      <c r="ABG56" s="79"/>
      <c r="ABH56" s="79"/>
      <c r="ABI56" s="79"/>
      <c r="ABJ56" s="79"/>
      <c r="ABK56" s="79"/>
      <c r="ABL56" s="79"/>
      <c r="ABM56" s="79"/>
      <c r="ABN56" s="79"/>
      <c r="ABO56" s="79"/>
      <c r="ABP56" s="79"/>
      <c r="ABQ56" s="79"/>
      <c r="ABR56" s="79"/>
      <c r="ABS56" s="79"/>
      <c r="ABT56" s="79"/>
      <c r="ABU56" s="79"/>
      <c r="ABV56" s="79"/>
      <c r="ABW56" s="79"/>
      <c r="ABX56" s="79"/>
      <c r="ABY56" s="79"/>
      <c r="ABZ56" s="79"/>
      <c r="ACA56" s="79"/>
      <c r="ACB56" s="79"/>
      <c r="ACC56" s="79"/>
      <c r="ACD56" s="79"/>
      <c r="ACE56" s="79"/>
      <c r="ACF56" s="79"/>
      <c r="ACG56" s="79"/>
      <c r="ACH56" s="79"/>
      <c r="ACI56" s="79"/>
      <c r="ACJ56" s="79"/>
      <c r="ACK56" s="79"/>
      <c r="ACL56" s="79"/>
      <c r="ACM56" s="79"/>
      <c r="ACN56" s="79"/>
      <c r="ACO56" s="79"/>
      <c r="ACP56" s="79"/>
      <c r="ACQ56" s="79"/>
      <c r="ACR56" s="79"/>
      <c r="ACS56" s="79"/>
      <c r="ACT56" s="79"/>
      <c r="ACU56" s="79"/>
      <c r="ACV56" s="79"/>
      <c r="ACW56" s="79"/>
      <c r="ACX56" s="79"/>
      <c r="ACY56" s="79"/>
      <c r="ACZ56" s="79"/>
      <c r="ADA56" s="79"/>
      <c r="ADB56" s="79"/>
      <c r="ADC56" s="79"/>
      <c r="ADD56" s="79"/>
      <c r="ADE56" s="79"/>
      <c r="ADF56" s="79"/>
      <c r="ADG56" s="79"/>
      <c r="ADH56" s="79"/>
      <c r="ADI56" s="79"/>
      <c r="ADJ56" s="79"/>
      <c r="ADK56" s="79"/>
      <c r="ADL56" s="79"/>
      <c r="ADM56" s="79"/>
      <c r="ADN56" s="79"/>
      <c r="ADO56" s="79"/>
      <c r="ADP56" s="79"/>
      <c r="ADQ56" s="79"/>
      <c r="ADR56" s="79"/>
      <c r="ADS56" s="79"/>
      <c r="ADT56" s="79"/>
      <c r="ADU56" s="79"/>
      <c r="ADV56" s="79"/>
      <c r="ADW56" s="79"/>
      <c r="ADX56" s="79"/>
      <c r="ADY56" s="79"/>
      <c r="ADZ56" s="79"/>
      <c r="AEA56" s="79"/>
      <c r="AEB56" s="79"/>
      <c r="AEC56" s="79"/>
      <c r="AED56" s="79"/>
      <c r="AEE56" s="79"/>
      <c r="AEF56" s="79"/>
      <c r="AEG56" s="79"/>
      <c r="AEH56" s="79"/>
      <c r="AEI56" s="79"/>
      <c r="AEJ56" s="79"/>
      <c r="AEK56" s="79"/>
      <c r="AEL56" s="79"/>
      <c r="AEM56" s="79"/>
      <c r="AEN56" s="79"/>
      <c r="AEO56" s="79"/>
      <c r="AEP56" s="79"/>
      <c r="AEQ56" s="79"/>
      <c r="AER56" s="79"/>
      <c r="AES56" s="79"/>
      <c r="AET56" s="79"/>
      <c r="AEU56" s="79"/>
      <c r="AEV56" s="79"/>
      <c r="AEW56" s="79"/>
      <c r="AEX56" s="79"/>
      <c r="AEY56" s="79"/>
      <c r="AEZ56" s="79"/>
      <c r="AFA56" s="79"/>
      <c r="AFB56" s="79"/>
      <c r="AFC56" s="79"/>
      <c r="AFD56" s="79"/>
      <c r="AFE56" s="79"/>
      <c r="AFF56" s="79"/>
      <c r="AFG56" s="79"/>
      <c r="AFH56" s="79"/>
      <c r="AFI56" s="79"/>
      <c r="AFJ56" s="79"/>
      <c r="AFK56" s="79"/>
      <c r="AFL56" s="79"/>
      <c r="AFM56" s="79"/>
      <c r="AFN56" s="79"/>
      <c r="AFO56" s="79"/>
      <c r="AFP56" s="79"/>
      <c r="AFQ56" s="79"/>
      <c r="AFR56" s="79"/>
      <c r="AFS56" s="79"/>
      <c r="AFT56" s="79"/>
      <c r="AFU56" s="79"/>
      <c r="AFV56" s="79"/>
      <c r="AFW56" s="79"/>
      <c r="AFX56" s="79"/>
      <c r="AFY56" s="79"/>
      <c r="AFZ56" s="79"/>
      <c r="AGA56" s="79"/>
      <c r="AGB56" s="79"/>
      <c r="AGC56" s="79"/>
      <c r="AGD56" s="79"/>
      <c r="AGE56" s="79"/>
      <c r="AGF56" s="79"/>
      <c r="AGG56" s="79"/>
      <c r="AGH56" s="79"/>
      <c r="AGI56" s="79"/>
      <c r="AGJ56" s="79"/>
      <c r="AGK56" s="79"/>
      <c r="AGL56" s="79"/>
      <c r="AGM56" s="79"/>
      <c r="AGN56" s="79"/>
      <c r="AGO56" s="79"/>
      <c r="AGP56" s="79"/>
      <c r="AGQ56" s="79"/>
      <c r="AGR56" s="79"/>
      <c r="AGS56" s="79"/>
      <c r="AGT56" s="79"/>
      <c r="AGU56" s="79"/>
      <c r="AGV56" s="79"/>
      <c r="AGW56" s="79"/>
      <c r="AGX56" s="79"/>
      <c r="AGY56" s="79"/>
      <c r="AGZ56" s="79"/>
      <c r="AHA56" s="79"/>
      <c r="AHB56" s="79"/>
      <c r="AHC56" s="79"/>
    </row>
    <row r="57" spans="1:887" x14ac:dyDescent="0.25">
      <c r="A57" s="12" t="s">
        <v>110</v>
      </c>
      <c r="B57" s="92">
        <v>43</v>
      </c>
      <c r="C57" s="14" t="s">
        <v>111</v>
      </c>
      <c r="F57" s="34">
        <v>1275031615.0700002</v>
      </c>
      <c r="G57" s="57"/>
      <c r="H57" s="33"/>
      <c r="I57" s="33">
        <v>647584736.83000004</v>
      </c>
      <c r="J57" s="33">
        <v>615205500</v>
      </c>
      <c r="K57" s="33">
        <v>32379236.829999998</v>
      </c>
      <c r="L57" s="33">
        <v>334477803.97000003</v>
      </c>
      <c r="M57" s="33">
        <v>86475500</v>
      </c>
      <c r="N57" s="34"/>
      <c r="O57" s="33">
        <v>352081898.91000003</v>
      </c>
      <c r="P57" s="33">
        <v>334477803.97000003</v>
      </c>
      <c r="Q57" s="33"/>
      <c r="R57" s="33">
        <v>17604094.940000001</v>
      </c>
      <c r="S57" s="33">
        <v>5</v>
      </c>
      <c r="T57" s="33">
        <v>86475500</v>
      </c>
      <c r="U57" s="33"/>
      <c r="V57" s="57">
        <v>334477803.97000003</v>
      </c>
      <c r="W57" s="25"/>
      <c r="X57" s="34">
        <v>615205500</v>
      </c>
      <c r="Y57" s="57">
        <v>615205500</v>
      </c>
      <c r="Z57" s="33">
        <v>54.368470000000002</v>
      </c>
      <c r="AA57" s="33">
        <v>54.368470000000002</v>
      </c>
      <c r="AB57" s="33"/>
      <c r="AC57" s="33">
        <v>954118210.51999998</v>
      </c>
      <c r="AD57" s="33">
        <v>906412300</v>
      </c>
      <c r="AE57" s="33">
        <v>47705910.520000003</v>
      </c>
      <c r="AF57" s="33">
        <v>690626319.85000002</v>
      </c>
      <c r="AG57" s="33"/>
      <c r="AH57" s="34"/>
      <c r="AI57" s="33">
        <v>726975073.51999998</v>
      </c>
      <c r="AJ57" s="33">
        <v>690626319.85000002</v>
      </c>
      <c r="AK57" s="33"/>
      <c r="AL57" s="33">
        <v>36348753.670000002</v>
      </c>
      <c r="AM57" s="33">
        <v>5</v>
      </c>
      <c r="AN57" s="33"/>
      <c r="AO57" s="33"/>
      <c r="AP57" s="57">
        <v>690626319.85000002</v>
      </c>
      <c r="AQ57" s="25"/>
      <c r="AR57" s="34">
        <v>906412300</v>
      </c>
      <c r="AS57" s="57">
        <v>906412300</v>
      </c>
      <c r="AT57" s="33">
        <v>76.193399999999997</v>
      </c>
      <c r="AU57" s="33">
        <v>76.193399999999997</v>
      </c>
      <c r="AV57" s="33"/>
      <c r="AW57" s="33"/>
      <c r="AX57" s="33"/>
      <c r="AY57" s="33"/>
      <c r="AZ57" s="33"/>
      <c r="BA57" s="33"/>
      <c r="BB57" s="34"/>
      <c r="BC57" s="33"/>
      <c r="BD57" s="33"/>
      <c r="BE57" s="33"/>
      <c r="BF57" s="33"/>
      <c r="BG57" s="33"/>
      <c r="BH57" s="33"/>
      <c r="BI57" s="33"/>
      <c r="BJ57" s="57"/>
      <c r="BK57" s="25"/>
      <c r="BL57" s="34"/>
      <c r="BM57" s="57"/>
      <c r="BN57" s="33"/>
      <c r="BO57" s="33"/>
      <c r="BP57" s="33"/>
      <c r="BQ57" s="33"/>
      <c r="BR57" s="33"/>
      <c r="BS57" s="33"/>
      <c r="BT57" s="33"/>
      <c r="BU57" s="33"/>
      <c r="BV57" s="34"/>
      <c r="BW57" s="33"/>
      <c r="BX57" s="33"/>
      <c r="BY57" s="33"/>
      <c r="BZ57" s="33"/>
      <c r="CA57" s="33"/>
      <c r="CB57" s="33"/>
      <c r="CC57" s="33"/>
      <c r="CD57" s="57"/>
      <c r="CE57" s="25"/>
      <c r="CF57" s="34"/>
      <c r="CG57" s="57"/>
      <c r="CH57" s="33"/>
      <c r="CI57" s="33"/>
      <c r="CJ57" s="33"/>
      <c r="CK57" s="33"/>
      <c r="CL57" s="33"/>
      <c r="CM57" s="33"/>
      <c r="CN57" s="33"/>
      <c r="CO57" s="33"/>
      <c r="CP57" s="34"/>
      <c r="CQ57" s="33"/>
      <c r="CR57" s="33"/>
      <c r="CS57" s="33"/>
      <c r="CT57" s="33"/>
      <c r="CU57" s="33"/>
      <c r="CV57" s="33"/>
      <c r="CW57" s="33"/>
      <c r="CX57" s="57"/>
      <c r="CY57" s="25"/>
      <c r="CZ57" s="34"/>
      <c r="DA57" s="57"/>
      <c r="DB57" s="33"/>
      <c r="DC57" s="33"/>
      <c r="DD57" s="33"/>
      <c r="DE57" s="33"/>
      <c r="DF57" s="33"/>
      <c r="DG57" s="33"/>
      <c r="DH57" s="33"/>
      <c r="DI57" s="33"/>
      <c r="DJ57" s="34"/>
      <c r="DK57" s="33"/>
      <c r="DL57" s="33"/>
      <c r="DM57" s="33"/>
      <c r="DN57" s="33"/>
      <c r="DO57" s="33"/>
      <c r="DP57" s="33"/>
      <c r="DQ57" s="33"/>
      <c r="DR57" s="57"/>
      <c r="DS57" s="25"/>
      <c r="DT57" s="34">
        <v>24562600</v>
      </c>
      <c r="DU57" s="57">
        <v>0</v>
      </c>
      <c r="DV57" s="33"/>
      <c r="DW57" s="33"/>
      <c r="DX57" s="33"/>
      <c r="DY57" s="33"/>
      <c r="DZ57" s="33"/>
      <c r="EA57" s="33"/>
      <c r="EB57" s="33"/>
      <c r="EC57" s="33"/>
      <c r="ED57" s="34"/>
      <c r="EE57" s="33"/>
      <c r="EF57" s="33"/>
      <c r="EG57" s="33"/>
      <c r="EH57" s="33"/>
      <c r="EI57" s="33"/>
      <c r="EJ57" s="33"/>
      <c r="EK57" s="33"/>
      <c r="EL57" s="57"/>
      <c r="EM57" s="25"/>
      <c r="EN57" s="34"/>
      <c r="EO57" s="57"/>
      <c r="EP57" s="33"/>
      <c r="EQ57" s="33"/>
      <c r="ER57" s="33"/>
      <c r="ES57" s="33"/>
      <c r="ET57" s="33"/>
      <c r="EU57" s="33"/>
      <c r="EV57" s="33"/>
      <c r="EW57" s="33"/>
      <c r="EX57" s="34"/>
      <c r="EY57" s="33"/>
      <c r="EZ57" s="33"/>
      <c r="FA57" s="33"/>
      <c r="FB57" s="33"/>
      <c r="FC57" s="33"/>
      <c r="FD57" s="33"/>
      <c r="FE57" s="33"/>
      <c r="FF57" s="57"/>
      <c r="FG57" s="25"/>
      <c r="FH57" s="34"/>
      <c r="FI57" s="57"/>
      <c r="FJ57" s="33"/>
      <c r="FK57" s="33"/>
      <c r="FL57" s="33"/>
      <c r="FM57" s="33">
        <v>519186105.25999999</v>
      </c>
      <c r="FN57" s="33">
        <v>493226800</v>
      </c>
      <c r="FO57" s="33">
        <v>25959305.260000002</v>
      </c>
      <c r="FP57" s="33"/>
      <c r="FQ57" s="33"/>
      <c r="FR57" s="34"/>
      <c r="FS57" s="33"/>
      <c r="FT57" s="33"/>
      <c r="FU57" s="33"/>
      <c r="FV57" s="33"/>
      <c r="FW57" s="33"/>
      <c r="FX57" s="33"/>
      <c r="FY57" s="33"/>
      <c r="FZ57" s="57"/>
      <c r="GA57" s="25"/>
      <c r="GB57" s="34">
        <v>493226800</v>
      </c>
      <c r="GC57" s="57">
        <v>493226800</v>
      </c>
      <c r="GD57" s="33"/>
      <c r="GE57" s="33"/>
      <c r="GF57" s="33"/>
      <c r="GG57" s="33">
        <v>94750505.049999997</v>
      </c>
      <c r="GH57" s="33">
        <v>93803000</v>
      </c>
      <c r="GI57" s="33">
        <v>947505.05</v>
      </c>
      <c r="GJ57" s="33">
        <v>46213000</v>
      </c>
      <c r="GK57" s="33"/>
      <c r="GL57" s="34"/>
      <c r="GM57" s="33">
        <v>46679797.979999997</v>
      </c>
      <c r="GN57" s="33">
        <v>46213000</v>
      </c>
      <c r="GO57" s="33"/>
      <c r="GP57" s="33">
        <v>466797.98</v>
      </c>
      <c r="GQ57" s="33">
        <v>1</v>
      </c>
      <c r="GR57" s="33"/>
      <c r="GS57" s="33"/>
      <c r="GT57" s="57">
        <v>46213000</v>
      </c>
      <c r="GU57" s="25"/>
      <c r="GV57" s="34">
        <v>93803000</v>
      </c>
      <c r="GW57" s="57">
        <v>93803000</v>
      </c>
      <c r="GX57" s="33">
        <v>49.266010000000001</v>
      </c>
      <c r="GY57" s="33">
        <v>49.266010000000001</v>
      </c>
      <c r="GZ57" s="33"/>
      <c r="HA57" s="33"/>
      <c r="HB57" s="33"/>
      <c r="HC57" s="33"/>
      <c r="HD57" s="33"/>
      <c r="HE57" s="33"/>
      <c r="HF57" s="34"/>
      <c r="HG57" s="33"/>
      <c r="HH57" s="33"/>
      <c r="HI57" s="33"/>
      <c r="HJ57" s="33"/>
      <c r="HK57" s="33"/>
      <c r="HL57" s="33"/>
      <c r="HM57" s="33"/>
      <c r="HN57" s="57"/>
      <c r="HO57" s="25"/>
      <c r="HP57" s="34"/>
      <c r="HQ57" s="57"/>
      <c r="HR57" s="33"/>
      <c r="HS57" s="33"/>
      <c r="HT57" s="33"/>
      <c r="HU57" s="33">
        <v>60468000</v>
      </c>
      <c r="HV57" s="33">
        <v>57444600</v>
      </c>
      <c r="HW57" s="33">
        <v>3023400</v>
      </c>
      <c r="HX57" s="33">
        <v>19062543.25</v>
      </c>
      <c r="HY57" s="33"/>
      <c r="HZ57" s="34"/>
      <c r="IA57" s="33">
        <v>20065835</v>
      </c>
      <c r="IB57" s="33">
        <v>19062543.25</v>
      </c>
      <c r="IC57" s="33"/>
      <c r="ID57" s="33">
        <v>1003291.75</v>
      </c>
      <c r="IE57" s="33">
        <v>5</v>
      </c>
      <c r="IF57" s="33"/>
      <c r="IG57" s="33"/>
      <c r="IH57" s="57">
        <v>19062543.25</v>
      </c>
      <c r="II57" s="25"/>
      <c r="IJ57" s="34">
        <v>57444600</v>
      </c>
      <c r="IK57" s="57">
        <v>57444600</v>
      </c>
      <c r="IL57" s="33">
        <v>33.184220000000003</v>
      </c>
      <c r="IM57" s="33">
        <v>33.184220000000003</v>
      </c>
      <c r="IN57" s="33"/>
      <c r="IO57" s="33"/>
      <c r="IP57" s="33"/>
      <c r="IQ57" s="33"/>
      <c r="IR57" s="33"/>
      <c r="IS57" s="33"/>
      <c r="IT57" s="34"/>
      <c r="IU57" s="33"/>
      <c r="IV57" s="33"/>
      <c r="IW57" s="33"/>
      <c r="IX57" s="33"/>
      <c r="IY57" s="33"/>
      <c r="IZ57" s="33"/>
      <c r="JA57" s="33"/>
      <c r="JB57" s="57"/>
      <c r="JC57" s="25"/>
      <c r="JD57" s="34"/>
      <c r="JE57" s="57"/>
      <c r="JF57" s="33"/>
      <c r="JG57" s="33"/>
      <c r="JH57" s="33"/>
      <c r="JI57" s="33"/>
      <c r="JJ57" s="33"/>
      <c r="JK57" s="33"/>
      <c r="JL57" s="33"/>
      <c r="JM57" s="33"/>
      <c r="JN57" s="34"/>
      <c r="JO57" s="33"/>
      <c r="JP57" s="33"/>
      <c r="JQ57" s="33"/>
      <c r="JR57" s="33"/>
      <c r="JS57" s="33"/>
      <c r="JT57" s="33"/>
      <c r="JU57" s="33"/>
      <c r="JV57" s="57"/>
      <c r="JW57" s="25"/>
      <c r="JX57" s="34"/>
      <c r="JY57" s="57"/>
      <c r="JZ57" s="33"/>
      <c r="KA57" s="33"/>
      <c r="KB57" s="33"/>
      <c r="KC57" s="33"/>
      <c r="KD57" s="33"/>
      <c r="KE57" s="33"/>
      <c r="KF57" s="33"/>
      <c r="KG57" s="33"/>
      <c r="KH57" s="34"/>
      <c r="KI57" s="33"/>
      <c r="KJ57" s="33"/>
      <c r="KK57" s="33"/>
      <c r="KL57" s="33"/>
      <c r="KM57" s="33"/>
      <c r="KN57" s="33"/>
      <c r="KO57" s="33"/>
      <c r="KP57" s="57"/>
      <c r="KQ57" s="25"/>
      <c r="KR57" s="34"/>
      <c r="KS57" s="57"/>
      <c r="KT57" s="33"/>
      <c r="KU57" s="33"/>
      <c r="KV57" s="33"/>
      <c r="KW57" s="33"/>
      <c r="KX57" s="33"/>
      <c r="KY57" s="33"/>
      <c r="KZ57" s="33"/>
      <c r="LA57" s="33"/>
      <c r="LB57" s="34"/>
      <c r="LC57" s="33"/>
      <c r="LD57" s="33"/>
      <c r="LE57" s="33"/>
      <c r="LF57" s="33"/>
      <c r="LG57" s="33"/>
      <c r="LH57" s="33"/>
      <c r="LI57" s="33"/>
      <c r="LJ57" s="57"/>
      <c r="LK57" s="25"/>
      <c r="LL57" s="34"/>
      <c r="LM57" s="57"/>
      <c r="LN57" s="33"/>
      <c r="LO57" s="33"/>
      <c r="LP57" s="33"/>
      <c r="LQ57" s="33"/>
      <c r="LR57" s="33"/>
      <c r="LS57" s="33"/>
      <c r="LT57" s="33"/>
      <c r="LU57" s="33"/>
      <c r="LV57" s="34"/>
      <c r="LW57" s="33"/>
      <c r="LX57" s="33"/>
      <c r="LY57" s="33"/>
      <c r="LZ57" s="33"/>
      <c r="MA57" s="33"/>
      <c r="MB57" s="33"/>
      <c r="MC57" s="33"/>
      <c r="MD57" s="57"/>
      <c r="ME57" s="25"/>
      <c r="MF57" s="34"/>
      <c r="MG57" s="57"/>
      <c r="MH57" s="33"/>
      <c r="MI57" s="33"/>
      <c r="MJ57" s="33"/>
      <c r="MK57" s="33">
        <v>9868787.8699999992</v>
      </c>
      <c r="ML57" s="33">
        <v>9770100</v>
      </c>
      <c r="MM57" s="33">
        <v>98687.87</v>
      </c>
      <c r="MN57" s="33"/>
      <c r="MO57" s="33"/>
      <c r="MP57" s="34"/>
      <c r="MQ57" s="33"/>
      <c r="MR57" s="33"/>
      <c r="MS57" s="33"/>
      <c r="MT57" s="33"/>
      <c r="MU57" s="33"/>
      <c r="MV57" s="33"/>
      <c r="MW57" s="33"/>
      <c r="MX57" s="57"/>
      <c r="MY57" s="25"/>
      <c r="MZ57" s="34">
        <v>9770100</v>
      </c>
      <c r="NA57" s="57">
        <v>9770100</v>
      </c>
      <c r="NB57" s="33"/>
      <c r="NC57" s="33"/>
      <c r="ND57" s="33"/>
      <c r="NE57" s="33"/>
      <c r="NF57" s="33"/>
      <c r="NG57" s="33"/>
      <c r="NH57" s="33"/>
      <c r="NI57" s="33"/>
      <c r="NJ57" s="34"/>
      <c r="NK57" s="33"/>
      <c r="NL57" s="33"/>
      <c r="NM57" s="33"/>
      <c r="NN57" s="33"/>
      <c r="NO57" s="33"/>
      <c r="NP57" s="33"/>
      <c r="NQ57" s="33"/>
      <c r="NR57" s="57"/>
      <c r="NS57" s="25"/>
      <c r="NT57" s="34"/>
      <c r="NU57" s="57"/>
      <c r="NV57" s="33"/>
      <c r="NW57" s="33"/>
      <c r="NX57" s="33"/>
      <c r="NY57" s="33"/>
      <c r="NZ57" s="33"/>
      <c r="OA57" s="33"/>
      <c r="OB57" s="33"/>
      <c r="OC57" s="33"/>
      <c r="OD57" s="34"/>
      <c r="OE57" s="33"/>
      <c r="OF57" s="33"/>
      <c r="OG57" s="33"/>
      <c r="OH57" s="33"/>
      <c r="OI57" s="33"/>
      <c r="OJ57" s="33"/>
      <c r="OK57" s="33"/>
      <c r="OL57" s="57"/>
      <c r="OM57" s="25"/>
      <c r="ON57" s="34"/>
      <c r="OO57" s="57"/>
      <c r="OP57" s="33"/>
      <c r="OQ57" s="33"/>
      <c r="OR57" s="33"/>
      <c r="OS57" s="33"/>
      <c r="OT57" s="33"/>
      <c r="OU57" s="33"/>
      <c r="OV57" s="33"/>
      <c r="OW57" s="33"/>
      <c r="OX57" s="34"/>
      <c r="OY57" s="33"/>
      <c r="OZ57" s="33"/>
      <c r="PA57" s="33"/>
      <c r="PB57" s="33"/>
      <c r="PC57" s="33"/>
      <c r="PD57" s="33"/>
      <c r="PE57" s="33"/>
      <c r="PF57" s="57"/>
      <c r="PG57" s="25"/>
      <c r="PH57" s="34"/>
      <c r="PI57" s="57"/>
      <c r="PJ57" s="33"/>
      <c r="PK57" s="33"/>
      <c r="PL57" s="33"/>
      <c r="PM57" s="33"/>
      <c r="PN57" s="33"/>
      <c r="PO57" s="33"/>
      <c r="PP57" s="33"/>
      <c r="PQ57" s="33"/>
      <c r="PR57" s="34"/>
      <c r="PS57" s="33"/>
      <c r="PT57" s="33"/>
      <c r="PU57" s="33"/>
      <c r="PV57" s="33"/>
      <c r="PW57" s="33"/>
      <c r="PX57" s="33"/>
      <c r="PY57" s="33"/>
      <c r="PZ57" s="57"/>
      <c r="QA57" s="25"/>
      <c r="QB57" s="34"/>
      <c r="QC57" s="57"/>
      <c r="QD57" s="33"/>
      <c r="QE57" s="33"/>
      <c r="QF57" s="33"/>
      <c r="QG57" s="33">
        <v>8502222.2200000007</v>
      </c>
      <c r="QH57" s="33">
        <v>8417200</v>
      </c>
      <c r="QI57" s="33">
        <v>85022.22</v>
      </c>
      <c r="QJ57" s="33"/>
      <c r="QK57" s="33"/>
      <c r="QL57" s="34"/>
      <c r="QM57" s="33"/>
      <c r="QN57" s="33"/>
      <c r="QO57" s="33"/>
      <c r="QP57" s="33"/>
      <c r="QQ57" s="33"/>
      <c r="QR57" s="33"/>
      <c r="QS57" s="33"/>
      <c r="QT57" s="57"/>
      <c r="QU57" s="25"/>
      <c r="QV57" s="34">
        <v>8417200</v>
      </c>
      <c r="QW57" s="57">
        <v>8417200</v>
      </c>
      <c r="QX57" s="33"/>
      <c r="QY57" s="33"/>
      <c r="QZ57" s="33"/>
      <c r="RA57" s="33"/>
      <c r="RB57" s="33"/>
      <c r="RC57" s="33"/>
      <c r="RD57" s="33"/>
      <c r="RE57" s="33"/>
      <c r="RF57" s="34"/>
      <c r="RG57" s="33"/>
      <c r="RH57" s="33"/>
      <c r="RI57" s="33"/>
      <c r="RJ57" s="33"/>
      <c r="RK57" s="33"/>
      <c r="RL57" s="33"/>
      <c r="RM57" s="33"/>
      <c r="RN57" s="57"/>
      <c r="RO57" s="25"/>
      <c r="RP57" s="34"/>
      <c r="RQ57" s="57"/>
      <c r="RR57" s="33"/>
      <c r="RS57" s="33"/>
      <c r="RT57" s="33"/>
      <c r="RU57" s="33"/>
      <c r="RV57" s="33"/>
      <c r="RW57" s="33"/>
      <c r="RX57" s="33"/>
      <c r="RY57" s="33"/>
      <c r="RZ57" s="34"/>
      <c r="SA57" s="33"/>
      <c r="SB57" s="33"/>
      <c r="SC57" s="33"/>
      <c r="SD57" s="33"/>
      <c r="SE57" s="33"/>
      <c r="SF57" s="33"/>
      <c r="SG57" s="33"/>
      <c r="SH57" s="57"/>
      <c r="SI57" s="25"/>
      <c r="SJ57" s="34"/>
      <c r="SK57" s="57"/>
      <c r="SL57" s="33"/>
      <c r="SM57" s="33"/>
      <c r="SN57" s="33"/>
      <c r="SO57" s="33"/>
      <c r="SP57" s="33"/>
      <c r="SQ57" s="33"/>
      <c r="SR57" s="33"/>
      <c r="SS57" s="33"/>
      <c r="ST57" s="34"/>
      <c r="SU57" s="33"/>
      <c r="SV57" s="33"/>
      <c r="SW57" s="33"/>
      <c r="SX57" s="33"/>
      <c r="SY57" s="33"/>
      <c r="SZ57" s="33"/>
      <c r="TA57" s="33"/>
      <c r="TB57" s="57"/>
      <c r="TC57" s="25"/>
      <c r="TD57" s="34"/>
      <c r="TE57" s="57"/>
      <c r="TF57" s="33"/>
      <c r="TG57" s="33"/>
      <c r="TH57" s="33"/>
      <c r="TI57" s="33"/>
      <c r="TJ57" s="33"/>
      <c r="TK57" s="33"/>
      <c r="TL57" s="33"/>
      <c r="TM57" s="33"/>
      <c r="TN57" s="34"/>
      <c r="TO57" s="33"/>
      <c r="TP57" s="33"/>
      <c r="TQ57" s="33"/>
      <c r="TR57" s="33"/>
      <c r="TS57" s="33"/>
      <c r="TT57" s="33"/>
      <c r="TU57" s="33"/>
      <c r="TV57" s="57"/>
      <c r="TW57" s="25"/>
      <c r="TX57" s="34"/>
      <c r="TY57" s="57"/>
      <c r="TZ57" s="33"/>
      <c r="UA57" s="33"/>
      <c r="UB57" s="33"/>
      <c r="UC57" s="33"/>
      <c r="UD57" s="33"/>
      <c r="UE57" s="33"/>
      <c r="UF57" s="33"/>
      <c r="UG57" s="33"/>
      <c r="UH57" s="34"/>
      <c r="UI57" s="33"/>
      <c r="UJ57" s="33"/>
      <c r="UK57" s="33"/>
      <c r="UL57" s="33"/>
      <c r="UM57" s="33"/>
      <c r="UN57" s="33"/>
      <c r="UO57" s="33"/>
      <c r="UP57" s="57"/>
      <c r="UQ57" s="25"/>
      <c r="UR57" s="34"/>
      <c r="US57" s="57"/>
      <c r="UT57" s="33"/>
      <c r="UU57" s="33"/>
      <c r="UV57" s="33"/>
      <c r="UW57" s="33"/>
      <c r="UX57" s="33"/>
      <c r="UY57" s="33"/>
      <c r="UZ57" s="33"/>
      <c r="VA57" s="33"/>
      <c r="VB57" s="34"/>
      <c r="VC57" s="33"/>
      <c r="VD57" s="33"/>
      <c r="VE57" s="33"/>
      <c r="VF57" s="33"/>
      <c r="VG57" s="33"/>
      <c r="VH57" s="33"/>
      <c r="VI57" s="33"/>
      <c r="VJ57" s="57"/>
      <c r="VK57" s="25"/>
      <c r="VL57" s="34"/>
      <c r="VM57" s="57"/>
      <c r="VN57" s="33"/>
      <c r="VO57" s="33"/>
      <c r="VP57" s="33"/>
      <c r="VQ57" s="33"/>
      <c r="VR57" s="33"/>
      <c r="VS57" s="33"/>
      <c r="VT57" s="33"/>
      <c r="VU57" s="33"/>
      <c r="VV57" s="34"/>
      <c r="VW57" s="33"/>
      <c r="VX57" s="33"/>
      <c r="VY57" s="33"/>
      <c r="VZ57" s="33"/>
      <c r="WA57" s="33"/>
      <c r="WB57" s="33"/>
      <c r="WC57" s="33"/>
      <c r="WD57" s="57"/>
      <c r="WE57" s="25"/>
      <c r="WF57" s="34"/>
      <c r="WG57" s="57"/>
      <c r="WH57" s="33"/>
      <c r="WI57" s="33"/>
      <c r="WJ57" s="33"/>
      <c r="WK57" s="33"/>
      <c r="WL57" s="33"/>
      <c r="WM57" s="33"/>
      <c r="WN57" s="33"/>
      <c r="WO57" s="33"/>
      <c r="WP57" s="34"/>
      <c r="WQ57" s="33"/>
      <c r="WR57" s="33"/>
      <c r="WS57" s="33"/>
      <c r="WT57" s="33"/>
      <c r="WU57" s="33"/>
      <c r="WV57" s="33"/>
      <c r="WW57" s="33"/>
      <c r="WX57" s="57"/>
      <c r="WY57" s="25"/>
      <c r="WZ57" s="34"/>
      <c r="XA57" s="57"/>
      <c r="XB57" s="33"/>
      <c r="XC57" s="33"/>
      <c r="XD57" s="33"/>
      <c r="XE57" s="33"/>
      <c r="XF57" s="33"/>
      <c r="XG57" s="33"/>
      <c r="XH57" s="33"/>
      <c r="XI57" s="33"/>
      <c r="XJ57" s="34"/>
      <c r="XK57" s="33"/>
      <c r="XL57" s="33"/>
      <c r="XM57" s="33"/>
      <c r="XN57" s="33"/>
      <c r="XO57" s="33"/>
      <c r="XP57" s="33"/>
      <c r="XQ57" s="33"/>
      <c r="XR57" s="57"/>
      <c r="XS57" s="25"/>
      <c r="XT57" s="34"/>
      <c r="XU57" s="57"/>
      <c r="XV57" s="33"/>
      <c r="XW57" s="33"/>
      <c r="XX57" s="33"/>
      <c r="XY57" s="33"/>
      <c r="XZ57" s="33"/>
      <c r="YA57" s="33"/>
      <c r="YB57" s="33"/>
      <c r="YC57" s="33"/>
      <c r="YD57" s="34"/>
      <c r="YE57" s="33"/>
      <c r="YF57" s="33"/>
      <c r="YG57" s="33"/>
      <c r="YH57" s="33"/>
      <c r="YI57" s="33"/>
      <c r="YJ57" s="33"/>
      <c r="YK57" s="33"/>
      <c r="YL57" s="57"/>
      <c r="YM57" s="25"/>
      <c r="YN57" s="34"/>
      <c r="YO57" s="57"/>
      <c r="YP57" s="33"/>
      <c r="YQ57" s="33"/>
      <c r="YR57" s="33"/>
      <c r="YS57" s="33"/>
      <c r="YT57" s="33"/>
      <c r="YU57" s="33"/>
      <c r="YV57" s="33"/>
      <c r="YW57" s="33"/>
      <c r="YX57" s="34"/>
      <c r="YY57" s="33"/>
      <c r="YZ57" s="33"/>
      <c r="ZA57" s="33"/>
      <c r="ZB57" s="33"/>
      <c r="ZC57" s="33"/>
      <c r="ZD57" s="33"/>
      <c r="ZE57" s="33"/>
      <c r="ZF57" s="57"/>
      <c r="ZG57" s="25"/>
      <c r="ZH57" s="34"/>
      <c r="ZI57" s="57"/>
      <c r="ZJ57" s="33"/>
      <c r="ZK57" s="33"/>
      <c r="ZL57" s="33"/>
      <c r="ZM57" s="33"/>
      <c r="ZN57" s="33"/>
      <c r="ZO57" s="33"/>
      <c r="ZP57" s="33"/>
      <c r="ZQ57" s="33"/>
      <c r="ZR57" s="34"/>
      <c r="ZS57" s="33"/>
      <c r="ZT57" s="33"/>
      <c r="ZU57" s="33"/>
      <c r="ZV57" s="33"/>
      <c r="ZW57" s="33"/>
      <c r="ZX57" s="33"/>
      <c r="ZY57" s="33"/>
      <c r="ZZ57" s="57"/>
      <c r="AAA57" s="25"/>
      <c r="AAB57" s="34"/>
      <c r="AAC57" s="57"/>
      <c r="AAD57" s="33"/>
      <c r="AAE57" s="33"/>
      <c r="AAF57" s="33"/>
      <c r="AAG57" s="33"/>
      <c r="AAH57" s="33"/>
      <c r="AAI57" s="33"/>
      <c r="AAJ57" s="33"/>
      <c r="AAK57" s="33"/>
      <c r="AAL57" s="34"/>
      <c r="AAM57" s="33"/>
      <c r="AAN57" s="33"/>
      <c r="AAO57" s="33"/>
      <c r="AAP57" s="33"/>
      <c r="AAQ57" s="33"/>
      <c r="AAR57" s="33"/>
      <c r="AAS57" s="33"/>
      <c r="AAT57" s="57"/>
      <c r="AAU57" s="25"/>
      <c r="AAV57" s="34"/>
      <c r="AAW57" s="57"/>
      <c r="AAX57" s="33"/>
      <c r="AAY57" s="33"/>
      <c r="AAZ57" s="33"/>
      <c r="ABA57" s="33"/>
      <c r="ABB57" s="33"/>
      <c r="ABC57" s="33"/>
      <c r="ABD57" s="33"/>
      <c r="ABE57" s="33"/>
      <c r="ABF57" s="34"/>
      <c r="ABG57" s="33"/>
      <c r="ABH57" s="33"/>
      <c r="ABI57" s="33"/>
      <c r="ABJ57" s="33"/>
      <c r="ABK57" s="33"/>
      <c r="ABL57" s="33"/>
      <c r="ABM57" s="33"/>
      <c r="ABN57" s="57"/>
      <c r="ABO57" s="25"/>
      <c r="ABP57" s="34"/>
      <c r="ABQ57" s="57"/>
      <c r="ABR57" s="33"/>
      <c r="ABS57" s="33"/>
      <c r="ABT57" s="33"/>
      <c r="ABU57" s="33"/>
      <c r="ABV57" s="33"/>
      <c r="ABW57" s="33"/>
      <c r="ABX57" s="33"/>
      <c r="ABY57" s="33"/>
      <c r="ABZ57" s="34"/>
      <c r="ACA57" s="33"/>
      <c r="ACB57" s="33"/>
      <c r="ACC57" s="33"/>
      <c r="ACD57" s="33"/>
      <c r="ACE57" s="33"/>
      <c r="ACF57" s="33"/>
      <c r="ACG57" s="33"/>
      <c r="ACH57" s="57"/>
      <c r="ACI57" s="25"/>
      <c r="ACJ57" s="34"/>
      <c r="ACK57" s="57"/>
      <c r="ACL57" s="33"/>
      <c r="ACM57" s="33"/>
      <c r="ACN57" s="33"/>
      <c r="ACO57" s="33">
        <v>6315789.4699999997</v>
      </c>
      <c r="ACP57" s="33">
        <v>6000000</v>
      </c>
      <c r="ACQ57" s="33">
        <v>315789.46999999997</v>
      </c>
      <c r="ACR57" s="33"/>
      <c r="ACS57" s="33"/>
      <c r="ACT57" s="34"/>
      <c r="ACU57" s="33"/>
      <c r="ACV57" s="33"/>
      <c r="ACW57" s="33"/>
      <c r="ACX57" s="33"/>
      <c r="ACY57" s="33"/>
      <c r="ACZ57" s="33"/>
      <c r="ADA57" s="33"/>
      <c r="ADB57" s="57"/>
      <c r="ADC57" s="25"/>
      <c r="ADD57" s="34">
        <v>6000000</v>
      </c>
      <c r="ADE57" s="57">
        <v>6000000</v>
      </c>
      <c r="ADF57" s="33"/>
      <c r="ADG57" s="33"/>
      <c r="ADH57" s="33"/>
      <c r="ADI57" s="33"/>
      <c r="ADJ57" s="33"/>
      <c r="ADK57" s="33"/>
      <c r="ADL57" s="33"/>
      <c r="ADM57" s="33"/>
      <c r="ADN57" s="34"/>
      <c r="ADO57" s="33"/>
      <c r="ADP57" s="33"/>
      <c r="ADQ57" s="33"/>
      <c r="ADR57" s="33"/>
      <c r="ADS57" s="33"/>
      <c r="ADT57" s="33"/>
      <c r="ADU57" s="33"/>
      <c r="ADV57" s="57"/>
      <c r="ADW57" s="25"/>
      <c r="ADX57" s="34"/>
      <c r="ADY57" s="57"/>
      <c r="ADZ57" s="33"/>
      <c r="AEA57" s="33"/>
      <c r="AEB57" s="33"/>
      <c r="AEC57" s="33"/>
      <c r="AED57" s="33"/>
      <c r="AEE57" s="33"/>
      <c r="AEF57" s="33"/>
      <c r="AEG57" s="33"/>
      <c r="AEH57" s="34"/>
      <c r="AEI57" s="33"/>
      <c r="AEJ57" s="33"/>
      <c r="AEK57" s="33"/>
      <c r="AEL57" s="33"/>
      <c r="AEM57" s="33"/>
      <c r="AEN57" s="33"/>
      <c r="AEO57" s="33"/>
      <c r="AEP57" s="57"/>
      <c r="AEQ57" s="25"/>
      <c r="AER57" s="34"/>
      <c r="AES57" s="57"/>
      <c r="AET57" s="33"/>
      <c r="AEU57" s="33"/>
      <c r="AEV57" s="33"/>
      <c r="AEW57" s="33"/>
      <c r="AEX57" s="33"/>
      <c r="AEY57" s="33"/>
      <c r="AEZ57" s="33"/>
      <c r="AFA57" s="33"/>
      <c r="AFB57" s="34"/>
      <c r="AFC57" s="33"/>
      <c r="AFD57" s="33"/>
      <c r="AFE57" s="33"/>
      <c r="AFF57" s="33"/>
      <c r="AFG57" s="33"/>
      <c r="AFH57" s="33"/>
      <c r="AFI57" s="33"/>
      <c r="AFJ57" s="57"/>
      <c r="AFK57" s="25"/>
      <c r="AFL57" s="34"/>
      <c r="AFM57" s="57"/>
      <c r="AFN57" s="33"/>
      <c r="AFO57" s="33"/>
      <c r="AFP57" s="33"/>
      <c r="AFQ57" s="33"/>
      <c r="AFR57" s="33"/>
      <c r="AFS57" s="33"/>
      <c r="AFT57" s="33"/>
      <c r="AFU57" s="33"/>
      <c r="AFV57" s="34"/>
      <c r="AFW57" s="33"/>
      <c r="AFX57" s="33"/>
      <c r="AFY57" s="33"/>
      <c r="AFZ57" s="33"/>
      <c r="AGA57" s="33"/>
      <c r="AGB57" s="33"/>
      <c r="AGC57" s="33"/>
      <c r="AGD57" s="57"/>
      <c r="AGE57" s="25"/>
      <c r="AGF57" s="34"/>
      <c r="AGG57" s="57"/>
      <c r="AGH57" s="33"/>
      <c r="AGI57" s="33"/>
      <c r="AGJ57" s="33"/>
      <c r="AGK57" s="33"/>
      <c r="AGL57" s="33"/>
      <c r="AGM57" s="33"/>
      <c r="AGN57" s="33"/>
      <c r="AGO57" s="33"/>
      <c r="AGP57" s="34"/>
      <c r="AGQ57" s="33"/>
      <c r="AGR57" s="33"/>
      <c r="AGS57" s="33"/>
      <c r="AGT57" s="33"/>
      <c r="AGU57" s="33"/>
      <c r="AGV57" s="33"/>
      <c r="AGW57" s="33"/>
      <c r="AGX57" s="57"/>
      <c r="AGY57" s="25"/>
      <c r="AGZ57" s="34"/>
      <c r="AHA57" s="57"/>
      <c r="AHB57" s="33"/>
      <c r="AHC57" s="33"/>
    </row>
    <row r="58" spans="1:887" x14ac:dyDescent="0.25">
      <c r="A58" s="12" t="s">
        <v>112</v>
      </c>
      <c r="B58" s="92">
        <v>44</v>
      </c>
      <c r="C58" s="14" t="s">
        <v>113</v>
      </c>
      <c r="F58" s="34">
        <v>379736684.67000002</v>
      </c>
      <c r="G58" s="57"/>
      <c r="H58" s="33"/>
      <c r="I58" s="33">
        <v>144922421</v>
      </c>
      <c r="J58" s="33">
        <v>137676300</v>
      </c>
      <c r="K58" s="33">
        <v>7246121</v>
      </c>
      <c r="L58" s="33">
        <v>77412650</v>
      </c>
      <c r="M58" s="33"/>
      <c r="N58" s="34"/>
      <c r="O58" s="33">
        <v>81487000</v>
      </c>
      <c r="P58" s="33">
        <v>77412650</v>
      </c>
      <c r="Q58" s="33"/>
      <c r="R58" s="33">
        <v>4074350</v>
      </c>
      <c r="S58" s="33">
        <v>5</v>
      </c>
      <c r="T58" s="33"/>
      <c r="U58" s="33"/>
      <c r="V58" s="57">
        <v>77412650</v>
      </c>
      <c r="W58" s="25"/>
      <c r="X58" s="34">
        <v>137676300</v>
      </c>
      <c r="Y58" s="57">
        <v>137676300</v>
      </c>
      <c r="Z58" s="33">
        <v>56.228009999999998</v>
      </c>
      <c r="AA58" s="33">
        <v>56.228009999999998</v>
      </c>
      <c r="AB58" s="33"/>
      <c r="AC58" s="33">
        <v>133806526</v>
      </c>
      <c r="AD58" s="33">
        <v>127116200</v>
      </c>
      <c r="AE58" s="33">
        <v>6690326</v>
      </c>
      <c r="AF58" s="33">
        <v>101387446.5</v>
      </c>
      <c r="AG58" s="33"/>
      <c r="AH58" s="34"/>
      <c r="AI58" s="33">
        <v>106723628</v>
      </c>
      <c r="AJ58" s="33">
        <v>101387446.5</v>
      </c>
      <c r="AK58" s="33"/>
      <c r="AL58" s="33">
        <v>5336181.5</v>
      </c>
      <c r="AM58" s="33">
        <v>5</v>
      </c>
      <c r="AN58" s="33"/>
      <c r="AO58" s="33"/>
      <c r="AP58" s="57">
        <v>101387446.5</v>
      </c>
      <c r="AQ58" s="25"/>
      <c r="AR58" s="34">
        <v>127116200</v>
      </c>
      <c r="AS58" s="57">
        <v>127116200</v>
      </c>
      <c r="AT58" s="33">
        <v>79.759659999999997</v>
      </c>
      <c r="AU58" s="33">
        <v>79.759659999999997</v>
      </c>
      <c r="AV58" s="33"/>
      <c r="AW58" s="33"/>
      <c r="AX58" s="33"/>
      <c r="AY58" s="33"/>
      <c r="AZ58" s="33"/>
      <c r="BA58" s="33"/>
      <c r="BB58" s="34"/>
      <c r="BC58" s="33"/>
      <c r="BD58" s="33"/>
      <c r="BE58" s="33"/>
      <c r="BF58" s="33"/>
      <c r="BG58" s="33"/>
      <c r="BH58" s="33"/>
      <c r="BI58" s="33"/>
      <c r="BJ58" s="57"/>
      <c r="BK58" s="25"/>
      <c r="BL58" s="34"/>
      <c r="BM58" s="57"/>
      <c r="BN58" s="33"/>
      <c r="BO58" s="33"/>
      <c r="BP58" s="33"/>
      <c r="BQ58" s="33"/>
      <c r="BR58" s="33"/>
      <c r="BS58" s="33"/>
      <c r="BT58" s="33"/>
      <c r="BU58" s="33"/>
      <c r="BV58" s="34"/>
      <c r="BW58" s="33"/>
      <c r="BX58" s="33"/>
      <c r="BY58" s="33"/>
      <c r="BZ58" s="33"/>
      <c r="CA58" s="33"/>
      <c r="CB58" s="33"/>
      <c r="CC58" s="33"/>
      <c r="CD58" s="57"/>
      <c r="CE58" s="25"/>
      <c r="CF58" s="34"/>
      <c r="CG58" s="57"/>
      <c r="CH58" s="33"/>
      <c r="CI58" s="33"/>
      <c r="CJ58" s="33"/>
      <c r="CK58" s="33"/>
      <c r="CL58" s="33"/>
      <c r="CM58" s="33"/>
      <c r="CN58" s="33"/>
      <c r="CO58" s="33"/>
      <c r="CP58" s="34"/>
      <c r="CQ58" s="33"/>
      <c r="CR58" s="33"/>
      <c r="CS58" s="33"/>
      <c r="CT58" s="33"/>
      <c r="CU58" s="33"/>
      <c r="CV58" s="33"/>
      <c r="CW58" s="33"/>
      <c r="CX58" s="57"/>
      <c r="CY58" s="25"/>
      <c r="CZ58" s="34"/>
      <c r="DA58" s="57"/>
      <c r="DB58" s="33"/>
      <c r="DC58" s="33"/>
      <c r="DD58" s="33"/>
      <c r="DE58" s="33">
        <v>5802211</v>
      </c>
      <c r="DF58" s="33">
        <v>5512100</v>
      </c>
      <c r="DG58" s="33">
        <v>290111</v>
      </c>
      <c r="DH58" s="33">
        <v>5512100</v>
      </c>
      <c r="DI58" s="33"/>
      <c r="DJ58" s="34"/>
      <c r="DK58" s="33">
        <v>5802211</v>
      </c>
      <c r="DL58" s="33">
        <v>5512100</v>
      </c>
      <c r="DM58" s="33"/>
      <c r="DN58" s="33">
        <v>290111</v>
      </c>
      <c r="DO58" s="33">
        <v>5.0000099999999996</v>
      </c>
      <c r="DP58" s="33"/>
      <c r="DQ58" s="33"/>
      <c r="DR58" s="57">
        <v>5512100</v>
      </c>
      <c r="DS58" s="25"/>
      <c r="DT58" s="34">
        <v>5512100</v>
      </c>
      <c r="DU58" s="57">
        <v>5512100</v>
      </c>
      <c r="DV58" s="33">
        <v>100</v>
      </c>
      <c r="DW58" s="33">
        <v>100</v>
      </c>
      <c r="DX58" s="33"/>
      <c r="DY58" s="33"/>
      <c r="DZ58" s="33"/>
      <c r="EA58" s="33"/>
      <c r="EB58" s="33"/>
      <c r="EC58" s="33"/>
      <c r="ED58" s="34"/>
      <c r="EE58" s="33"/>
      <c r="EF58" s="33"/>
      <c r="EG58" s="33"/>
      <c r="EH58" s="33"/>
      <c r="EI58" s="33"/>
      <c r="EJ58" s="33"/>
      <c r="EK58" s="33"/>
      <c r="EL58" s="57"/>
      <c r="EM58" s="25"/>
      <c r="EN58" s="34"/>
      <c r="EO58" s="57"/>
      <c r="EP58" s="33"/>
      <c r="EQ58" s="33"/>
      <c r="ER58" s="33"/>
      <c r="ES58" s="33"/>
      <c r="ET58" s="33"/>
      <c r="EU58" s="33"/>
      <c r="EV58" s="33"/>
      <c r="EW58" s="33"/>
      <c r="EX58" s="34"/>
      <c r="EY58" s="33"/>
      <c r="EZ58" s="33"/>
      <c r="FA58" s="33"/>
      <c r="FB58" s="33"/>
      <c r="FC58" s="33"/>
      <c r="FD58" s="33"/>
      <c r="FE58" s="33"/>
      <c r="FF58" s="57"/>
      <c r="FG58" s="25"/>
      <c r="FH58" s="34"/>
      <c r="FI58" s="57"/>
      <c r="FJ58" s="33"/>
      <c r="FK58" s="33"/>
      <c r="FL58" s="33"/>
      <c r="FM58" s="33">
        <v>24652526</v>
      </c>
      <c r="FN58" s="33">
        <v>23419900</v>
      </c>
      <c r="FO58" s="33">
        <v>1232626</v>
      </c>
      <c r="FP58" s="33"/>
      <c r="FQ58" s="33"/>
      <c r="FR58" s="34"/>
      <c r="FS58" s="33"/>
      <c r="FT58" s="33"/>
      <c r="FU58" s="33"/>
      <c r="FV58" s="33"/>
      <c r="FW58" s="33"/>
      <c r="FX58" s="33"/>
      <c r="FY58" s="33"/>
      <c r="FZ58" s="57"/>
      <c r="GA58" s="25"/>
      <c r="GB58" s="34">
        <v>23419900</v>
      </c>
      <c r="GC58" s="57">
        <v>23419900</v>
      </c>
      <c r="GD58" s="33"/>
      <c r="GE58" s="33"/>
      <c r="GF58" s="33"/>
      <c r="GG58" s="33">
        <v>75001010</v>
      </c>
      <c r="GH58" s="33">
        <v>74251000</v>
      </c>
      <c r="GI58" s="33">
        <v>750010</v>
      </c>
      <c r="GJ58" s="33">
        <v>48950662</v>
      </c>
      <c r="GK58" s="33"/>
      <c r="GL58" s="34"/>
      <c r="GM58" s="33">
        <v>49445113</v>
      </c>
      <c r="GN58" s="33">
        <v>48950662</v>
      </c>
      <c r="GO58" s="33"/>
      <c r="GP58" s="33">
        <v>494451</v>
      </c>
      <c r="GQ58" s="33">
        <v>1</v>
      </c>
      <c r="GR58" s="33"/>
      <c r="GS58" s="33"/>
      <c r="GT58" s="57">
        <v>48950662</v>
      </c>
      <c r="GU58" s="25"/>
      <c r="GV58" s="34">
        <v>74251000</v>
      </c>
      <c r="GW58" s="57">
        <v>74251000</v>
      </c>
      <c r="GX58" s="33">
        <v>65.925929999999994</v>
      </c>
      <c r="GY58" s="33">
        <v>65.925920000000005</v>
      </c>
      <c r="GZ58" s="33"/>
      <c r="HA58" s="33">
        <v>139477071</v>
      </c>
      <c r="HB58" s="33">
        <v>138082300</v>
      </c>
      <c r="HC58" s="33">
        <v>1394771</v>
      </c>
      <c r="HD58" s="33">
        <v>81441198</v>
      </c>
      <c r="HE58" s="33"/>
      <c r="HF58" s="34"/>
      <c r="HG58" s="33">
        <v>82263836</v>
      </c>
      <c r="HH58" s="33">
        <v>81441198</v>
      </c>
      <c r="HI58" s="33"/>
      <c r="HJ58" s="33">
        <v>822638</v>
      </c>
      <c r="HK58" s="33">
        <v>1</v>
      </c>
      <c r="HL58" s="33"/>
      <c r="HM58" s="33"/>
      <c r="HN58" s="57">
        <v>81441198</v>
      </c>
      <c r="HO58" s="25"/>
      <c r="HP58" s="34">
        <v>138082300</v>
      </c>
      <c r="HQ58" s="57">
        <v>138082300</v>
      </c>
      <c r="HR58" s="33">
        <v>58.98019</v>
      </c>
      <c r="HS58" s="33">
        <v>58.980150000000002</v>
      </c>
      <c r="HT58" s="33"/>
      <c r="HU58" s="33"/>
      <c r="HV58" s="33"/>
      <c r="HW58" s="33"/>
      <c r="HX58" s="33"/>
      <c r="HY58" s="33"/>
      <c r="HZ58" s="34"/>
      <c r="IA58" s="33"/>
      <c r="IB58" s="33"/>
      <c r="IC58" s="33"/>
      <c r="ID58" s="33"/>
      <c r="IE58" s="33"/>
      <c r="IF58" s="33"/>
      <c r="IG58" s="33"/>
      <c r="IH58" s="57"/>
      <c r="II58" s="25"/>
      <c r="IJ58" s="34"/>
      <c r="IK58" s="57"/>
      <c r="IL58" s="33"/>
      <c r="IM58" s="33"/>
      <c r="IN58" s="33"/>
      <c r="IO58" s="33"/>
      <c r="IP58" s="33"/>
      <c r="IQ58" s="33"/>
      <c r="IR58" s="33"/>
      <c r="IS58" s="33"/>
      <c r="IT58" s="34"/>
      <c r="IU58" s="33"/>
      <c r="IV58" s="33"/>
      <c r="IW58" s="33"/>
      <c r="IX58" s="33"/>
      <c r="IY58" s="33"/>
      <c r="IZ58" s="33"/>
      <c r="JA58" s="33"/>
      <c r="JB58" s="57"/>
      <c r="JC58" s="25"/>
      <c r="JD58" s="34"/>
      <c r="JE58" s="57"/>
      <c r="JF58" s="33"/>
      <c r="JG58" s="33"/>
      <c r="JH58" s="33"/>
      <c r="JI58" s="33"/>
      <c r="JJ58" s="33"/>
      <c r="JK58" s="33"/>
      <c r="JL58" s="33"/>
      <c r="JM58" s="33"/>
      <c r="JN58" s="34"/>
      <c r="JO58" s="33"/>
      <c r="JP58" s="33"/>
      <c r="JQ58" s="33"/>
      <c r="JR58" s="33"/>
      <c r="JS58" s="33"/>
      <c r="JT58" s="33"/>
      <c r="JU58" s="33"/>
      <c r="JV58" s="57"/>
      <c r="JW58" s="25"/>
      <c r="JX58" s="34"/>
      <c r="JY58" s="57"/>
      <c r="JZ58" s="33"/>
      <c r="KA58" s="33"/>
      <c r="KB58" s="33"/>
      <c r="KC58" s="33"/>
      <c r="KD58" s="33"/>
      <c r="KE58" s="33"/>
      <c r="KF58" s="33"/>
      <c r="KG58" s="33"/>
      <c r="KH58" s="34"/>
      <c r="KI58" s="33"/>
      <c r="KJ58" s="33"/>
      <c r="KK58" s="33"/>
      <c r="KL58" s="33"/>
      <c r="KM58" s="33"/>
      <c r="KN58" s="33"/>
      <c r="KO58" s="33"/>
      <c r="KP58" s="57"/>
      <c r="KQ58" s="25"/>
      <c r="KR58" s="34"/>
      <c r="KS58" s="57"/>
      <c r="KT58" s="33"/>
      <c r="KU58" s="33"/>
      <c r="KV58" s="33"/>
      <c r="KW58" s="33"/>
      <c r="KX58" s="33"/>
      <c r="KY58" s="33"/>
      <c r="KZ58" s="33"/>
      <c r="LA58" s="33"/>
      <c r="LB58" s="34"/>
      <c r="LC58" s="33"/>
      <c r="LD58" s="33"/>
      <c r="LE58" s="33"/>
      <c r="LF58" s="33"/>
      <c r="LG58" s="33"/>
      <c r="LH58" s="33"/>
      <c r="LI58" s="33"/>
      <c r="LJ58" s="57"/>
      <c r="LK58" s="25"/>
      <c r="LL58" s="34"/>
      <c r="LM58" s="57"/>
      <c r="LN58" s="33"/>
      <c r="LO58" s="33"/>
      <c r="LP58" s="33"/>
      <c r="LQ58" s="33"/>
      <c r="LR58" s="33"/>
      <c r="LS58" s="33"/>
      <c r="LT58" s="33"/>
      <c r="LU58" s="33"/>
      <c r="LV58" s="34"/>
      <c r="LW58" s="33"/>
      <c r="LX58" s="33"/>
      <c r="LY58" s="33"/>
      <c r="LZ58" s="33"/>
      <c r="MA58" s="33"/>
      <c r="MB58" s="33"/>
      <c r="MC58" s="33"/>
      <c r="MD58" s="57"/>
      <c r="ME58" s="25"/>
      <c r="MF58" s="34"/>
      <c r="MG58" s="57"/>
      <c r="MH58" s="33"/>
      <c r="MI58" s="33"/>
      <c r="MJ58" s="33"/>
      <c r="MK58" s="33">
        <v>5069293</v>
      </c>
      <c r="ML58" s="33">
        <v>5018600</v>
      </c>
      <c r="MM58" s="33">
        <v>50693</v>
      </c>
      <c r="MN58" s="33">
        <v>5018600</v>
      </c>
      <c r="MO58" s="33"/>
      <c r="MP58" s="34"/>
      <c r="MQ58" s="33">
        <v>5069293</v>
      </c>
      <c r="MR58" s="33">
        <v>5018600</v>
      </c>
      <c r="MS58" s="33"/>
      <c r="MT58" s="33">
        <v>50693</v>
      </c>
      <c r="MU58" s="33">
        <v>1</v>
      </c>
      <c r="MV58" s="33"/>
      <c r="MW58" s="33"/>
      <c r="MX58" s="57">
        <v>5018600</v>
      </c>
      <c r="MY58" s="25"/>
      <c r="MZ58" s="34">
        <v>5018600</v>
      </c>
      <c r="NA58" s="57">
        <v>5018600</v>
      </c>
      <c r="NB58" s="33">
        <v>100</v>
      </c>
      <c r="NC58" s="33">
        <v>100</v>
      </c>
      <c r="ND58" s="33"/>
      <c r="NE58" s="33"/>
      <c r="NF58" s="33"/>
      <c r="NG58" s="33"/>
      <c r="NH58" s="33"/>
      <c r="NI58" s="33"/>
      <c r="NJ58" s="34"/>
      <c r="NK58" s="33"/>
      <c r="NL58" s="33"/>
      <c r="NM58" s="33"/>
      <c r="NN58" s="33"/>
      <c r="NO58" s="33"/>
      <c r="NP58" s="33"/>
      <c r="NQ58" s="33"/>
      <c r="NR58" s="57"/>
      <c r="NS58" s="25"/>
      <c r="NT58" s="34"/>
      <c r="NU58" s="57"/>
      <c r="NV58" s="33"/>
      <c r="NW58" s="33"/>
      <c r="NX58" s="33"/>
      <c r="NY58" s="33"/>
      <c r="NZ58" s="33"/>
      <c r="OA58" s="33"/>
      <c r="OB58" s="33"/>
      <c r="OC58" s="33"/>
      <c r="OD58" s="34"/>
      <c r="OE58" s="33"/>
      <c r="OF58" s="33"/>
      <c r="OG58" s="33"/>
      <c r="OH58" s="33"/>
      <c r="OI58" s="33"/>
      <c r="OJ58" s="33"/>
      <c r="OK58" s="33"/>
      <c r="OL58" s="57"/>
      <c r="OM58" s="25"/>
      <c r="ON58" s="34"/>
      <c r="OO58" s="57"/>
      <c r="OP58" s="33"/>
      <c r="OQ58" s="33"/>
      <c r="OR58" s="33"/>
      <c r="OS58" s="33"/>
      <c r="OT58" s="33"/>
      <c r="OU58" s="33"/>
      <c r="OV58" s="33"/>
      <c r="OW58" s="33"/>
      <c r="OX58" s="34"/>
      <c r="OY58" s="33"/>
      <c r="OZ58" s="33"/>
      <c r="PA58" s="33"/>
      <c r="PB58" s="33"/>
      <c r="PC58" s="33"/>
      <c r="PD58" s="33"/>
      <c r="PE58" s="33"/>
      <c r="PF58" s="57"/>
      <c r="PG58" s="25"/>
      <c r="PH58" s="34"/>
      <c r="PI58" s="57"/>
      <c r="PJ58" s="33"/>
      <c r="PK58" s="33"/>
      <c r="PL58" s="33"/>
      <c r="PM58" s="33"/>
      <c r="PN58" s="33"/>
      <c r="PO58" s="33"/>
      <c r="PP58" s="33"/>
      <c r="PQ58" s="33"/>
      <c r="PR58" s="34"/>
      <c r="PS58" s="33"/>
      <c r="PT58" s="33"/>
      <c r="PU58" s="33"/>
      <c r="PV58" s="33"/>
      <c r="PW58" s="33"/>
      <c r="PX58" s="33"/>
      <c r="PY58" s="33"/>
      <c r="PZ58" s="57"/>
      <c r="QA58" s="25"/>
      <c r="QB58" s="34"/>
      <c r="QC58" s="57"/>
      <c r="QD58" s="33"/>
      <c r="QE58" s="33"/>
      <c r="QF58" s="33"/>
      <c r="QG58" s="33">
        <v>3668990</v>
      </c>
      <c r="QH58" s="33">
        <v>3632300</v>
      </c>
      <c r="QI58" s="33">
        <v>36690</v>
      </c>
      <c r="QJ58" s="33">
        <v>3513500.1</v>
      </c>
      <c r="QK58" s="33"/>
      <c r="QL58" s="34"/>
      <c r="QM58" s="33">
        <v>3548990</v>
      </c>
      <c r="QN58" s="33">
        <v>3513500.1</v>
      </c>
      <c r="QO58" s="33"/>
      <c r="QP58" s="33">
        <v>35489.9</v>
      </c>
      <c r="QQ58" s="33">
        <v>1</v>
      </c>
      <c r="QR58" s="33"/>
      <c r="QS58" s="33"/>
      <c r="QT58" s="57">
        <v>3513500.1</v>
      </c>
      <c r="QU58" s="25"/>
      <c r="QV58" s="34">
        <v>3632300</v>
      </c>
      <c r="QW58" s="57">
        <v>3632300</v>
      </c>
      <c r="QX58" s="33">
        <v>96.729349999999997</v>
      </c>
      <c r="QY58" s="33">
        <v>96.729079999999996</v>
      </c>
      <c r="QZ58" s="33"/>
      <c r="RA58" s="33"/>
      <c r="RB58" s="33"/>
      <c r="RC58" s="33"/>
      <c r="RD58" s="33"/>
      <c r="RE58" s="33"/>
      <c r="RF58" s="34"/>
      <c r="RG58" s="33"/>
      <c r="RH58" s="33"/>
      <c r="RI58" s="33"/>
      <c r="RJ58" s="33"/>
      <c r="RK58" s="33"/>
      <c r="RL58" s="33"/>
      <c r="RM58" s="33"/>
      <c r="RN58" s="57"/>
      <c r="RO58" s="25"/>
      <c r="RP58" s="34"/>
      <c r="RQ58" s="57"/>
      <c r="RR58" s="33"/>
      <c r="RS58" s="33"/>
      <c r="RT58" s="33"/>
      <c r="RU58" s="33"/>
      <c r="RV58" s="33"/>
      <c r="RW58" s="33"/>
      <c r="RX58" s="33"/>
      <c r="RY58" s="33">
        <v>6023.72</v>
      </c>
      <c r="RZ58" s="34"/>
      <c r="SA58" s="33"/>
      <c r="SB58" s="33"/>
      <c r="SC58" s="33"/>
      <c r="SD58" s="33"/>
      <c r="SE58" s="33"/>
      <c r="SF58" s="33">
        <v>6023.72</v>
      </c>
      <c r="SG58" s="33"/>
      <c r="SH58" s="57"/>
      <c r="SI58" s="25"/>
      <c r="SJ58" s="34"/>
      <c r="SK58" s="57"/>
      <c r="SL58" s="33"/>
      <c r="SM58" s="33"/>
      <c r="SN58" s="33"/>
      <c r="SO58" s="33"/>
      <c r="SP58" s="33"/>
      <c r="SQ58" s="33"/>
      <c r="SR58" s="33"/>
      <c r="SS58" s="33"/>
      <c r="ST58" s="34"/>
      <c r="SU58" s="33"/>
      <c r="SV58" s="33"/>
      <c r="SW58" s="33"/>
      <c r="SX58" s="33"/>
      <c r="SY58" s="33"/>
      <c r="SZ58" s="33"/>
      <c r="TA58" s="33"/>
      <c r="TB58" s="57"/>
      <c r="TC58" s="25"/>
      <c r="TD58" s="34"/>
      <c r="TE58" s="57"/>
      <c r="TF58" s="33"/>
      <c r="TG58" s="33"/>
      <c r="TH58" s="33"/>
      <c r="TI58" s="33"/>
      <c r="TJ58" s="33"/>
      <c r="TK58" s="33"/>
      <c r="TL58" s="33"/>
      <c r="TM58" s="33"/>
      <c r="TN58" s="34"/>
      <c r="TO58" s="33"/>
      <c r="TP58" s="33"/>
      <c r="TQ58" s="33"/>
      <c r="TR58" s="33"/>
      <c r="TS58" s="33"/>
      <c r="TT58" s="33"/>
      <c r="TU58" s="33"/>
      <c r="TV58" s="57"/>
      <c r="TW58" s="25"/>
      <c r="TX58" s="34"/>
      <c r="TY58" s="57"/>
      <c r="TZ58" s="33"/>
      <c r="UA58" s="33"/>
      <c r="UB58" s="33"/>
      <c r="UC58" s="33"/>
      <c r="UD58" s="33"/>
      <c r="UE58" s="33"/>
      <c r="UF58" s="33"/>
      <c r="UG58" s="33"/>
      <c r="UH58" s="34"/>
      <c r="UI58" s="33"/>
      <c r="UJ58" s="33"/>
      <c r="UK58" s="33"/>
      <c r="UL58" s="33"/>
      <c r="UM58" s="33"/>
      <c r="UN58" s="33"/>
      <c r="UO58" s="33"/>
      <c r="UP58" s="57"/>
      <c r="UQ58" s="25"/>
      <c r="UR58" s="34"/>
      <c r="US58" s="57"/>
      <c r="UT58" s="33"/>
      <c r="UU58" s="33"/>
      <c r="UV58" s="33"/>
      <c r="UW58" s="33"/>
      <c r="UX58" s="33"/>
      <c r="UY58" s="33"/>
      <c r="UZ58" s="33"/>
      <c r="VA58" s="33"/>
      <c r="VB58" s="34"/>
      <c r="VC58" s="33"/>
      <c r="VD58" s="33"/>
      <c r="VE58" s="33"/>
      <c r="VF58" s="33"/>
      <c r="VG58" s="33"/>
      <c r="VH58" s="33"/>
      <c r="VI58" s="33"/>
      <c r="VJ58" s="57"/>
      <c r="VK58" s="25"/>
      <c r="VL58" s="34"/>
      <c r="VM58" s="57"/>
      <c r="VN58" s="33"/>
      <c r="VO58" s="33"/>
      <c r="VP58" s="33"/>
      <c r="VQ58" s="33"/>
      <c r="VR58" s="33"/>
      <c r="VS58" s="33"/>
      <c r="VT58" s="33"/>
      <c r="VU58" s="33"/>
      <c r="VV58" s="34"/>
      <c r="VW58" s="33"/>
      <c r="VX58" s="33"/>
      <c r="VY58" s="33"/>
      <c r="VZ58" s="33"/>
      <c r="WA58" s="33"/>
      <c r="WB58" s="33"/>
      <c r="WC58" s="33"/>
      <c r="WD58" s="57"/>
      <c r="WE58" s="25"/>
      <c r="WF58" s="34"/>
      <c r="WG58" s="57"/>
      <c r="WH58" s="33"/>
      <c r="WI58" s="33"/>
      <c r="WJ58" s="33"/>
      <c r="WK58" s="33"/>
      <c r="WL58" s="33"/>
      <c r="WM58" s="33"/>
      <c r="WN58" s="33"/>
      <c r="WO58" s="33"/>
      <c r="WP58" s="34"/>
      <c r="WQ58" s="33"/>
      <c r="WR58" s="33"/>
      <c r="WS58" s="33"/>
      <c r="WT58" s="33"/>
      <c r="WU58" s="33"/>
      <c r="WV58" s="33"/>
      <c r="WW58" s="33"/>
      <c r="WX58" s="57"/>
      <c r="WY58" s="25"/>
      <c r="WZ58" s="34"/>
      <c r="XA58" s="57"/>
      <c r="XB58" s="33"/>
      <c r="XC58" s="33"/>
      <c r="XD58" s="33"/>
      <c r="XE58" s="33"/>
      <c r="XF58" s="33"/>
      <c r="XG58" s="33"/>
      <c r="XH58" s="33"/>
      <c r="XI58" s="33"/>
      <c r="XJ58" s="34"/>
      <c r="XK58" s="33"/>
      <c r="XL58" s="33"/>
      <c r="XM58" s="33"/>
      <c r="XN58" s="33"/>
      <c r="XO58" s="33"/>
      <c r="XP58" s="33"/>
      <c r="XQ58" s="33"/>
      <c r="XR58" s="57"/>
      <c r="XS58" s="25"/>
      <c r="XT58" s="34"/>
      <c r="XU58" s="57"/>
      <c r="XV58" s="33"/>
      <c r="XW58" s="33"/>
      <c r="XX58" s="33"/>
      <c r="XY58" s="33"/>
      <c r="XZ58" s="33"/>
      <c r="YA58" s="33"/>
      <c r="YB58" s="33"/>
      <c r="YC58" s="33"/>
      <c r="YD58" s="34"/>
      <c r="YE58" s="33"/>
      <c r="YF58" s="33"/>
      <c r="YG58" s="33"/>
      <c r="YH58" s="33"/>
      <c r="YI58" s="33"/>
      <c r="YJ58" s="33"/>
      <c r="YK58" s="33"/>
      <c r="YL58" s="57"/>
      <c r="YM58" s="25"/>
      <c r="YN58" s="34"/>
      <c r="YO58" s="57"/>
      <c r="YP58" s="33"/>
      <c r="YQ58" s="33"/>
      <c r="YR58" s="33"/>
      <c r="YS58" s="33"/>
      <c r="YT58" s="33"/>
      <c r="YU58" s="33"/>
      <c r="YV58" s="33"/>
      <c r="YW58" s="33"/>
      <c r="YX58" s="34"/>
      <c r="YY58" s="33"/>
      <c r="YZ58" s="33"/>
      <c r="ZA58" s="33"/>
      <c r="ZB58" s="33"/>
      <c r="ZC58" s="33"/>
      <c r="ZD58" s="33"/>
      <c r="ZE58" s="33"/>
      <c r="ZF58" s="57"/>
      <c r="ZG58" s="25"/>
      <c r="ZH58" s="34"/>
      <c r="ZI58" s="57"/>
      <c r="ZJ58" s="33"/>
      <c r="ZK58" s="33"/>
      <c r="ZL58" s="33"/>
      <c r="ZM58" s="33"/>
      <c r="ZN58" s="33"/>
      <c r="ZO58" s="33"/>
      <c r="ZP58" s="33"/>
      <c r="ZQ58" s="33"/>
      <c r="ZR58" s="34"/>
      <c r="ZS58" s="33"/>
      <c r="ZT58" s="33"/>
      <c r="ZU58" s="33"/>
      <c r="ZV58" s="33"/>
      <c r="ZW58" s="33"/>
      <c r="ZX58" s="33"/>
      <c r="ZY58" s="33"/>
      <c r="ZZ58" s="57"/>
      <c r="AAA58" s="25"/>
      <c r="AAB58" s="34"/>
      <c r="AAC58" s="57"/>
      <c r="AAD58" s="33"/>
      <c r="AAE58" s="33"/>
      <c r="AAF58" s="33"/>
      <c r="AAG58" s="33"/>
      <c r="AAH58" s="33"/>
      <c r="AAI58" s="33"/>
      <c r="AAJ58" s="33"/>
      <c r="AAK58" s="33">
        <v>6568.49</v>
      </c>
      <c r="AAL58" s="34"/>
      <c r="AAM58" s="33"/>
      <c r="AAN58" s="33"/>
      <c r="AAO58" s="33"/>
      <c r="AAP58" s="33"/>
      <c r="AAQ58" s="33"/>
      <c r="AAR58" s="33">
        <v>6568.49</v>
      </c>
      <c r="AAS58" s="33"/>
      <c r="AAT58" s="57"/>
      <c r="AAU58" s="25"/>
      <c r="AAV58" s="34"/>
      <c r="AAW58" s="57"/>
      <c r="AAX58" s="33"/>
      <c r="AAY58" s="33"/>
      <c r="AAZ58" s="33"/>
      <c r="ABA58" s="33"/>
      <c r="ABB58" s="33"/>
      <c r="ABC58" s="33"/>
      <c r="ABD58" s="33"/>
      <c r="ABE58" s="33">
        <v>5000</v>
      </c>
      <c r="ABF58" s="34"/>
      <c r="ABG58" s="33"/>
      <c r="ABH58" s="33"/>
      <c r="ABI58" s="33"/>
      <c r="ABJ58" s="33"/>
      <c r="ABK58" s="33"/>
      <c r="ABL58" s="33">
        <v>5000</v>
      </c>
      <c r="ABM58" s="33"/>
      <c r="ABN58" s="57"/>
      <c r="ABO58" s="25"/>
      <c r="ABP58" s="34"/>
      <c r="ABQ58" s="57"/>
      <c r="ABR58" s="33"/>
      <c r="ABS58" s="33"/>
      <c r="ABT58" s="33"/>
      <c r="ABU58" s="33"/>
      <c r="ABV58" s="33"/>
      <c r="ABW58" s="33"/>
      <c r="ABX58" s="33"/>
      <c r="ABY58" s="33"/>
      <c r="ABZ58" s="34"/>
      <c r="ACA58" s="33"/>
      <c r="ACB58" s="33"/>
      <c r="ACC58" s="33"/>
      <c r="ACD58" s="33"/>
      <c r="ACE58" s="33"/>
      <c r="ACF58" s="33"/>
      <c r="ACG58" s="33"/>
      <c r="ACH58" s="57"/>
      <c r="ACI58" s="25"/>
      <c r="ACJ58" s="34"/>
      <c r="ACK58" s="57"/>
      <c r="ACL58" s="33"/>
      <c r="ACM58" s="33"/>
      <c r="ACN58" s="33"/>
      <c r="ACO58" s="33"/>
      <c r="ACP58" s="33"/>
      <c r="ACQ58" s="33"/>
      <c r="ACR58" s="33"/>
      <c r="ACS58" s="33"/>
      <c r="ACT58" s="34"/>
      <c r="ACU58" s="33"/>
      <c r="ACV58" s="33"/>
      <c r="ACW58" s="33"/>
      <c r="ACX58" s="33"/>
      <c r="ACY58" s="33"/>
      <c r="ACZ58" s="33"/>
      <c r="ADA58" s="33"/>
      <c r="ADB58" s="57"/>
      <c r="ADC58" s="25"/>
      <c r="ADD58" s="34"/>
      <c r="ADE58" s="57"/>
      <c r="ADF58" s="33"/>
      <c r="ADG58" s="33"/>
      <c r="ADH58" s="33"/>
      <c r="ADI58" s="33"/>
      <c r="ADJ58" s="33"/>
      <c r="ADK58" s="33"/>
      <c r="ADL58" s="33"/>
      <c r="ADM58" s="33"/>
      <c r="ADN58" s="34"/>
      <c r="ADO58" s="33"/>
      <c r="ADP58" s="33"/>
      <c r="ADQ58" s="33"/>
      <c r="ADR58" s="33"/>
      <c r="ADS58" s="33"/>
      <c r="ADT58" s="33"/>
      <c r="ADU58" s="33"/>
      <c r="ADV58" s="57"/>
      <c r="ADW58" s="25"/>
      <c r="ADX58" s="34"/>
      <c r="ADY58" s="57"/>
      <c r="ADZ58" s="33"/>
      <c r="AEA58" s="33"/>
      <c r="AEB58" s="33"/>
      <c r="AEC58" s="33"/>
      <c r="AED58" s="33"/>
      <c r="AEE58" s="33"/>
      <c r="AEF58" s="33"/>
      <c r="AEG58" s="33"/>
      <c r="AEH58" s="34"/>
      <c r="AEI58" s="33"/>
      <c r="AEJ58" s="33"/>
      <c r="AEK58" s="33"/>
      <c r="AEL58" s="33"/>
      <c r="AEM58" s="33"/>
      <c r="AEN58" s="33"/>
      <c r="AEO58" s="33"/>
      <c r="AEP58" s="57"/>
      <c r="AEQ58" s="25"/>
      <c r="AER58" s="34"/>
      <c r="AES58" s="57"/>
      <c r="AET58" s="33"/>
      <c r="AEU58" s="33"/>
      <c r="AEV58" s="33"/>
      <c r="AEW58" s="33"/>
      <c r="AEX58" s="33"/>
      <c r="AEY58" s="33"/>
      <c r="AEZ58" s="33"/>
      <c r="AFA58" s="33"/>
      <c r="AFB58" s="34"/>
      <c r="AFC58" s="33"/>
      <c r="AFD58" s="33"/>
      <c r="AFE58" s="33"/>
      <c r="AFF58" s="33"/>
      <c r="AFG58" s="33"/>
      <c r="AFH58" s="33"/>
      <c r="AFI58" s="33"/>
      <c r="AFJ58" s="57"/>
      <c r="AFK58" s="25"/>
      <c r="AFL58" s="34"/>
      <c r="AFM58" s="57"/>
      <c r="AFN58" s="33"/>
      <c r="AFO58" s="33"/>
      <c r="AFP58" s="33"/>
      <c r="AFQ58" s="33"/>
      <c r="AFR58" s="33"/>
      <c r="AFS58" s="33"/>
      <c r="AFT58" s="33"/>
      <c r="AFU58" s="33"/>
      <c r="AFV58" s="34"/>
      <c r="AFW58" s="33"/>
      <c r="AFX58" s="33"/>
      <c r="AFY58" s="33"/>
      <c r="AFZ58" s="33"/>
      <c r="AGA58" s="33"/>
      <c r="AGB58" s="33"/>
      <c r="AGC58" s="33"/>
      <c r="AGD58" s="57"/>
      <c r="AGE58" s="25"/>
      <c r="AGF58" s="34"/>
      <c r="AGG58" s="57"/>
      <c r="AGH58" s="33"/>
      <c r="AGI58" s="33"/>
      <c r="AGJ58" s="33"/>
      <c r="AGK58" s="33"/>
      <c r="AGL58" s="33"/>
      <c r="AGM58" s="33"/>
      <c r="AGN58" s="33"/>
      <c r="AGO58" s="33"/>
      <c r="AGP58" s="34"/>
      <c r="AGQ58" s="33"/>
      <c r="AGR58" s="33"/>
      <c r="AGS58" s="33"/>
      <c r="AGT58" s="33"/>
      <c r="AGU58" s="33"/>
      <c r="AGV58" s="33"/>
      <c r="AGW58" s="33"/>
      <c r="AGX58" s="57"/>
      <c r="AGY58" s="25"/>
      <c r="AGZ58" s="34"/>
      <c r="AHA58" s="57"/>
      <c r="AHB58" s="33"/>
      <c r="AHC58" s="33"/>
    </row>
    <row r="59" spans="1:887" ht="25.5" x14ac:dyDescent="0.25">
      <c r="A59" s="12" t="s">
        <v>114</v>
      </c>
      <c r="B59" s="90">
        <v>45</v>
      </c>
      <c r="C59" s="14" t="s">
        <v>115</v>
      </c>
      <c r="F59" s="34">
        <v>1282435414.54</v>
      </c>
      <c r="G59" s="57"/>
      <c r="H59" s="33"/>
      <c r="I59" s="33">
        <v>703950526.32000005</v>
      </c>
      <c r="J59" s="33">
        <v>668753000</v>
      </c>
      <c r="K59" s="33">
        <v>35197526.32</v>
      </c>
      <c r="L59" s="33">
        <v>626755537.90999997</v>
      </c>
      <c r="M59" s="33"/>
      <c r="N59" s="34"/>
      <c r="O59" s="33">
        <v>659742671.49000001</v>
      </c>
      <c r="P59" s="33">
        <v>626755537.90999997</v>
      </c>
      <c r="Q59" s="33"/>
      <c r="R59" s="33">
        <v>32987133.579999998</v>
      </c>
      <c r="S59" s="33">
        <v>5</v>
      </c>
      <c r="T59" s="33"/>
      <c r="U59" s="33"/>
      <c r="V59" s="57">
        <v>626755537.90999997</v>
      </c>
      <c r="W59" s="25"/>
      <c r="X59" s="34">
        <v>668753000</v>
      </c>
      <c r="Y59" s="57">
        <v>668753000</v>
      </c>
      <c r="Z59" s="33">
        <v>93.720029999999994</v>
      </c>
      <c r="AA59" s="33">
        <v>93.720029999999994</v>
      </c>
      <c r="AB59" s="33"/>
      <c r="AC59" s="33">
        <v>633867894.74000001</v>
      </c>
      <c r="AD59" s="33">
        <v>602174500</v>
      </c>
      <c r="AE59" s="33">
        <v>31693394.739999998</v>
      </c>
      <c r="AF59" s="33">
        <v>375674729.04000002</v>
      </c>
      <c r="AG59" s="33"/>
      <c r="AH59" s="34"/>
      <c r="AI59" s="33">
        <v>395447083.19999999</v>
      </c>
      <c r="AJ59" s="33">
        <v>375674729.04000002</v>
      </c>
      <c r="AK59" s="33"/>
      <c r="AL59" s="33">
        <v>19772354.16</v>
      </c>
      <c r="AM59" s="33">
        <v>5</v>
      </c>
      <c r="AN59" s="33"/>
      <c r="AO59" s="33"/>
      <c r="AP59" s="57">
        <v>375674729.04000002</v>
      </c>
      <c r="AQ59" s="25"/>
      <c r="AR59" s="34">
        <v>602174500</v>
      </c>
      <c r="AS59" s="57">
        <v>602174500</v>
      </c>
      <c r="AT59" s="33">
        <v>62.386360000000003</v>
      </c>
      <c r="AU59" s="33">
        <v>62.386360000000003</v>
      </c>
      <c r="AV59" s="33"/>
      <c r="AW59" s="33">
        <v>487129.49</v>
      </c>
      <c r="AX59" s="33">
        <v>374700</v>
      </c>
      <c r="AY59" s="33">
        <v>112429.49</v>
      </c>
      <c r="AZ59" s="33"/>
      <c r="BA59" s="33"/>
      <c r="BB59" s="34"/>
      <c r="BC59" s="33"/>
      <c r="BD59" s="33"/>
      <c r="BE59" s="33"/>
      <c r="BF59" s="33"/>
      <c r="BG59" s="33"/>
      <c r="BH59" s="33"/>
      <c r="BI59" s="33"/>
      <c r="BJ59" s="57"/>
      <c r="BK59" s="25"/>
      <c r="BL59" s="34">
        <v>374700</v>
      </c>
      <c r="BM59" s="57">
        <v>374700</v>
      </c>
      <c r="BN59" s="33"/>
      <c r="BO59" s="33"/>
      <c r="BP59" s="33"/>
      <c r="BQ59" s="33"/>
      <c r="BR59" s="33"/>
      <c r="BS59" s="33"/>
      <c r="BT59" s="33"/>
      <c r="BU59" s="33"/>
      <c r="BV59" s="34"/>
      <c r="BW59" s="33"/>
      <c r="BX59" s="33"/>
      <c r="BY59" s="33"/>
      <c r="BZ59" s="33"/>
      <c r="CA59" s="33"/>
      <c r="CB59" s="33"/>
      <c r="CC59" s="33"/>
      <c r="CD59" s="57"/>
      <c r="CE59" s="25"/>
      <c r="CF59" s="34"/>
      <c r="CG59" s="57"/>
      <c r="CH59" s="33"/>
      <c r="CI59" s="33"/>
      <c r="CJ59" s="33"/>
      <c r="CK59" s="33"/>
      <c r="CL59" s="33"/>
      <c r="CM59" s="33"/>
      <c r="CN59" s="33"/>
      <c r="CO59" s="33"/>
      <c r="CP59" s="34"/>
      <c r="CQ59" s="33"/>
      <c r="CR59" s="33"/>
      <c r="CS59" s="33"/>
      <c r="CT59" s="33"/>
      <c r="CU59" s="33"/>
      <c r="CV59" s="33"/>
      <c r="CW59" s="33"/>
      <c r="CX59" s="57"/>
      <c r="CY59" s="25"/>
      <c r="CZ59" s="34"/>
      <c r="DA59" s="57"/>
      <c r="DB59" s="33"/>
      <c r="DC59" s="33"/>
      <c r="DD59" s="33"/>
      <c r="DE59" s="33"/>
      <c r="DF59" s="33"/>
      <c r="DG59" s="33"/>
      <c r="DH59" s="33"/>
      <c r="DI59" s="33"/>
      <c r="DJ59" s="34"/>
      <c r="DK59" s="33"/>
      <c r="DL59" s="33"/>
      <c r="DM59" s="33"/>
      <c r="DN59" s="33"/>
      <c r="DO59" s="33"/>
      <c r="DP59" s="33"/>
      <c r="DQ59" s="33"/>
      <c r="DR59" s="57"/>
      <c r="DS59" s="25"/>
      <c r="DT59" s="34">
        <v>182797400</v>
      </c>
      <c r="DU59" s="57">
        <v>0</v>
      </c>
      <c r="DV59" s="33"/>
      <c r="DW59" s="33"/>
      <c r="DX59" s="33"/>
      <c r="DY59" s="33"/>
      <c r="DZ59" s="33"/>
      <c r="EA59" s="33"/>
      <c r="EB59" s="33"/>
      <c r="EC59" s="33"/>
      <c r="ED59" s="34"/>
      <c r="EE59" s="33"/>
      <c r="EF59" s="33"/>
      <c r="EG59" s="33"/>
      <c r="EH59" s="33"/>
      <c r="EI59" s="33"/>
      <c r="EJ59" s="33"/>
      <c r="EK59" s="33"/>
      <c r="EL59" s="57"/>
      <c r="EM59" s="25"/>
      <c r="EN59" s="34"/>
      <c r="EO59" s="57"/>
      <c r="EP59" s="33"/>
      <c r="EQ59" s="33"/>
      <c r="ER59" s="33"/>
      <c r="ES59" s="33"/>
      <c r="ET59" s="33"/>
      <c r="EU59" s="33"/>
      <c r="EV59" s="33"/>
      <c r="EW59" s="33"/>
      <c r="EX59" s="34"/>
      <c r="EY59" s="33"/>
      <c r="EZ59" s="33"/>
      <c r="FA59" s="33"/>
      <c r="FB59" s="33"/>
      <c r="FC59" s="33"/>
      <c r="FD59" s="33"/>
      <c r="FE59" s="33"/>
      <c r="FF59" s="57"/>
      <c r="FG59" s="25"/>
      <c r="FH59" s="34"/>
      <c r="FI59" s="57"/>
      <c r="FJ59" s="33"/>
      <c r="FK59" s="33"/>
      <c r="FL59" s="33"/>
      <c r="FM59" s="33">
        <v>19615789.469999999</v>
      </c>
      <c r="FN59" s="33">
        <v>18635000</v>
      </c>
      <c r="FO59" s="33">
        <v>980789.47</v>
      </c>
      <c r="FP59" s="33"/>
      <c r="FQ59" s="33"/>
      <c r="FR59" s="34"/>
      <c r="FS59" s="33"/>
      <c r="FT59" s="33"/>
      <c r="FU59" s="33"/>
      <c r="FV59" s="33"/>
      <c r="FW59" s="33"/>
      <c r="FX59" s="33"/>
      <c r="FY59" s="33"/>
      <c r="FZ59" s="57"/>
      <c r="GA59" s="25"/>
      <c r="GB59" s="34">
        <v>18635000</v>
      </c>
      <c r="GC59" s="57">
        <v>18635000</v>
      </c>
      <c r="GD59" s="33"/>
      <c r="GE59" s="33"/>
      <c r="GF59" s="33"/>
      <c r="GG59" s="33">
        <v>72549494.939999998</v>
      </c>
      <c r="GH59" s="33">
        <v>71824000</v>
      </c>
      <c r="GI59" s="33">
        <v>725494.94</v>
      </c>
      <c r="GJ59" s="33">
        <v>61909712</v>
      </c>
      <c r="GK59" s="33"/>
      <c r="GL59" s="34"/>
      <c r="GM59" s="33">
        <v>62535062.619999997</v>
      </c>
      <c r="GN59" s="33">
        <v>61909712</v>
      </c>
      <c r="GO59" s="33"/>
      <c r="GP59" s="33">
        <v>625350.62</v>
      </c>
      <c r="GQ59" s="33">
        <v>1</v>
      </c>
      <c r="GR59" s="33"/>
      <c r="GS59" s="33"/>
      <c r="GT59" s="57">
        <v>61909712</v>
      </c>
      <c r="GU59" s="25"/>
      <c r="GV59" s="34">
        <v>71824000</v>
      </c>
      <c r="GW59" s="57">
        <v>71824000</v>
      </c>
      <c r="GX59" s="33">
        <v>86.19641</v>
      </c>
      <c r="GY59" s="33">
        <v>86.19641</v>
      </c>
      <c r="GZ59" s="33"/>
      <c r="HA59" s="33">
        <v>566210000</v>
      </c>
      <c r="HB59" s="33">
        <v>560547900</v>
      </c>
      <c r="HC59" s="33">
        <v>5662100</v>
      </c>
      <c r="HD59" s="33">
        <v>121020261.68000001</v>
      </c>
      <c r="HE59" s="33"/>
      <c r="HF59" s="34"/>
      <c r="HG59" s="33">
        <v>122242688.56999999</v>
      </c>
      <c r="HH59" s="33">
        <v>121020261.68000001</v>
      </c>
      <c r="HI59" s="33"/>
      <c r="HJ59" s="33">
        <v>1222426.8899999999</v>
      </c>
      <c r="HK59" s="33">
        <v>1</v>
      </c>
      <c r="HL59" s="33"/>
      <c r="HM59" s="33"/>
      <c r="HN59" s="57">
        <v>121020261.68000001</v>
      </c>
      <c r="HO59" s="25"/>
      <c r="HP59" s="34">
        <v>690683400</v>
      </c>
      <c r="HQ59" s="57">
        <v>560547900</v>
      </c>
      <c r="HR59" s="33">
        <v>21.589639999999999</v>
      </c>
      <c r="HS59" s="33">
        <v>21.589639999999999</v>
      </c>
      <c r="HT59" s="33"/>
      <c r="HU59" s="33"/>
      <c r="HV59" s="33"/>
      <c r="HW59" s="33"/>
      <c r="HX59" s="33"/>
      <c r="HY59" s="33"/>
      <c r="HZ59" s="34"/>
      <c r="IA59" s="33"/>
      <c r="IB59" s="33"/>
      <c r="IC59" s="33"/>
      <c r="ID59" s="33"/>
      <c r="IE59" s="33"/>
      <c r="IF59" s="33"/>
      <c r="IG59" s="33"/>
      <c r="IH59" s="57"/>
      <c r="II59" s="25"/>
      <c r="IJ59" s="34"/>
      <c r="IK59" s="57"/>
      <c r="IL59" s="33"/>
      <c r="IM59" s="33"/>
      <c r="IN59" s="33"/>
      <c r="IO59" s="33"/>
      <c r="IP59" s="33"/>
      <c r="IQ59" s="33"/>
      <c r="IR59" s="33"/>
      <c r="IS59" s="33"/>
      <c r="IT59" s="34"/>
      <c r="IU59" s="33"/>
      <c r="IV59" s="33"/>
      <c r="IW59" s="33"/>
      <c r="IX59" s="33"/>
      <c r="IY59" s="33"/>
      <c r="IZ59" s="33"/>
      <c r="JA59" s="33"/>
      <c r="JB59" s="57"/>
      <c r="JC59" s="25"/>
      <c r="JD59" s="34"/>
      <c r="JE59" s="57"/>
      <c r="JF59" s="33"/>
      <c r="JG59" s="33"/>
      <c r="JH59" s="33"/>
      <c r="JI59" s="33"/>
      <c r="JJ59" s="33"/>
      <c r="JK59" s="33"/>
      <c r="JL59" s="33"/>
      <c r="JM59" s="33"/>
      <c r="JN59" s="34"/>
      <c r="JO59" s="33"/>
      <c r="JP59" s="33"/>
      <c r="JQ59" s="33"/>
      <c r="JR59" s="33"/>
      <c r="JS59" s="33"/>
      <c r="JT59" s="33"/>
      <c r="JU59" s="33"/>
      <c r="JV59" s="57"/>
      <c r="JW59" s="25"/>
      <c r="JX59" s="34"/>
      <c r="JY59" s="57"/>
      <c r="JZ59" s="33"/>
      <c r="KA59" s="33"/>
      <c r="KB59" s="33"/>
      <c r="KC59" s="33"/>
      <c r="KD59" s="33"/>
      <c r="KE59" s="33"/>
      <c r="KF59" s="33"/>
      <c r="KG59" s="33"/>
      <c r="KH59" s="34"/>
      <c r="KI59" s="33"/>
      <c r="KJ59" s="33"/>
      <c r="KK59" s="33"/>
      <c r="KL59" s="33"/>
      <c r="KM59" s="33"/>
      <c r="KN59" s="33"/>
      <c r="KO59" s="33"/>
      <c r="KP59" s="57"/>
      <c r="KQ59" s="25"/>
      <c r="KR59" s="34"/>
      <c r="KS59" s="57"/>
      <c r="KT59" s="33"/>
      <c r="KU59" s="33"/>
      <c r="KV59" s="33"/>
      <c r="KW59" s="33"/>
      <c r="KX59" s="33"/>
      <c r="KY59" s="33"/>
      <c r="KZ59" s="33"/>
      <c r="LA59" s="33"/>
      <c r="LB59" s="34"/>
      <c r="LC59" s="33"/>
      <c r="LD59" s="33"/>
      <c r="LE59" s="33"/>
      <c r="LF59" s="33"/>
      <c r="LG59" s="33"/>
      <c r="LH59" s="33"/>
      <c r="LI59" s="33"/>
      <c r="LJ59" s="57"/>
      <c r="LK59" s="25"/>
      <c r="LL59" s="34"/>
      <c r="LM59" s="57"/>
      <c r="LN59" s="33"/>
      <c r="LO59" s="33"/>
      <c r="LP59" s="33"/>
      <c r="LQ59" s="33"/>
      <c r="LR59" s="33"/>
      <c r="LS59" s="33"/>
      <c r="LT59" s="33"/>
      <c r="LU59" s="33"/>
      <c r="LV59" s="34"/>
      <c r="LW59" s="33"/>
      <c r="LX59" s="33"/>
      <c r="LY59" s="33"/>
      <c r="LZ59" s="33"/>
      <c r="MA59" s="33"/>
      <c r="MB59" s="33"/>
      <c r="MC59" s="33"/>
      <c r="MD59" s="57"/>
      <c r="ME59" s="25"/>
      <c r="MF59" s="34"/>
      <c r="MG59" s="57"/>
      <c r="MH59" s="33"/>
      <c r="MI59" s="33"/>
      <c r="MJ59" s="33"/>
      <c r="MK59" s="33">
        <v>1622828.28</v>
      </c>
      <c r="ML59" s="33">
        <v>1606600</v>
      </c>
      <c r="MM59" s="33">
        <v>16228.28</v>
      </c>
      <c r="MN59" s="33">
        <v>1606600</v>
      </c>
      <c r="MO59" s="33"/>
      <c r="MP59" s="34"/>
      <c r="MQ59" s="33">
        <v>1622828.28</v>
      </c>
      <c r="MR59" s="33">
        <v>1606600</v>
      </c>
      <c r="MS59" s="33"/>
      <c r="MT59" s="33">
        <v>16228.28</v>
      </c>
      <c r="MU59" s="33">
        <v>1</v>
      </c>
      <c r="MV59" s="33"/>
      <c r="MW59" s="33"/>
      <c r="MX59" s="57">
        <v>1606600</v>
      </c>
      <c r="MY59" s="25"/>
      <c r="MZ59" s="34">
        <v>1606600</v>
      </c>
      <c r="NA59" s="57">
        <v>1606600</v>
      </c>
      <c r="NB59" s="33">
        <v>100</v>
      </c>
      <c r="NC59" s="33">
        <v>100</v>
      </c>
      <c r="ND59" s="33"/>
      <c r="NE59" s="33"/>
      <c r="NF59" s="33"/>
      <c r="NG59" s="33"/>
      <c r="NH59" s="33"/>
      <c r="NI59" s="33"/>
      <c r="NJ59" s="34"/>
      <c r="NK59" s="33"/>
      <c r="NL59" s="33"/>
      <c r="NM59" s="33"/>
      <c r="NN59" s="33"/>
      <c r="NO59" s="33"/>
      <c r="NP59" s="33"/>
      <c r="NQ59" s="33"/>
      <c r="NR59" s="57"/>
      <c r="NS59" s="25"/>
      <c r="NT59" s="34"/>
      <c r="NU59" s="57"/>
      <c r="NV59" s="33"/>
      <c r="NW59" s="33"/>
      <c r="NX59" s="33"/>
      <c r="NY59" s="33"/>
      <c r="NZ59" s="33"/>
      <c r="OA59" s="33"/>
      <c r="OB59" s="33"/>
      <c r="OC59" s="33"/>
      <c r="OD59" s="34"/>
      <c r="OE59" s="33"/>
      <c r="OF59" s="33"/>
      <c r="OG59" s="33"/>
      <c r="OH59" s="33"/>
      <c r="OI59" s="33"/>
      <c r="OJ59" s="33"/>
      <c r="OK59" s="33"/>
      <c r="OL59" s="57"/>
      <c r="OM59" s="25"/>
      <c r="ON59" s="34"/>
      <c r="OO59" s="57"/>
      <c r="OP59" s="33"/>
      <c r="OQ59" s="33"/>
      <c r="OR59" s="33"/>
      <c r="OS59" s="33"/>
      <c r="OT59" s="33"/>
      <c r="OU59" s="33"/>
      <c r="OV59" s="33"/>
      <c r="OW59" s="33"/>
      <c r="OX59" s="34"/>
      <c r="OY59" s="33"/>
      <c r="OZ59" s="33"/>
      <c r="PA59" s="33"/>
      <c r="PB59" s="33"/>
      <c r="PC59" s="33"/>
      <c r="PD59" s="33"/>
      <c r="PE59" s="33"/>
      <c r="PF59" s="57"/>
      <c r="PG59" s="25"/>
      <c r="PH59" s="34"/>
      <c r="PI59" s="57"/>
      <c r="PJ59" s="33"/>
      <c r="PK59" s="33"/>
      <c r="PL59" s="33"/>
      <c r="PM59" s="33"/>
      <c r="PN59" s="33"/>
      <c r="PO59" s="33"/>
      <c r="PP59" s="33"/>
      <c r="PQ59" s="33"/>
      <c r="PR59" s="34"/>
      <c r="PS59" s="33"/>
      <c r="PT59" s="33"/>
      <c r="PU59" s="33"/>
      <c r="PV59" s="33"/>
      <c r="PW59" s="33"/>
      <c r="PX59" s="33"/>
      <c r="PY59" s="33"/>
      <c r="PZ59" s="57"/>
      <c r="QA59" s="25"/>
      <c r="QB59" s="34"/>
      <c r="QC59" s="57"/>
      <c r="QD59" s="33"/>
      <c r="QE59" s="33"/>
      <c r="QF59" s="33"/>
      <c r="QG59" s="33"/>
      <c r="QH59" s="33"/>
      <c r="QI59" s="33"/>
      <c r="QJ59" s="33"/>
      <c r="QK59" s="33"/>
      <c r="QL59" s="34"/>
      <c r="QM59" s="33"/>
      <c r="QN59" s="33"/>
      <c r="QO59" s="33"/>
      <c r="QP59" s="33"/>
      <c r="QQ59" s="33"/>
      <c r="QR59" s="33"/>
      <c r="QS59" s="33"/>
      <c r="QT59" s="57"/>
      <c r="QU59" s="25"/>
      <c r="QV59" s="34"/>
      <c r="QW59" s="57"/>
      <c r="QX59" s="33"/>
      <c r="QY59" s="33"/>
      <c r="QZ59" s="33"/>
      <c r="RA59" s="33">
        <v>73279985.799999997</v>
      </c>
      <c r="RB59" s="33">
        <v>72547100</v>
      </c>
      <c r="RC59" s="33">
        <v>732885.8</v>
      </c>
      <c r="RD59" s="33">
        <v>33108874.010000002</v>
      </c>
      <c r="RE59" s="33"/>
      <c r="RF59" s="34"/>
      <c r="RG59" s="33">
        <v>33443324.100000001</v>
      </c>
      <c r="RH59" s="33">
        <v>33108874.010000002</v>
      </c>
      <c r="RI59" s="33"/>
      <c r="RJ59" s="33">
        <v>334450.09000000003</v>
      </c>
      <c r="RK59" s="33">
        <v>1.0000500000000001</v>
      </c>
      <c r="RL59" s="33"/>
      <c r="RM59" s="33"/>
      <c r="RN59" s="57">
        <v>33108874.010000002</v>
      </c>
      <c r="RO59" s="25"/>
      <c r="RP59" s="34">
        <v>72547100</v>
      </c>
      <c r="RQ59" s="57">
        <v>72547100</v>
      </c>
      <c r="RR59" s="33">
        <v>45.63776</v>
      </c>
      <c r="RS59" s="33">
        <v>45.634680000000003</v>
      </c>
      <c r="RT59" s="33"/>
      <c r="RU59" s="33"/>
      <c r="RV59" s="33"/>
      <c r="RW59" s="33"/>
      <c r="RX59" s="33"/>
      <c r="RY59" s="33"/>
      <c r="RZ59" s="34"/>
      <c r="SA59" s="33"/>
      <c r="SB59" s="33"/>
      <c r="SC59" s="33"/>
      <c r="SD59" s="33"/>
      <c r="SE59" s="33"/>
      <c r="SF59" s="33"/>
      <c r="SG59" s="33"/>
      <c r="SH59" s="57"/>
      <c r="SI59" s="25"/>
      <c r="SJ59" s="34"/>
      <c r="SK59" s="57"/>
      <c r="SL59" s="33"/>
      <c r="SM59" s="33"/>
      <c r="SN59" s="33"/>
      <c r="SO59" s="33"/>
      <c r="SP59" s="33"/>
      <c r="SQ59" s="33"/>
      <c r="SR59" s="33"/>
      <c r="SS59" s="33"/>
      <c r="ST59" s="34"/>
      <c r="SU59" s="33"/>
      <c r="SV59" s="33"/>
      <c r="SW59" s="33"/>
      <c r="SX59" s="33"/>
      <c r="SY59" s="33"/>
      <c r="SZ59" s="33"/>
      <c r="TA59" s="33"/>
      <c r="TB59" s="57"/>
      <c r="TC59" s="25"/>
      <c r="TD59" s="34"/>
      <c r="TE59" s="57"/>
      <c r="TF59" s="33"/>
      <c r="TG59" s="33"/>
      <c r="TH59" s="33"/>
      <c r="TI59" s="33"/>
      <c r="TJ59" s="33"/>
      <c r="TK59" s="33"/>
      <c r="TL59" s="33"/>
      <c r="TM59" s="33"/>
      <c r="TN59" s="34"/>
      <c r="TO59" s="33"/>
      <c r="TP59" s="33"/>
      <c r="TQ59" s="33"/>
      <c r="TR59" s="33"/>
      <c r="TS59" s="33"/>
      <c r="TT59" s="33"/>
      <c r="TU59" s="33"/>
      <c r="TV59" s="57"/>
      <c r="TW59" s="25"/>
      <c r="TX59" s="34"/>
      <c r="TY59" s="57"/>
      <c r="TZ59" s="33"/>
      <c r="UA59" s="33"/>
      <c r="UB59" s="33"/>
      <c r="UC59" s="33"/>
      <c r="UD59" s="33"/>
      <c r="UE59" s="33"/>
      <c r="UF59" s="33"/>
      <c r="UG59" s="33"/>
      <c r="UH59" s="34"/>
      <c r="UI59" s="33"/>
      <c r="UJ59" s="33"/>
      <c r="UK59" s="33"/>
      <c r="UL59" s="33"/>
      <c r="UM59" s="33"/>
      <c r="UN59" s="33"/>
      <c r="UO59" s="33"/>
      <c r="UP59" s="57"/>
      <c r="UQ59" s="25"/>
      <c r="UR59" s="34"/>
      <c r="US59" s="57"/>
      <c r="UT59" s="33"/>
      <c r="UU59" s="33"/>
      <c r="UV59" s="33"/>
      <c r="UW59" s="33"/>
      <c r="UX59" s="33"/>
      <c r="UY59" s="33"/>
      <c r="UZ59" s="33"/>
      <c r="VA59" s="33"/>
      <c r="VB59" s="34"/>
      <c r="VC59" s="33"/>
      <c r="VD59" s="33"/>
      <c r="VE59" s="33"/>
      <c r="VF59" s="33"/>
      <c r="VG59" s="33"/>
      <c r="VH59" s="33"/>
      <c r="VI59" s="33"/>
      <c r="VJ59" s="57"/>
      <c r="VK59" s="25"/>
      <c r="VL59" s="34"/>
      <c r="VM59" s="57"/>
      <c r="VN59" s="33"/>
      <c r="VO59" s="33"/>
      <c r="VP59" s="33"/>
      <c r="VQ59" s="33"/>
      <c r="VR59" s="33"/>
      <c r="VS59" s="33"/>
      <c r="VT59" s="33"/>
      <c r="VU59" s="33"/>
      <c r="VV59" s="34"/>
      <c r="VW59" s="33"/>
      <c r="VX59" s="33"/>
      <c r="VY59" s="33"/>
      <c r="VZ59" s="33"/>
      <c r="WA59" s="33"/>
      <c r="WB59" s="33"/>
      <c r="WC59" s="33"/>
      <c r="WD59" s="57"/>
      <c r="WE59" s="25"/>
      <c r="WF59" s="34"/>
      <c r="WG59" s="57"/>
      <c r="WH59" s="33"/>
      <c r="WI59" s="33"/>
      <c r="WJ59" s="33"/>
      <c r="WK59" s="33"/>
      <c r="WL59" s="33"/>
      <c r="WM59" s="33"/>
      <c r="WN59" s="33"/>
      <c r="WO59" s="33"/>
      <c r="WP59" s="34"/>
      <c r="WQ59" s="33"/>
      <c r="WR59" s="33"/>
      <c r="WS59" s="33"/>
      <c r="WT59" s="33"/>
      <c r="WU59" s="33"/>
      <c r="WV59" s="33"/>
      <c r="WW59" s="33"/>
      <c r="WX59" s="57"/>
      <c r="WY59" s="25"/>
      <c r="WZ59" s="34"/>
      <c r="XA59" s="57"/>
      <c r="XB59" s="33"/>
      <c r="XC59" s="33"/>
      <c r="XD59" s="33"/>
      <c r="XE59" s="33"/>
      <c r="XF59" s="33"/>
      <c r="XG59" s="33"/>
      <c r="XH59" s="33"/>
      <c r="XI59" s="33"/>
      <c r="XJ59" s="34"/>
      <c r="XK59" s="33"/>
      <c r="XL59" s="33"/>
      <c r="XM59" s="33"/>
      <c r="XN59" s="33"/>
      <c r="XO59" s="33"/>
      <c r="XP59" s="33"/>
      <c r="XQ59" s="33"/>
      <c r="XR59" s="57"/>
      <c r="XS59" s="25"/>
      <c r="XT59" s="34"/>
      <c r="XU59" s="57"/>
      <c r="XV59" s="33"/>
      <c r="XW59" s="33"/>
      <c r="XX59" s="33"/>
      <c r="XY59" s="33"/>
      <c r="XZ59" s="33"/>
      <c r="YA59" s="33"/>
      <c r="YB59" s="33"/>
      <c r="YC59" s="33"/>
      <c r="YD59" s="34"/>
      <c r="YE59" s="33"/>
      <c r="YF59" s="33"/>
      <c r="YG59" s="33"/>
      <c r="YH59" s="33"/>
      <c r="YI59" s="33"/>
      <c r="YJ59" s="33"/>
      <c r="YK59" s="33"/>
      <c r="YL59" s="57"/>
      <c r="YM59" s="25"/>
      <c r="YN59" s="34"/>
      <c r="YO59" s="57"/>
      <c r="YP59" s="33"/>
      <c r="YQ59" s="33"/>
      <c r="YR59" s="33"/>
      <c r="YS59" s="33"/>
      <c r="YT59" s="33"/>
      <c r="YU59" s="33"/>
      <c r="YV59" s="33"/>
      <c r="YW59" s="33"/>
      <c r="YX59" s="34"/>
      <c r="YY59" s="33"/>
      <c r="YZ59" s="33"/>
      <c r="ZA59" s="33"/>
      <c r="ZB59" s="33"/>
      <c r="ZC59" s="33"/>
      <c r="ZD59" s="33"/>
      <c r="ZE59" s="33"/>
      <c r="ZF59" s="57"/>
      <c r="ZG59" s="25"/>
      <c r="ZH59" s="34"/>
      <c r="ZI59" s="57"/>
      <c r="ZJ59" s="33"/>
      <c r="ZK59" s="33"/>
      <c r="ZL59" s="33"/>
      <c r="ZM59" s="33"/>
      <c r="ZN59" s="33"/>
      <c r="ZO59" s="33"/>
      <c r="ZP59" s="33"/>
      <c r="ZQ59" s="33"/>
      <c r="ZR59" s="34"/>
      <c r="ZS59" s="33"/>
      <c r="ZT59" s="33"/>
      <c r="ZU59" s="33"/>
      <c r="ZV59" s="33"/>
      <c r="ZW59" s="33"/>
      <c r="ZX59" s="33"/>
      <c r="ZY59" s="33"/>
      <c r="ZZ59" s="57"/>
      <c r="AAA59" s="25"/>
      <c r="AAB59" s="34"/>
      <c r="AAC59" s="57"/>
      <c r="AAD59" s="33"/>
      <c r="AAE59" s="33"/>
      <c r="AAF59" s="33"/>
      <c r="AAG59" s="33"/>
      <c r="AAH59" s="33"/>
      <c r="AAI59" s="33"/>
      <c r="AAJ59" s="33"/>
      <c r="AAK59" s="33"/>
      <c r="AAL59" s="34"/>
      <c r="AAM59" s="33"/>
      <c r="AAN59" s="33"/>
      <c r="AAO59" s="33"/>
      <c r="AAP59" s="33"/>
      <c r="AAQ59" s="33"/>
      <c r="AAR59" s="33"/>
      <c r="AAS59" s="33"/>
      <c r="AAT59" s="57"/>
      <c r="AAU59" s="25"/>
      <c r="AAV59" s="34"/>
      <c r="AAW59" s="57"/>
      <c r="AAX59" s="33"/>
      <c r="AAY59" s="33"/>
      <c r="AAZ59" s="33"/>
      <c r="ABA59" s="33"/>
      <c r="ABB59" s="33"/>
      <c r="ABC59" s="33"/>
      <c r="ABD59" s="33"/>
      <c r="ABE59" s="33"/>
      <c r="ABF59" s="34"/>
      <c r="ABG59" s="33"/>
      <c r="ABH59" s="33"/>
      <c r="ABI59" s="33"/>
      <c r="ABJ59" s="33"/>
      <c r="ABK59" s="33"/>
      <c r="ABL59" s="33"/>
      <c r="ABM59" s="33"/>
      <c r="ABN59" s="57"/>
      <c r="ABO59" s="25"/>
      <c r="ABP59" s="34"/>
      <c r="ABQ59" s="57"/>
      <c r="ABR59" s="33"/>
      <c r="ABS59" s="33"/>
      <c r="ABT59" s="33"/>
      <c r="ABU59" s="33"/>
      <c r="ABV59" s="33"/>
      <c r="ABW59" s="33"/>
      <c r="ABX59" s="33"/>
      <c r="ABY59" s="33"/>
      <c r="ABZ59" s="34"/>
      <c r="ACA59" s="33"/>
      <c r="ACB59" s="33"/>
      <c r="ACC59" s="33"/>
      <c r="ACD59" s="33"/>
      <c r="ACE59" s="33"/>
      <c r="ACF59" s="33"/>
      <c r="ACG59" s="33"/>
      <c r="ACH59" s="57"/>
      <c r="ACI59" s="25"/>
      <c r="ACJ59" s="34"/>
      <c r="ACK59" s="57"/>
      <c r="ACL59" s="33"/>
      <c r="ACM59" s="33"/>
      <c r="ACN59" s="33"/>
      <c r="ACO59" s="33">
        <v>2920000</v>
      </c>
      <c r="ACP59" s="33">
        <v>2890800</v>
      </c>
      <c r="ACQ59" s="33">
        <v>29200</v>
      </c>
      <c r="ACR59" s="33"/>
      <c r="ACS59" s="33"/>
      <c r="ACT59" s="34"/>
      <c r="ACU59" s="33"/>
      <c r="ACV59" s="33"/>
      <c r="ACW59" s="33"/>
      <c r="ACX59" s="33"/>
      <c r="ACY59" s="33"/>
      <c r="ACZ59" s="33"/>
      <c r="ADA59" s="33"/>
      <c r="ADB59" s="57"/>
      <c r="ADC59" s="25"/>
      <c r="ADD59" s="34">
        <v>2890800</v>
      </c>
      <c r="ADE59" s="57">
        <v>2890800</v>
      </c>
      <c r="ADF59" s="33"/>
      <c r="ADG59" s="33"/>
      <c r="ADH59" s="33"/>
      <c r="ADI59" s="33"/>
      <c r="ADJ59" s="33"/>
      <c r="ADK59" s="33"/>
      <c r="ADL59" s="33"/>
      <c r="ADM59" s="33"/>
      <c r="ADN59" s="34"/>
      <c r="ADO59" s="33"/>
      <c r="ADP59" s="33"/>
      <c r="ADQ59" s="33"/>
      <c r="ADR59" s="33"/>
      <c r="ADS59" s="33"/>
      <c r="ADT59" s="33"/>
      <c r="ADU59" s="33"/>
      <c r="ADV59" s="57"/>
      <c r="ADW59" s="25"/>
      <c r="ADX59" s="34"/>
      <c r="ADY59" s="57"/>
      <c r="ADZ59" s="33"/>
      <c r="AEA59" s="33"/>
      <c r="AEB59" s="33"/>
      <c r="AEC59" s="33"/>
      <c r="AED59" s="33"/>
      <c r="AEE59" s="33"/>
      <c r="AEF59" s="33"/>
      <c r="AEG59" s="33"/>
      <c r="AEH59" s="34"/>
      <c r="AEI59" s="33"/>
      <c r="AEJ59" s="33"/>
      <c r="AEK59" s="33"/>
      <c r="AEL59" s="33"/>
      <c r="AEM59" s="33"/>
      <c r="AEN59" s="33"/>
      <c r="AEO59" s="33"/>
      <c r="AEP59" s="57"/>
      <c r="AEQ59" s="25"/>
      <c r="AER59" s="34"/>
      <c r="AES59" s="57"/>
      <c r="AET59" s="33"/>
      <c r="AEU59" s="33"/>
      <c r="AEV59" s="33"/>
      <c r="AEW59" s="33"/>
      <c r="AEX59" s="33"/>
      <c r="AEY59" s="33"/>
      <c r="AEZ59" s="33"/>
      <c r="AFA59" s="33"/>
      <c r="AFB59" s="34"/>
      <c r="AFC59" s="33"/>
      <c r="AFD59" s="33"/>
      <c r="AFE59" s="33"/>
      <c r="AFF59" s="33"/>
      <c r="AFG59" s="33"/>
      <c r="AFH59" s="33"/>
      <c r="AFI59" s="33"/>
      <c r="AFJ59" s="57"/>
      <c r="AFK59" s="25"/>
      <c r="AFL59" s="34"/>
      <c r="AFM59" s="57"/>
      <c r="AFN59" s="33"/>
      <c r="AFO59" s="33"/>
      <c r="AFP59" s="33"/>
      <c r="AFQ59" s="33"/>
      <c r="AFR59" s="33"/>
      <c r="AFS59" s="33"/>
      <c r="AFT59" s="33"/>
      <c r="AFU59" s="33"/>
      <c r="AFV59" s="34"/>
      <c r="AFW59" s="33"/>
      <c r="AFX59" s="33"/>
      <c r="AFY59" s="33"/>
      <c r="AFZ59" s="33"/>
      <c r="AGA59" s="33"/>
      <c r="AGB59" s="33"/>
      <c r="AGC59" s="33"/>
      <c r="AGD59" s="57"/>
      <c r="AGE59" s="25"/>
      <c r="AGF59" s="34"/>
      <c r="AGG59" s="57"/>
      <c r="AGH59" s="33"/>
      <c r="AGI59" s="33"/>
      <c r="AGJ59" s="33"/>
      <c r="AGK59" s="33"/>
      <c r="AGL59" s="33"/>
      <c r="AGM59" s="33"/>
      <c r="AGN59" s="33"/>
      <c r="AGO59" s="33"/>
      <c r="AGP59" s="34"/>
      <c r="AGQ59" s="33"/>
      <c r="AGR59" s="33"/>
      <c r="AGS59" s="33"/>
      <c r="AGT59" s="33"/>
      <c r="AGU59" s="33"/>
      <c r="AGV59" s="33"/>
      <c r="AGW59" s="33"/>
      <c r="AGX59" s="57"/>
      <c r="AGY59" s="25"/>
      <c r="AGZ59" s="34"/>
      <c r="AHA59" s="57"/>
      <c r="AHB59" s="33"/>
      <c r="AHC59" s="33"/>
    </row>
    <row r="60" spans="1:887" ht="25.5" x14ac:dyDescent="0.25">
      <c r="A60" s="12" t="s">
        <v>116</v>
      </c>
      <c r="B60" s="92">
        <v>46</v>
      </c>
      <c r="C60" s="14" t="s">
        <v>117</v>
      </c>
      <c r="F60" s="34">
        <v>746637361.55999994</v>
      </c>
      <c r="G60" s="57"/>
      <c r="H60" s="33"/>
      <c r="I60" s="33">
        <v>235762340.43000001</v>
      </c>
      <c r="J60" s="33">
        <v>221616600</v>
      </c>
      <c r="K60" s="33">
        <v>14145740.43</v>
      </c>
      <c r="L60" s="33">
        <v>192116654.00999999</v>
      </c>
      <c r="M60" s="33"/>
      <c r="N60" s="34"/>
      <c r="O60" s="33">
        <v>204379419.15000001</v>
      </c>
      <c r="P60" s="33">
        <v>192116654.00999999</v>
      </c>
      <c r="Q60" s="33"/>
      <c r="R60" s="33">
        <v>12262765.140000001</v>
      </c>
      <c r="S60" s="33">
        <v>6</v>
      </c>
      <c r="T60" s="33"/>
      <c r="U60" s="33">
        <v>0</v>
      </c>
      <c r="V60" s="57">
        <v>192116654.00999999</v>
      </c>
      <c r="W60" s="25"/>
      <c r="X60" s="34">
        <v>221616600</v>
      </c>
      <c r="Y60" s="57">
        <v>221616600</v>
      </c>
      <c r="Z60" s="33">
        <v>86.688749999999999</v>
      </c>
      <c r="AA60" s="33">
        <v>86.688749999999999</v>
      </c>
      <c r="AB60" s="33"/>
      <c r="AC60" s="33">
        <v>303971595.74000001</v>
      </c>
      <c r="AD60" s="33">
        <v>285733300</v>
      </c>
      <c r="AE60" s="33">
        <v>18238295.739999998</v>
      </c>
      <c r="AF60" s="33">
        <v>275996788.57999998</v>
      </c>
      <c r="AG60" s="33"/>
      <c r="AH60" s="34"/>
      <c r="AI60" s="33">
        <v>293613604.94</v>
      </c>
      <c r="AJ60" s="33">
        <v>275996788.57999998</v>
      </c>
      <c r="AK60" s="33"/>
      <c r="AL60" s="33">
        <v>17616816.359999999</v>
      </c>
      <c r="AM60" s="33">
        <v>6</v>
      </c>
      <c r="AN60" s="33"/>
      <c r="AO60" s="33">
        <v>0</v>
      </c>
      <c r="AP60" s="57">
        <v>275996788.57999998</v>
      </c>
      <c r="AQ60" s="25"/>
      <c r="AR60" s="34">
        <v>285733300</v>
      </c>
      <c r="AS60" s="57">
        <v>285733300</v>
      </c>
      <c r="AT60" s="33">
        <v>96.592449999999999</v>
      </c>
      <c r="AU60" s="33">
        <v>96.592449999999999</v>
      </c>
      <c r="AV60" s="33"/>
      <c r="AW60" s="33">
        <v>6112978.7199999997</v>
      </c>
      <c r="AX60" s="33">
        <v>5746200</v>
      </c>
      <c r="AY60" s="33">
        <v>366778.72</v>
      </c>
      <c r="AZ60" s="33"/>
      <c r="BA60" s="33"/>
      <c r="BB60" s="34"/>
      <c r="BC60" s="33"/>
      <c r="BD60" s="33"/>
      <c r="BE60" s="33"/>
      <c r="BF60" s="33"/>
      <c r="BG60" s="33"/>
      <c r="BH60" s="33"/>
      <c r="BI60" s="33"/>
      <c r="BJ60" s="57"/>
      <c r="BK60" s="25"/>
      <c r="BL60" s="34">
        <v>5746200</v>
      </c>
      <c r="BM60" s="57">
        <v>5746200</v>
      </c>
      <c r="BN60" s="33"/>
      <c r="BO60" s="33"/>
      <c r="BP60" s="33"/>
      <c r="BQ60" s="33"/>
      <c r="BR60" s="33"/>
      <c r="BS60" s="33"/>
      <c r="BT60" s="33"/>
      <c r="BU60" s="33"/>
      <c r="BV60" s="34"/>
      <c r="BW60" s="33"/>
      <c r="BX60" s="33"/>
      <c r="BY60" s="33"/>
      <c r="BZ60" s="33"/>
      <c r="CA60" s="33"/>
      <c r="CB60" s="33"/>
      <c r="CC60" s="33"/>
      <c r="CD60" s="57"/>
      <c r="CE60" s="25"/>
      <c r="CF60" s="34"/>
      <c r="CG60" s="57"/>
      <c r="CH60" s="33"/>
      <c r="CI60" s="33"/>
      <c r="CJ60" s="33"/>
      <c r="CK60" s="33"/>
      <c r="CL60" s="33"/>
      <c r="CM60" s="33"/>
      <c r="CN60" s="33"/>
      <c r="CO60" s="33"/>
      <c r="CP60" s="34"/>
      <c r="CQ60" s="33"/>
      <c r="CR60" s="33"/>
      <c r="CS60" s="33"/>
      <c r="CT60" s="33"/>
      <c r="CU60" s="33"/>
      <c r="CV60" s="33"/>
      <c r="CW60" s="33"/>
      <c r="CX60" s="57"/>
      <c r="CY60" s="25"/>
      <c r="CZ60" s="34"/>
      <c r="DA60" s="57"/>
      <c r="DB60" s="33"/>
      <c r="DC60" s="33"/>
      <c r="DD60" s="33"/>
      <c r="DE60" s="33"/>
      <c r="DF60" s="33"/>
      <c r="DG60" s="33"/>
      <c r="DH60" s="33"/>
      <c r="DI60" s="33"/>
      <c r="DJ60" s="34"/>
      <c r="DK60" s="33"/>
      <c r="DL60" s="33"/>
      <c r="DM60" s="33"/>
      <c r="DN60" s="33"/>
      <c r="DO60" s="33"/>
      <c r="DP60" s="33"/>
      <c r="DQ60" s="33"/>
      <c r="DR60" s="57"/>
      <c r="DS60" s="25"/>
      <c r="DT60" s="34">
        <v>53999100</v>
      </c>
      <c r="DU60" s="57">
        <v>0</v>
      </c>
      <c r="DV60" s="33"/>
      <c r="DW60" s="33"/>
      <c r="DX60" s="33"/>
      <c r="DY60" s="33"/>
      <c r="DZ60" s="33"/>
      <c r="EA60" s="33"/>
      <c r="EB60" s="33"/>
      <c r="EC60" s="33"/>
      <c r="ED60" s="34"/>
      <c r="EE60" s="33"/>
      <c r="EF60" s="33"/>
      <c r="EG60" s="33"/>
      <c r="EH60" s="33"/>
      <c r="EI60" s="33"/>
      <c r="EJ60" s="33"/>
      <c r="EK60" s="33"/>
      <c r="EL60" s="57"/>
      <c r="EM60" s="25"/>
      <c r="EN60" s="34"/>
      <c r="EO60" s="57"/>
      <c r="EP60" s="33"/>
      <c r="EQ60" s="33"/>
      <c r="ER60" s="33"/>
      <c r="ES60" s="33"/>
      <c r="ET60" s="33"/>
      <c r="EU60" s="33"/>
      <c r="EV60" s="33"/>
      <c r="EW60" s="33"/>
      <c r="EX60" s="34"/>
      <c r="EY60" s="33"/>
      <c r="EZ60" s="33"/>
      <c r="FA60" s="33"/>
      <c r="FB60" s="33"/>
      <c r="FC60" s="33"/>
      <c r="FD60" s="33"/>
      <c r="FE60" s="33"/>
      <c r="FF60" s="57"/>
      <c r="FG60" s="25"/>
      <c r="FH60" s="34"/>
      <c r="FI60" s="57"/>
      <c r="FJ60" s="33"/>
      <c r="FK60" s="33"/>
      <c r="FL60" s="33"/>
      <c r="FM60" s="33">
        <v>518171.49</v>
      </c>
      <c r="FN60" s="33">
        <v>487100</v>
      </c>
      <c r="FO60" s="33">
        <v>31071.49</v>
      </c>
      <c r="FP60" s="33"/>
      <c r="FQ60" s="33"/>
      <c r="FR60" s="34"/>
      <c r="FS60" s="33"/>
      <c r="FT60" s="33"/>
      <c r="FU60" s="33"/>
      <c r="FV60" s="33"/>
      <c r="FW60" s="33"/>
      <c r="FX60" s="33"/>
      <c r="FY60" s="33"/>
      <c r="FZ60" s="57"/>
      <c r="GA60" s="25"/>
      <c r="GB60" s="34">
        <v>487100</v>
      </c>
      <c r="GC60" s="57">
        <v>487100</v>
      </c>
      <c r="GD60" s="33"/>
      <c r="GE60" s="33"/>
      <c r="GF60" s="33"/>
      <c r="GG60" s="33">
        <v>121045454.55</v>
      </c>
      <c r="GH60" s="33">
        <v>119835000</v>
      </c>
      <c r="GI60" s="33">
        <v>1210454.55</v>
      </c>
      <c r="GJ60" s="33">
        <v>99147292.200000003</v>
      </c>
      <c r="GK60" s="33"/>
      <c r="GL60" s="34"/>
      <c r="GM60" s="33">
        <v>100148780</v>
      </c>
      <c r="GN60" s="33">
        <v>99147292.200000003</v>
      </c>
      <c r="GO60" s="33"/>
      <c r="GP60" s="33">
        <v>1001487.8</v>
      </c>
      <c r="GQ60" s="33">
        <v>1</v>
      </c>
      <c r="GR60" s="33"/>
      <c r="GS60" s="33"/>
      <c r="GT60" s="57">
        <v>99147292.200000003</v>
      </c>
      <c r="GU60" s="25"/>
      <c r="GV60" s="34">
        <v>119835000</v>
      </c>
      <c r="GW60" s="57">
        <v>119835000</v>
      </c>
      <c r="GX60" s="33">
        <v>82.736509999999996</v>
      </c>
      <c r="GY60" s="33">
        <v>82.736509999999996</v>
      </c>
      <c r="GZ60" s="33"/>
      <c r="HA60" s="33"/>
      <c r="HB60" s="33"/>
      <c r="HC60" s="33"/>
      <c r="HD60" s="33"/>
      <c r="HE60" s="33"/>
      <c r="HF60" s="34"/>
      <c r="HG60" s="33"/>
      <c r="HH60" s="33"/>
      <c r="HI60" s="33"/>
      <c r="HJ60" s="33"/>
      <c r="HK60" s="33"/>
      <c r="HL60" s="33"/>
      <c r="HM60" s="33"/>
      <c r="HN60" s="57"/>
      <c r="HO60" s="25"/>
      <c r="HP60" s="34"/>
      <c r="HQ60" s="57"/>
      <c r="HR60" s="33"/>
      <c r="HS60" s="33"/>
      <c r="HT60" s="33"/>
      <c r="HU60" s="33">
        <v>69668510.640000001</v>
      </c>
      <c r="HV60" s="33">
        <v>65488400</v>
      </c>
      <c r="HW60" s="33">
        <v>4180110.64</v>
      </c>
      <c r="HX60" s="33"/>
      <c r="HY60" s="33"/>
      <c r="HZ60" s="34"/>
      <c r="IA60" s="33"/>
      <c r="IB60" s="33"/>
      <c r="IC60" s="33"/>
      <c r="ID60" s="33"/>
      <c r="IE60" s="33"/>
      <c r="IF60" s="33"/>
      <c r="IG60" s="33"/>
      <c r="IH60" s="57"/>
      <c r="II60" s="25"/>
      <c r="IJ60" s="34">
        <v>65488400</v>
      </c>
      <c r="IK60" s="57">
        <v>65488400</v>
      </c>
      <c r="IL60" s="33"/>
      <c r="IM60" s="33"/>
      <c r="IN60" s="33"/>
      <c r="IO60" s="33"/>
      <c r="IP60" s="33"/>
      <c r="IQ60" s="33"/>
      <c r="IR60" s="33"/>
      <c r="IS60" s="33"/>
      <c r="IT60" s="34"/>
      <c r="IU60" s="33"/>
      <c r="IV60" s="33"/>
      <c r="IW60" s="33"/>
      <c r="IX60" s="33"/>
      <c r="IY60" s="33"/>
      <c r="IZ60" s="33"/>
      <c r="JA60" s="33"/>
      <c r="JB60" s="57"/>
      <c r="JC60" s="25"/>
      <c r="JD60" s="34"/>
      <c r="JE60" s="57"/>
      <c r="JF60" s="33"/>
      <c r="JG60" s="33"/>
      <c r="JH60" s="33"/>
      <c r="JI60" s="33"/>
      <c r="JJ60" s="33"/>
      <c r="JK60" s="33"/>
      <c r="JL60" s="33"/>
      <c r="JM60" s="33"/>
      <c r="JN60" s="34"/>
      <c r="JO60" s="33"/>
      <c r="JP60" s="33"/>
      <c r="JQ60" s="33"/>
      <c r="JR60" s="33"/>
      <c r="JS60" s="33"/>
      <c r="JT60" s="33"/>
      <c r="JU60" s="33"/>
      <c r="JV60" s="57"/>
      <c r="JW60" s="25"/>
      <c r="JX60" s="34"/>
      <c r="JY60" s="57"/>
      <c r="JZ60" s="33"/>
      <c r="KA60" s="33"/>
      <c r="KB60" s="33"/>
      <c r="KC60" s="33"/>
      <c r="KD60" s="33"/>
      <c r="KE60" s="33"/>
      <c r="KF60" s="33"/>
      <c r="KG60" s="33"/>
      <c r="KH60" s="34"/>
      <c r="KI60" s="33"/>
      <c r="KJ60" s="33"/>
      <c r="KK60" s="33"/>
      <c r="KL60" s="33"/>
      <c r="KM60" s="33"/>
      <c r="KN60" s="33"/>
      <c r="KO60" s="33"/>
      <c r="KP60" s="57"/>
      <c r="KQ60" s="25"/>
      <c r="KR60" s="34"/>
      <c r="KS60" s="57"/>
      <c r="KT60" s="33"/>
      <c r="KU60" s="33"/>
      <c r="KV60" s="33"/>
      <c r="KW60" s="33"/>
      <c r="KX60" s="33"/>
      <c r="KY60" s="33"/>
      <c r="KZ60" s="33"/>
      <c r="LA60" s="33"/>
      <c r="LB60" s="34"/>
      <c r="LC60" s="33"/>
      <c r="LD60" s="33"/>
      <c r="LE60" s="33"/>
      <c r="LF60" s="33"/>
      <c r="LG60" s="33"/>
      <c r="LH60" s="33"/>
      <c r="LI60" s="33"/>
      <c r="LJ60" s="57"/>
      <c r="LK60" s="25"/>
      <c r="LL60" s="34"/>
      <c r="LM60" s="57"/>
      <c r="LN60" s="33"/>
      <c r="LO60" s="33"/>
      <c r="LP60" s="33"/>
      <c r="LQ60" s="33"/>
      <c r="LR60" s="33"/>
      <c r="LS60" s="33"/>
      <c r="LT60" s="33"/>
      <c r="LU60" s="33"/>
      <c r="LV60" s="34"/>
      <c r="LW60" s="33"/>
      <c r="LX60" s="33"/>
      <c r="LY60" s="33"/>
      <c r="LZ60" s="33"/>
      <c r="MA60" s="33"/>
      <c r="MB60" s="33"/>
      <c r="MC60" s="33"/>
      <c r="MD60" s="57"/>
      <c r="ME60" s="25"/>
      <c r="MF60" s="34"/>
      <c r="MG60" s="57"/>
      <c r="MH60" s="33"/>
      <c r="MI60" s="33"/>
      <c r="MJ60" s="33"/>
      <c r="MK60" s="33">
        <v>4558685</v>
      </c>
      <c r="ML60" s="33">
        <v>4513100</v>
      </c>
      <c r="MM60" s="33">
        <v>45585</v>
      </c>
      <c r="MN60" s="33">
        <v>4513100</v>
      </c>
      <c r="MO60" s="33"/>
      <c r="MP60" s="34"/>
      <c r="MQ60" s="33">
        <v>4558685</v>
      </c>
      <c r="MR60" s="33">
        <v>4513100</v>
      </c>
      <c r="MS60" s="33"/>
      <c r="MT60" s="33">
        <v>45585</v>
      </c>
      <c r="MU60" s="33">
        <v>0.99995999999999996</v>
      </c>
      <c r="MV60" s="33"/>
      <c r="MW60" s="33"/>
      <c r="MX60" s="57">
        <v>4513100</v>
      </c>
      <c r="MY60" s="25"/>
      <c r="MZ60" s="34">
        <v>4513100</v>
      </c>
      <c r="NA60" s="57">
        <v>4513100</v>
      </c>
      <c r="NB60" s="33">
        <v>100</v>
      </c>
      <c r="NC60" s="33">
        <v>100</v>
      </c>
      <c r="ND60" s="33"/>
      <c r="NE60" s="33"/>
      <c r="NF60" s="33"/>
      <c r="NG60" s="33"/>
      <c r="NH60" s="33"/>
      <c r="NI60" s="33"/>
      <c r="NJ60" s="34"/>
      <c r="NK60" s="33"/>
      <c r="NL60" s="33"/>
      <c r="NM60" s="33"/>
      <c r="NN60" s="33"/>
      <c r="NO60" s="33"/>
      <c r="NP60" s="33"/>
      <c r="NQ60" s="33"/>
      <c r="NR60" s="57"/>
      <c r="NS60" s="25"/>
      <c r="NT60" s="34"/>
      <c r="NU60" s="57"/>
      <c r="NV60" s="33"/>
      <c r="NW60" s="33"/>
      <c r="NX60" s="33"/>
      <c r="NY60" s="33"/>
      <c r="NZ60" s="33"/>
      <c r="OA60" s="33"/>
      <c r="OB60" s="33"/>
      <c r="OC60" s="33"/>
      <c r="OD60" s="34"/>
      <c r="OE60" s="33"/>
      <c r="OF60" s="33"/>
      <c r="OG60" s="33"/>
      <c r="OH60" s="33"/>
      <c r="OI60" s="33"/>
      <c r="OJ60" s="33"/>
      <c r="OK60" s="33"/>
      <c r="OL60" s="57"/>
      <c r="OM60" s="25"/>
      <c r="ON60" s="34"/>
      <c r="OO60" s="57"/>
      <c r="OP60" s="33"/>
      <c r="OQ60" s="33"/>
      <c r="OR60" s="33"/>
      <c r="OS60" s="33"/>
      <c r="OT60" s="33"/>
      <c r="OU60" s="33"/>
      <c r="OV60" s="33"/>
      <c r="OW60" s="33"/>
      <c r="OX60" s="34"/>
      <c r="OY60" s="33"/>
      <c r="OZ60" s="33"/>
      <c r="PA60" s="33"/>
      <c r="PB60" s="33"/>
      <c r="PC60" s="33"/>
      <c r="PD60" s="33"/>
      <c r="PE60" s="33"/>
      <c r="PF60" s="57"/>
      <c r="PG60" s="25"/>
      <c r="PH60" s="34"/>
      <c r="PI60" s="57"/>
      <c r="PJ60" s="33"/>
      <c r="PK60" s="33"/>
      <c r="PL60" s="33"/>
      <c r="PM60" s="33"/>
      <c r="PN60" s="33"/>
      <c r="PO60" s="33"/>
      <c r="PP60" s="33"/>
      <c r="PQ60" s="33"/>
      <c r="PR60" s="34"/>
      <c r="PS60" s="33"/>
      <c r="PT60" s="33"/>
      <c r="PU60" s="33"/>
      <c r="PV60" s="33"/>
      <c r="PW60" s="33"/>
      <c r="PX60" s="33"/>
      <c r="PY60" s="33"/>
      <c r="PZ60" s="57"/>
      <c r="QA60" s="25"/>
      <c r="QB60" s="34"/>
      <c r="QC60" s="57"/>
      <c r="QD60" s="33"/>
      <c r="QE60" s="33"/>
      <c r="QF60" s="33"/>
      <c r="QG60" s="33"/>
      <c r="QH60" s="33"/>
      <c r="QI60" s="33"/>
      <c r="QJ60" s="33"/>
      <c r="QK60" s="33"/>
      <c r="QL60" s="34"/>
      <c r="QM60" s="33"/>
      <c r="QN60" s="33"/>
      <c r="QO60" s="33"/>
      <c r="QP60" s="33"/>
      <c r="QQ60" s="33"/>
      <c r="QR60" s="33"/>
      <c r="QS60" s="33"/>
      <c r="QT60" s="57"/>
      <c r="QU60" s="25"/>
      <c r="QV60" s="34"/>
      <c r="QW60" s="57"/>
      <c r="QX60" s="33"/>
      <c r="QY60" s="33"/>
      <c r="QZ60" s="33"/>
      <c r="RA60" s="33">
        <v>160961954</v>
      </c>
      <c r="RB60" s="33">
        <v>159352200</v>
      </c>
      <c r="RC60" s="33">
        <v>1609754</v>
      </c>
      <c r="RD60" s="33">
        <v>73121330.390000001</v>
      </c>
      <c r="RE60" s="33"/>
      <c r="RF60" s="34"/>
      <c r="RG60" s="33">
        <v>73859929.689999998</v>
      </c>
      <c r="RH60" s="33">
        <v>73121256.769999996</v>
      </c>
      <c r="RI60" s="33"/>
      <c r="RJ60" s="33">
        <v>738672.92</v>
      </c>
      <c r="RK60" s="33">
        <v>1.0001</v>
      </c>
      <c r="RL60" s="33"/>
      <c r="RM60" s="33">
        <v>73.62</v>
      </c>
      <c r="RN60" s="57">
        <v>73121330.390000001</v>
      </c>
      <c r="RO60" s="25"/>
      <c r="RP60" s="34">
        <v>159352200</v>
      </c>
      <c r="RQ60" s="57">
        <v>159352200</v>
      </c>
      <c r="RR60" s="33">
        <v>45.886569999999999</v>
      </c>
      <c r="RS60" s="33">
        <v>45.887320000000003</v>
      </c>
      <c r="RT60" s="33"/>
      <c r="RU60" s="33"/>
      <c r="RV60" s="33"/>
      <c r="RW60" s="33"/>
      <c r="RX60" s="33"/>
      <c r="RY60" s="33"/>
      <c r="RZ60" s="34"/>
      <c r="SA60" s="33"/>
      <c r="SB60" s="33"/>
      <c r="SC60" s="33"/>
      <c r="SD60" s="33"/>
      <c r="SE60" s="33"/>
      <c r="SF60" s="33"/>
      <c r="SG60" s="33"/>
      <c r="SH60" s="57"/>
      <c r="SI60" s="25"/>
      <c r="SJ60" s="34"/>
      <c r="SK60" s="57"/>
      <c r="SL60" s="33"/>
      <c r="SM60" s="33"/>
      <c r="SN60" s="33"/>
      <c r="SO60" s="33"/>
      <c r="SP60" s="33"/>
      <c r="SQ60" s="33"/>
      <c r="SR60" s="33"/>
      <c r="SS60" s="33"/>
      <c r="ST60" s="34"/>
      <c r="SU60" s="33"/>
      <c r="SV60" s="33"/>
      <c r="SW60" s="33"/>
      <c r="SX60" s="33"/>
      <c r="SY60" s="33"/>
      <c r="SZ60" s="33"/>
      <c r="TA60" s="33"/>
      <c r="TB60" s="57"/>
      <c r="TC60" s="25"/>
      <c r="TD60" s="34"/>
      <c r="TE60" s="57"/>
      <c r="TF60" s="33"/>
      <c r="TG60" s="33"/>
      <c r="TH60" s="33"/>
      <c r="TI60" s="33"/>
      <c r="TJ60" s="33"/>
      <c r="TK60" s="33"/>
      <c r="TL60" s="33"/>
      <c r="TM60" s="33"/>
      <c r="TN60" s="34"/>
      <c r="TO60" s="33"/>
      <c r="TP60" s="33"/>
      <c r="TQ60" s="33"/>
      <c r="TR60" s="33"/>
      <c r="TS60" s="33"/>
      <c r="TT60" s="33"/>
      <c r="TU60" s="33"/>
      <c r="TV60" s="57"/>
      <c r="TW60" s="25"/>
      <c r="TX60" s="34"/>
      <c r="TY60" s="57"/>
      <c r="TZ60" s="33"/>
      <c r="UA60" s="33"/>
      <c r="UB60" s="33"/>
      <c r="UC60" s="33"/>
      <c r="UD60" s="33"/>
      <c r="UE60" s="33"/>
      <c r="UF60" s="33"/>
      <c r="UG60" s="33"/>
      <c r="UH60" s="34"/>
      <c r="UI60" s="33"/>
      <c r="UJ60" s="33"/>
      <c r="UK60" s="33"/>
      <c r="UL60" s="33"/>
      <c r="UM60" s="33"/>
      <c r="UN60" s="33"/>
      <c r="UO60" s="33"/>
      <c r="UP60" s="57"/>
      <c r="UQ60" s="25"/>
      <c r="UR60" s="34"/>
      <c r="US60" s="57"/>
      <c r="UT60" s="33"/>
      <c r="UU60" s="33"/>
      <c r="UV60" s="33"/>
      <c r="UW60" s="33"/>
      <c r="UX60" s="33"/>
      <c r="UY60" s="33"/>
      <c r="UZ60" s="33"/>
      <c r="VA60" s="33"/>
      <c r="VB60" s="34"/>
      <c r="VC60" s="33"/>
      <c r="VD60" s="33"/>
      <c r="VE60" s="33"/>
      <c r="VF60" s="33"/>
      <c r="VG60" s="33"/>
      <c r="VH60" s="33"/>
      <c r="VI60" s="33"/>
      <c r="VJ60" s="57"/>
      <c r="VK60" s="25"/>
      <c r="VL60" s="34"/>
      <c r="VM60" s="57"/>
      <c r="VN60" s="33"/>
      <c r="VO60" s="33"/>
      <c r="VP60" s="33"/>
      <c r="VQ60" s="33"/>
      <c r="VR60" s="33"/>
      <c r="VS60" s="33"/>
      <c r="VT60" s="33"/>
      <c r="VU60" s="33"/>
      <c r="VV60" s="34"/>
      <c r="VW60" s="33"/>
      <c r="VX60" s="33"/>
      <c r="VY60" s="33"/>
      <c r="VZ60" s="33"/>
      <c r="WA60" s="33"/>
      <c r="WB60" s="33"/>
      <c r="WC60" s="33"/>
      <c r="WD60" s="57"/>
      <c r="WE60" s="25"/>
      <c r="WF60" s="34"/>
      <c r="WG60" s="57"/>
      <c r="WH60" s="33"/>
      <c r="WI60" s="33"/>
      <c r="WJ60" s="33"/>
      <c r="WK60" s="33"/>
      <c r="WL60" s="33"/>
      <c r="WM60" s="33"/>
      <c r="WN60" s="33"/>
      <c r="WO60" s="33"/>
      <c r="WP60" s="34"/>
      <c r="WQ60" s="33"/>
      <c r="WR60" s="33"/>
      <c r="WS60" s="33"/>
      <c r="WT60" s="33"/>
      <c r="WU60" s="33"/>
      <c r="WV60" s="33"/>
      <c r="WW60" s="33"/>
      <c r="WX60" s="57"/>
      <c r="WY60" s="25"/>
      <c r="WZ60" s="34"/>
      <c r="XA60" s="57"/>
      <c r="XB60" s="33"/>
      <c r="XC60" s="33"/>
      <c r="XD60" s="33"/>
      <c r="XE60" s="33"/>
      <c r="XF60" s="33"/>
      <c r="XG60" s="33"/>
      <c r="XH60" s="33"/>
      <c r="XI60" s="33"/>
      <c r="XJ60" s="34"/>
      <c r="XK60" s="33"/>
      <c r="XL60" s="33"/>
      <c r="XM60" s="33"/>
      <c r="XN60" s="33"/>
      <c r="XO60" s="33"/>
      <c r="XP60" s="33"/>
      <c r="XQ60" s="33"/>
      <c r="XR60" s="57"/>
      <c r="XS60" s="25"/>
      <c r="XT60" s="34"/>
      <c r="XU60" s="57"/>
      <c r="XV60" s="33"/>
      <c r="XW60" s="33"/>
      <c r="XX60" s="33"/>
      <c r="XY60" s="33"/>
      <c r="XZ60" s="33"/>
      <c r="YA60" s="33"/>
      <c r="YB60" s="33"/>
      <c r="YC60" s="33"/>
      <c r="YD60" s="34"/>
      <c r="YE60" s="33"/>
      <c r="YF60" s="33"/>
      <c r="YG60" s="33"/>
      <c r="YH60" s="33"/>
      <c r="YI60" s="33"/>
      <c r="YJ60" s="33"/>
      <c r="YK60" s="33"/>
      <c r="YL60" s="57"/>
      <c r="YM60" s="25"/>
      <c r="YN60" s="34"/>
      <c r="YO60" s="57"/>
      <c r="YP60" s="33"/>
      <c r="YQ60" s="33"/>
      <c r="YR60" s="33"/>
      <c r="YS60" s="33"/>
      <c r="YT60" s="33"/>
      <c r="YU60" s="33"/>
      <c r="YV60" s="33"/>
      <c r="YW60" s="33"/>
      <c r="YX60" s="34"/>
      <c r="YY60" s="33"/>
      <c r="YZ60" s="33"/>
      <c r="ZA60" s="33"/>
      <c r="ZB60" s="33"/>
      <c r="ZC60" s="33"/>
      <c r="ZD60" s="33"/>
      <c r="ZE60" s="33"/>
      <c r="ZF60" s="57"/>
      <c r="ZG60" s="25"/>
      <c r="ZH60" s="34"/>
      <c r="ZI60" s="57"/>
      <c r="ZJ60" s="33"/>
      <c r="ZK60" s="33"/>
      <c r="ZL60" s="33"/>
      <c r="ZM60" s="33"/>
      <c r="ZN60" s="33"/>
      <c r="ZO60" s="33"/>
      <c r="ZP60" s="33"/>
      <c r="ZQ60" s="33"/>
      <c r="ZR60" s="34"/>
      <c r="ZS60" s="33"/>
      <c r="ZT60" s="33"/>
      <c r="ZU60" s="33"/>
      <c r="ZV60" s="33"/>
      <c r="ZW60" s="33"/>
      <c r="ZX60" s="33"/>
      <c r="ZY60" s="33"/>
      <c r="ZZ60" s="57"/>
      <c r="AAA60" s="25"/>
      <c r="AAB60" s="34"/>
      <c r="AAC60" s="57"/>
      <c r="AAD60" s="33"/>
      <c r="AAE60" s="33"/>
      <c r="AAF60" s="33"/>
      <c r="AAG60" s="33"/>
      <c r="AAH60" s="33"/>
      <c r="AAI60" s="33"/>
      <c r="AAJ60" s="33"/>
      <c r="AAK60" s="33"/>
      <c r="AAL60" s="34"/>
      <c r="AAM60" s="33"/>
      <c r="AAN60" s="33"/>
      <c r="AAO60" s="33"/>
      <c r="AAP60" s="33"/>
      <c r="AAQ60" s="33"/>
      <c r="AAR60" s="33"/>
      <c r="AAS60" s="33"/>
      <c r="AAT60" s="57"/>
      <c r="AAU60" s="25"/>
      <c r="AAV60" s="34"/>
      <c r="AAW60" s="57"/>
      <c r="AAX60" s="33"/>
      <c r="AAY60" s="33"/>
      <c r="AAZ60" s="33"/>
      <c r="ABA60" s="33"/>
      <c r="ABB60" s="33"/>
      <c r="ABC60" s="33"/>
      <c r="ABD60" s="33"/>
      <c r="ABE60" s="33">
        <v>1881000</v>
      </c>
      <c r="ABF60" s="34"/>
      <c r="ABG60" s="33"/>
      <c r="ABH60" s="33"/>
      <c r="ABI60" s="33"/>
      <c r="ABJ60" s="33"/>
      <c r="ABK60" s="33"/>
      <c r="ABL60" s="33">
        <v>1881000</v>
      </c>
      <c r="ABM60" s="33"/>
      <c r="ABN60" s="57"/>
      <c r="ABO60" s="25"/>
      <c r="ABP60" s="34"/>
      <c r="ABQ60" s="57"/>
      <c r="ABR60" s="33"/>
      <c r="ABS60" s="33"/>
      <c r="ABT60" s="33"/>
      <c r="ABU60" s="33"/>
      <c r="ABV60" s="33"/>
      <c r="ABW60" s="33"/>
      <c r="ABX60" s="33"/>
      <c r="ABY60" s="33"/>
      <c r="ABZ60" s="34"/>
      <c r="ACA60" s="33"/>
      <c r="ACB60" s="33"/>
      <c r="ACC60" s="33"/>
      <c r="ACD60" s="33"/>
      <c r="ACE60" s="33"/>
      <c r="ACF60" s="33"/>
      <c r="ACG60" s="33"/>
      <c r="ACH60" s="57"/>
      <c r="ACI60" s="25"/>
      <c r="ACJ60" s="34"/>
      <c r="ACK60" s="57"/>
      <c r="ACL60" s="33"/>
      <c r="ACM60" s="33"/>
      <c r="ACN60" s="33"/>
      <c r="ACO60" s="33">
        <v>1624646.46</v>
      </c>
      <c r="ACP60" s="33">
        <v>1608400</v>
      </c>
      <c r="ACQ60" s="33">
        <v>16246.46</v>
      </c>
      <c r="ACR60" s="33"/>
      <c r="ACS60" s="33"/>
      <c r="ACT60" s="34"/>
      <c r="ACU60" s="33"/>
      <c r="ACV60" s="33"/>
      <c r="ACW60" s="33"/>
      <c r="ACX60" s="33"/>
      <c r="ACY60" s="33"/>
      <c r="ACZ60" s="33"/>
      <c r="ADA60" s="33"/>
      <c r="ADB60" s="57"/>
      <c r="ADC60" s="25"/>
      <c r="ADD60" s="34">
        <v>1608400</v>
      </c>
      <c r="ADE60" s="57">
        <v>1608400</v>
      </c>
      <c r="ADF60" s="33"/>
      <c r="ADG60" s="33"/>
      <c r="ADH60" s="33"/>
      <c r="ADI60" s="33"/>
      <c r="ADJ60" s="33"/>
      <c r="ADK60" s="33"/>
      <c r="ADL60" s="33"/>
      <c r="ADM60" s="33"/>
      <c r="ADN60" s="34"/>
      <c r="ADO60" s="33"/>
      <c r="ADP60" s="33"/>
      <c r="ADQ60" s="33"/>
      <c r="ADR60" s="33"/>
      <c r="ADS60" s="33"/>
      <c r="ADT60" s="33"/>
      <c r="ADU60" s="33"/>
      <c r="ADV60" s="57"/>
      <c r="ADW60" s="25"/>
      <c r="ADX60" s="34"/>
      <c r="ADY60" s="57"/>
      <c r="ADZ60" s="33"/>
      <c r="AEA60" s="33"/>
      <c r="AEB60" s="33"/>
      <c r="AEC60" s="33"/>
      <c r="AED60" s="33"/>
      <c r="AEE60" s="33"/>
      <c r="AEF60" s="33"/>
      <c r="AEG60" s="33"/>
      <c r="AEH60" s="34"/>
      <c r="AEI60" s="33"/>
      <c r="AEJ60" s="33"/>
      <c r="AEK60" s="33"/>
      <c r="AEL60" s="33"/>
      <c r="AEM60" s="33"/>
      <c r="AEN60" s="33"/>
      <c r="AEO60" s="33"/>
      <c r="AEP60" s="57"/>
      <c r="AEQ60" s="25"/>
      <c r="AER60" s="34"/>
      <c r="AES60" s="57"/>
      <c r="AET60" s="33"/>
      <c r="AEU60" s="33"/>
      <c r="AEV60" s="33"/>
      <c r="AEW60" s="33"/>
      <c r="AEX60" s="33"/>
      <c r="AEY60" s="33"/>
      <c r="AEZ60" s="33"/>
      <c r="AFA60" s="33"/>
      <c r="AFB60" s="34"/>
      <c r="AFC60" s="33"/>
      <c r="AFD60" s="33"/>
      <c r="AFE60" s="33"/>
      <c r="AFF60" s="33"/>
      <c r="AFG60" s="33"/>
      <c r="AFH60" s="33"/>
      <c r="AFI60" s="33"/>
      <c r="AFJ60" s="57"/>
      <c r="AFK60" s="25"/>
      <c r="AFL60" s="34"/>
      <c r="AFM60" s="57"/>
      <c r="AFN60" s="33"/>
      <c r="AFO60" s="33"/>
      <c r="AFP60" s="33"/>
      <c r="AFQ60" s="33"/>
      <c r="AFR60" s="33"/>
      <c r="AFS60" s="33"/>
      <c r="AFT60" s="33"/>
      <c r="AFU60" s="33"/>
      <c r="AFV60" s="34"/>
      <c r="AFW60" s="33"/>
      <c r="AFX60" s="33"/>
      <c r="AFY60" s="33"/>
      <c r="AFZ60" s="33"/>
      <c r="AGA60" s="33"/>
      <c r="AGB60" s="33"/>
      <c r="AGC60" s="33"/>
      <c r="AGD60" s="57"/>
      <c r="AGE60" s="25"/>
      <c r="AGF60" s="34"/>
      <c r="AGG60" s="57"/>
      <c r="AGH60" s="33"/>
      <c r="AGI60" s="33"/>
      <c r="AGJ60" s="33"/>
      <c r="AGK60" s="33"/>
      <c r="AGL60" s="33"/>
      <c r="AGM60" s="33"/>
      <c r="AGN60" s="33"/>
      <c r="AGO60" s="33"/>
      <c r="AGP60" s="34"/>
      <c r="AGQ60" s="33"/>
      <c r="AGR60" s="33"/>
      <c r="AGS60" s="33"/>
      <c r="AGT60" s="33"/>
      <c r="AGU60" s="33"/>
      <c r="AGV60" s="33"/>
      <c r="AGW60" s="33"/>
      <c r="AGX60" s="57"/>
      <c r="AGY60" s="25"/>
      <c r="AGZ60" s="34"/>
      <c r="AHA60" s="57"/>
      <c r="AHB60" s="33"/>
      <c r="AHC60" s="33"/>
    </row>
    <row r="61" spans="1:887" ht="25.5" x14ac:dyDescent="0.25">
      <c r="A61" s="12" t="s">
        <v>118</v>
      </c>
      <c r="B61" s="92">
        <v>47</v>
      </c>
      <c r="C61" s="14" t="s">
        <v>119</v>
      </c>
      <c r="F61" s="34">
        <v>1117846204.49</v>
      </c>
      <c r="G61" s="57"/>
      <c r="H61" s="33"/>
      <c r="I61" s="33">
        <v>206956808.5</v>
      </c>
      <c r="J61" s="33">
        <v>194539400</v>
      </c>
      <c r="K61" s="33">
        <v>12417408.5</v>
      </c>
      <c r="L61" s="33">
        <v>161109400</v>
      </c>
      <c r="M61" s="33"/>
      <c r="N61" s="34"/>
      <c r="O61" s="33">
        <v>171392978.71000001</v>
      </c>
      <c r="P61" s="33">
        <v>161109400</v>
      </c>
      <c r="Q61" s="33"/>
      <c r="R61" s="33">
        <v>10283578.710000001</v>
      </c>
      <c r="S61" s="33">
        <v>6</v>
      </c>
      <c r="T61" s="33"/>
      <c r="U61" s="33"/>
      <c r="V61" s="57">
        <v>161109400</v>
      </c>
      <c r="W61" s="25"/>
      <c r="X61" s="34">
        <v>194539400</v>
      </c>
      <c r="Y61" s="57">
        <v>194539400</v>
      </c>
      <c r="Z61" s="33">
        <v>82.815820000000002</v>
      </c>
      <c r="AA61" s="33">
        <v>82.815820000000002</v>
      </c>
      <c r="AB61" s="33"/>
      <c r="AC61" s="33">
        <v>184991063.83000001</v>
      </c>
      <c r="AD61" s="33">
        <v>173891600</v>
      </c>
      <c r="AE61" s="33">
        <v>11099463.83</v>
      </c>
      <c r="AF61" s="33">
        <v>119639779.73</v>
      </c>
      <c r="AG61" s="33"/>
      <c r="AH61" s="34"/>
      <c r="AI61" s="33">
        <v>127276361.42</v>
      </c>
      <c r="AJ61" s="33">
        <v>119639779.73</v>
      </c>
      <c r="AK61" s="33"/>
      <c r="AL61" s="33">
        <v>7636581.6900000004</v>
      </c>
      <c r="AM61" s="33">
        <v>6</v>
      </c>
      <c r="AN61" s="33"/>
      <c r="AO61" s="33"/>
      <c r="AP61" s="57">
        <v>119639779.73</v>
      </c>
      <c r="AQ61" s="25"/>
      <c r="AR61" s="34">
        <v>173891600</v>
      </c>
      <c r="AS61" s="57">
        <v>173891600</v>
      </c>
      <c r="AT61" s="33">
        <v>68.801360000000003</v>
      </c>
      <c r="AU61" s="33">
        <v>68.801360000000003</v>
      </c>
      <c r="AV61" s="33"/>
      <c r="AW61" s="33"/>
      <c r="AX61" s="33"/>
      <c r="AY61" s="33"/>
      <c r="AZ61" s="33"/>
      <c r="BA61" s="33"/>
      <c r="BB61" s="34"/>
      <c r="BC61" s="33"/>
      <c r="BD61" s="33"/>
      <c r="BE61" s="33"/>
      <c r="BF61" s="33"/>
      <c r="BG61" s="33"/>
      <c r="BH61" s="33"/>
      <c r="BI61" s="33"/>
      <c r="BJ61" s="57"/>
      <c r="BK61" s="25"/>
      <c r="BL61" s="34"/>
      <c r="BM61" s="57"/>
      <c r="BN61" s="33"/>
      <c r="BO61" s="33"/>
      <c r="BP61" s="33"/>
      <c r="BQ61" s="33"/>
      <c r="BR61" s="33"/>
      <c r="BS61" s="33"/>
      <c r="BT61" s="33"/>
      <c r="BU61" s="33"/>
      <c r="BV61" s="34"/>
      <c r="BW61" s="33"/>
      <c r="BX61" s="33"/>
      <c r="BY61" s="33"/>
      <c r="BZ61" s="33"/>
      <c r="CA61" s="33"/>
      <c r="CB61" s="33"/>
      <c r="CC61" s="33"/>
      <c r="CD61" s="57"/>
      <c r="CE61" s="25"/>
      <c r="CF61" s="34"/>
      <c r="CG61" s="57"/>
      <c r="CH61" s="33"/>
      <c r="CI61" s="33"/>
      <c r="CJ61" s="33"/>
      <c r="CK61" s="33"/>
      <c r="CL61" s="33"/>
      <c r="CM61" s="33"/>
      <c r="CN61" s="33"/>
      <c r="CO61" s="33"/>
      <c r="CP61" s="34"/>
      <c r="CQ61" s="33"/>
      <c r="CR61" s="33"/>
      <c r="CS61" s="33"/>
      <c r="CT61" s="33"/>
      <c r="CU61" s="33"/>
      <c r="CV61" s="33"/>
      <c r="CW61" s="33"/>
      <c r="CX61" s="57"/>
      <c r="CY61" s="25"/>
      <c r="CZ61" s="34"/>
      <c r="DA61" s="57"/>
      <c r="DB61" s="33"/>
      <c r="DC61" s="33"/>
      <c r="DD61" s="33"/>
      <c r="DE61" s="33"/>
      <c r="DF61" s="33"/>
      <c r="DG61" s="33"/>
      <c r="DH61" s="33"/>
      <c r="DI61" s="33"/>
      <c r="DJ61" s="34"/>
      <c r="DK61" s="33"/>
      <c r="DL61" s="33"/>
      <c r="DM61" s="33"/>
      <c r="DN61" s="33"/>
      <c r="DO61" s="33"/>
      <c r="DP61" s="33"/>
      <c r="DQ61" s="33"/>
      <c r="DR61" s="57"/>
      <c r="DS61" s="25"/>
      <c r="DT61" s="34">
        <v>131027000</v>
      </c>
      <c r="DU61" s="57">
        <v>0</v>
      </c>
      <c r="DV61" s="33"/>
      <c r="DW61" s="33"/>
      <c r="DX61" s="33"/>
      <c r="DY61" s="33"/>
      <c r="DZ61" s="33"/>
      <c r="EA61" s="33"/>
      <c r="EB61" s="33"/>
      <c r="EC61" s="33"/>
      <c r="ED61" s="34"/>
      <c r="EE61" s="33"/>
      <c r="EF61" s="33"/>
      <c r="EG61" s="33"/>
      <c r="EH61" s="33"/>
      <c r="EI61" s="33"/>
      <c r="EJ61" s="33"/>
      <c r="EK61" s="33"/>
      <c r="EL61" s="57"/>
      <c r="EM61" s="25"/>
      <c r="EN61" s="34"/>
      <c r="EO61" s="57"/>
      <c r="EP61" s="33"/>
      <c r="EQ61" s="33"/>
      <c r="ER61" s="33"/>
      <c r="ES61" s="33"/>
      <c r="ET61" s="33"/>
      <c r="EU61" s="33"/>
      <c r="EV61" s="33"/>
      <c r="EW61" s="33"/>
      <c r="EX61" s="34"/>
      <c r="EY61" s="33"/>
      <c r="EZ61" s="33"/>
      <c r="FA61" s="33"/>
      <c r="FB61" s="33"/>
      <c r="FC61" s="33"/>
      <c r="FD61" s="33"/>
      <c r="FE61" s="33"/>
      <c r="FF61" s="57"/>
      <c r="FG61" s="25"/>
      <c r="FH61" s="34">
        <v>0</v>
      </c>
      <c r="FI61" s="57">
        <v>0</v>
      </c>
      <c r="FJ61" s="33"/>
      <c r="FK61" s="33"/>
      <c r="FL61" s="33"/>
      <c r="FM61" s="33">
        <v>4573510.62</v>
      </c>
      <c r="FN61" s="33">
        <v>4299100</v>
      </c>
      <c r="FO61" s="33">
        <v>274410.62</v>
      </c>
      <c r="FP61" s="33"/>
      <c r="FQ61" s="33"/>
      <c r="FR61" s="34"/>
      <c r="FS61" s="33"/>
      <c r="FT61" s="33"/>
      <c r="FU61" s="33"/>
      <c r="FV61" s="33"/>
      <c r="FW61" s="33"/>
      <c r="FX61" s="33"/>
      <c r="FY61" s="33"/>
      <c r="FZ61" s="57"/>
      <c r="GA61" s="25"/>
      <c r="GB61" s="34">
        <v>4299100</v>
      </c>
      <c r="GC61" s="57">
        <v>4299100</v>
      </c>
      <c r="GD61" s="33"/>
      <c r="GE61" s="33"/>
      <c r="GF61" s="33"/>
      <c r="GG61" s="33">
        <v>214407072</v>
      </c>
      <c r="GH61" s="33">
        <v>212263000</v>
      </c>
      <c r="GI61" s="33">
        <v>2144072</v>
      </c>
      <c r="GJ61" s="33">
        <v>150417914.21000001</v>
      </c>
      <c r="GK61" s="33"/>
      <c r="GL61" s="34"/>
      <c r="GM61" s="33">
        <v>151937287.97999999</v>
      </c>
      <c r="GN61" s="33">
        <v>150417914.21000001</v>
      </c>
      <c r="GO61" s="33"/>
      <c r="GP61" s="33">
        <v>1519373.77</v>
      </c>
      <c r="GQ61" s="33">
        <v>1</v>
      </c>
      <c r="GR61" s="33"/>
      <c r="GS61" s="33"/>
      <c r="GT61" s="57">
        <v>150417914.21000001</v>
      </c>
      <c r="GU61" s="25"/>
      <c r="GV61" s="34">
        <v>212263000</v>
      </c>
      <c r="GW61" s="57">
        <v>212263000</v>
      </c>
      <c r="GX61" s="33">
        <v>70.863929999999996</v>
      </c>
      <c r="GY61" s="33">
        <v>70.863929999999996</v>
      </c>
      <c r="GZ61" s="33"/>
      <c r="HA61" s="33"/>
      <c r="HB61" s="33"/>
      <c r="HC61" s="33"/>
      <c r="HD61" s="33"/>
      <c r="HE61" s="33"/>
      <c r="HF61" s="34"/>
      <c r="HG61" s="33"/>
      <c r="HH61" s="33"/>
      <c r="HI61" s="33"/>
      <c r="HJ61" s="33"/>
      <c r="HK61" s="33"/>
      <c r="HL61" s="33"/>
      <c r="HM61" s="33"/>
      <c r="HN61" s="57"/>
      <c r="HO61" s="25"/>
      <c r="HP61" s="34"/>
      <c r="HQ61" s="57"/>
      <c r="HR61" s="33"/>
      <c r="HS61" s="33"/>
      <c r="HT61" s="33"/>
      <c r="HU61" s="33"/>
      <c r="HV61" s="33"/>
      <c r="HW61" s="33"/>
      <c r="HX61" s="33"/>
      <c r="HY61" s="33"/>
      <c r="HZ61" s="34"/>
      <c r="IA61" s="33"/>
      <c r="IB61" s="33"/>
      <c r="IC61" s="33"/>
      <c r="ID61" s="33"/>
      <c r="IE61" s="33"/>
      <c r="IF61" s="33"/>
      <c r="IG61" s="33"/>
      <c r="IH61" s="57"/>
      <c r="II61" s="25"/>
      <c r="IJ61" s="34"/>
      <c r="IK61" s="57"/>
      <c r="IL61" s="33"/>
      <c r="IM61" s="33"/>
      <c r="IN61" s="33"/>
      <c r="IO61" s="33"/>
      <c r="IP61" s="33"/>
      <c r="IQ61" s="33"/>
      <c r="IR61" s="33"/>
      <c r="IS61" s="33"/>
      <c r="IT61" s="34"/>
      <c r="IU61" s="33"/>
      <c r="IV61" s="33"/>
      <c r="IW61" s="33"/>
      <c r="IX61" s="33"/>
      <c r="IY61" s="33"/>
      <c r="IZ61" s="33"/>
      <c r="JA61" s="33"/>
      <c r="JB61" s="57"/>
      <c r="JC61" s="25"/>
      <c r="JD61" s="34"/>
      <c r="JE61" s="57"/>
      <c r="JF61" s="33"/>
      <c r="JG61" s="33"/>
      <c r="JH61" s="33"/>
      <c r="JI61" s="33"/>
      <c r="JJ61" s="33"/>
      <c r="JK61" s="33"/>
      <c r="JL61" s="33"/>
      <c r="JM61" s="33"/>
      <c r="JN61" s="34"/>
      <c r="JO61" s="33"/>
      <c r="JP61" s="33"/>
      <c r="JQ61" s="33"/>
      <c r="JR61" s="33"/>
      <c r="JS61" s="33"/>
      <c r="JT61" s="33"/>
      <c r="JU61" s="33"/>
      <c r="JV61" s="57"/>
      <c r="JW61" s="25"/>
      <c r="JX61" s="34"/>
      <c r="JY61" s="57"/>
      <c r="JZ61" s="33"/>
      <c r="KA61" s="33"/>
      <c r="KB61" s="33"/>
      <c r="KC61" s="33">
        <v>10000000</v>
      </c>
      <c r="KD61" s="33">
        <v>9400000</v>
      </c>
      <c r="KE61" s="33">
        <v>600000</v>
      </c>
      <c r="KF61" s="33"/>
      <c r="KG61" s="33"/>
      <c r="KH61" s="34"/>
      <c r="KI61" s="33"/>
      <c r="KJ61" s="33"/>
      <c r="KK61" s="33"/>
      <c r="KL61" s="33"/>
      <c r="KM61" s="33"/>
      <c r="KN61" s="33"/>
      <c r="KO61" s="33"/>
      <c r="KP61" s="57"/>
      <c r="KQ61" s="25"/>
      <c r="KR61" s="34">
        <v>9400000</v>
      </c>
      <c r="KS61" s="57">
        <v>9400000</v>
      </c>
      <c r="KT61" s="33"/>
      <c r="KU61" s="33"/>
      <c r="KV61" s="33"/>
      <c r="KW61" s="33"/>
      <c r="KX61" s="33"/>
      <c r="KY61" s="33"/>
      <c r="KZ61" s="33"/>
      <c r="LA61" s="33"/>
      <c r="LB61" s="34"/>
      <c r="LC61" s="33"/>
      <c r="LD61" s="33"/>
      <c r="LE61" s="33"/>
      <c r="LF61" s="33"/>
      <c r="LG61" s="33"/>
      <c r="LH61" s="33"/>
      <c r="LI61" s="33"/>
      <c r="LJ61" s="57"/>
      <c r="LK61" s="25"/>
      <c r="LL61" s="34"/>
      <c r="LM61" s="57"/>
      <c r="LN61" s="33"/>
      <c r="LO61" s="33"/>
      <c r="LP61" s="33"/>
      <c r="LQ61" s="33"/>
      <c r="LR61" s="33"/>
      <c r="LS61" s="33"/>
      <c r="LT61" s="33"/>
      <c r="LU61" s="33"/>
      <c r="LV61" s="34"/>
      <c r="LW61" s="33"/>
      <c r="LX61" s="33"/>
      <c r="LY61" s="33"/>
      <c r="LZ61" s="33"/>
      <c r="MA61" s="33"/>
      <c r="MB61" s="33"/>
      <c r="MC61" s="33"/>
      <c r="MD61" s="57"/>
      <c r="ME61" s="25"/>
      <c r="MF61" s="34"/>
      <c r="MG61" s="57"/>
      <c r="MH61" s="33"/>
      <c r="MI61" s="33"/>
      <c r="MJ61" s="33"/>
      <c r="MK61" s="33">
        <v>5020546.3</v>
      </c>
      <c r="ML61" s="33">
        <v>4968000</v>
      </c>
      <c r="MM61" s="33">
        <v>52546.3</v>
      </c>
      <c r="MN61" s="33">
        <v>4968000</v>
      </c>
      <c r="MO61" s="33"/>
      <c r="MP61" s="34"/>
      <c r="MQ61" s="33">
        <v>5020546.3</v>
      </c>
      <c r="MR61" s="33">
        <v>4968000</v>
      </c>
      <c r="MS61" s="33"/>
      <c r="MT61" s="33">
        <v>52546.3</v>
      </c>
      <c r="MU61" s="33">
        <v>1.0466299999999999</v>
      </c>
      <c r="MV61" s="33"/>
      <c r="MW61" s="33"/>
      <c r="MX61" s="57">
        <v>4968000</v>
      </c>
      <c r="MY61" s="25"/>
      <c r="MZ61" s="34">
        <v>4968000</v>
      </c>
      <c r="NA61" s="57">
        <v>4968000</v>
      </c>
      <c r="NB61" s="33">
        <v>100</v>
      </c>
      <c r="NC61" s="33">
        <v>100</v>
      </c>
      <c r="ND61" s="33"/>
      <c r="NE61" s="33">
        <v>25774818.18</v>
      </c>
      <c r="NF61" s="33">
        <v>25514100</v>
      </c>
      <c r="NG61" s="33">
        <v>260718.18</v>
      </c>
      <c r="NH61" s="33"/>
      <c r="NI61" s="33"/>
      <c r="NJ61" s="34"/>
      <c r="NK61" s="33"/>
      <c r="NL61" s="33"/>
      <c r="NM61" s="33"/>
      <c r="NN61" s="33"/>
      <c r="NO61" s="33"/>
      <c r="NP61" s="33"/>
      <c r="NQ61" s="33"/>
      <c r="NR61" s="57"/>
      <c r="NS61" s="25"/>
      <c r="NT61" s="34">
        <v>25514100</v>
      </c>
      <c r="NU61" s="57">
        <v>25514100</v>
      </c>
      <c r="NV61" s="33"/>
      <c r="NW61" s="33"/>
      <c r="NX61" s="33"/>
      <c r="NY61" s="33"/>
      <c r="NZ61" s="33"/>
      <c r="OA61" s="33"/>
      <c r="OB61" s="33"/>
      <c r="OC61" s="33"/>
      <c r="OD61" s="34"/>
      <c r="OE61" s="33"/>
      <c r="OF61" s="33"/>
      <c r="OG61" s="33"/>
      <c r="OH61" s="33"/>
      <c r="OI61" s="33"/>
      <c r="OJ61" s="33"/>
      <c r="OK61" s="33"/>
      <c r="OL61" s="57"/>
      <c r="OM61" s="25"/>
      <c r="ON61" s="34"/>
      <c r="OO61" s="57"/>
      <c r="OP61" s="33"/>
      <c r="OQ61" s="33"/>
      <c r="OR61" s="33"/>
      <c r="OS61" s="33"/>
      <c r="OT61" s="33"/>
      <c r="OU61" s="33"/>
      <c r="OV61" s="33"/>
      <c r="OW61" s="33"/>
      <c r="OX61" s="34"/>
      <c r="OY61" s="33"/>
      <c r="OZ61" s="33"/>
      <c r="PA61" s="33"/>
      <c r="PB61" s="33"/>
      <c r="PC61" s="33"/>
      <c r="PD61" s="33"/>
      <c r="PE61" s="33"/>
      <c r="PF61" s="57"/>
      <c r="PG61" s="25"/>
      <c r="PH61" s="34"/>
      <c r="PI61" s="57"/>
      <c r="PJ61" s="33"/>
      <c r="PK61" s="33"/>
      <c r="PL61" s="33"/>
      <c r="PM61" s="33"/>
      <c r="PN61" s="33"/>
      <c r="PO61" s="33"/>
      <c r="PP61" s="33"/>
      <c r="PQ61" s="33"/>
      <c r="PR61" s="34"/>
      <c r="PS61" s="33"/>
      <c r="PT61" s="33"/>
      <c r="PU61" s="33"/>
      <c r="PV61" s="33"/>
      <c r="PW61" s="33"/>
      <c r="PX61" s="33"/>
      <c r="PY61" s="33"/>
      <c r="PZ61" s="57"/>
      <c r="QA61" s="25"/>
      <c r="QB61" s="34"/>
      <c r="QC61" s="57"/>
      <c r="QD61" s="33"/>
      <c r="QE61" s="33"/>
      <c r="QF61" s="33"/>
      <c r="QG61" s="33">
        <v>10118383.84</v>
      </c>
      <c r="QH61" s="33">
        <v>10017200</v>
      </c>
      <c r="QI61" s="33">
        <v>101183.84</v>
      </c>
      <c r="QJ61" s="33">
        <v>3959999.12</v>
      </c>
      <c r="QK61" s="33"/>
      <c r="QL61" s="34"/>
      <c r="QM61" s="33">
        <v>3999999.12</v>
      </c>
      <c r="QN61" s="33">
        <v>3959999.12</v>
      </c>
      <c r="QO61" s="33"/>
      <c r="QP61" s="33">
        <v>40000</v>
      </c>
      <c r="QQ61" s="33">
        <v>1</v>
      </c>
      <c r="QR61" s="33"/>
      <c r="QS61" s="33"/>
      <c r="QT61" s="57">
        <v>3959999.12</v>
      </c>
      <c r="QU61" s="25"/>
      <c r="QV61" s="34">
        <v>10017200</v>
      </c>
      <c r="QW61" s="57">
        <v>10017200</v>
      </c>
      <c r="QX61" s="33">
        <v>39.531999999999996</v>
      </c>
      <c r="QY61" s="33">
        <v>39.531999999999996</v>
      </c>
      <c r="QZ61" s="33"/>
      <c r="RA61" s="33">
        <v>762893670</v>
      </c>
      <c r="RB61" s="33">
        <v>755264400</v>
      </c>
      <c r="RC61" s="33">
        <v>7629270</v>
      </c>
      <c r="RD61" s="33">
        <v>504359539.97000003</v>
      </c>
      <c r="RE61" s="33"/>
      <c r="RF61" s="34"/>
      <c r="RG61" s="33">
        <v>509454300.01999998</v>
      </c>
      <c r="RH61" s="33">
        <v>504359539.97000003</v>
      </c>
      <c r="RI61" s="33"/>
      <c r="RJ61" s="33">
        <v>5094760.05</v>
      </c>
      <c r="RK61" s="33">
        <v>1.00004</v>
      </c>
      <c r="RL61" s="33"/>
      <c r="RM61" s="33"/>
      <c r="RN61" s="57">
        <v>504359539.97000003</v>
      </c>
      <c r="RO61" s="25"/>
      <c r="RP61" s="34">
        <v>755264400</v>
      </c>
      <c r="RQ61" s="57">
        <v>755264400</v>
      </c>
      <c r="RR61" s="33">
        <v>66.779200000000003</v>
      </c>
      <c r="RS61" s="33">
        <v>66.779129999999995</v>
      </c>
      <c r="RT61" s="33"/>
      <c r="RU61" s="33"/>
      <c r="RV61" s="33"/>
      <c r="RW61" s="33"/>
      <c r="RX61" s="33"/>
      <c r="RY61" s="33"/>
      <c r="RZ61" s="34"/>
      <c r="SA61" s="33"/>
      <c r="SB61" s="33"/>
      <c r="SC61" s="33"/>
      <c r="SD61" s="33"/>
      <c r="SE61" s="33"/>
      <c r="SF61" s="33"/>
      <c r="SG61" s="33"/>
      <c r="SH61" s="57"/>
      <c r="SI61" s="25"/>
      <c r="SJ61" s="34"/>
      <c r="SK61" s="57"/>
      <c r="SL61" s="33"/>
      <c r="SM61" s="33"/>
      <c r="SN61" s="33"/>
      <c r="SO61" s="33"/>
      <c r="SP61" s="33"/>
      <c r="SQ61" s="33"/>
      <c r="SR61" s="33"/>
      <c r="SS61" s="33"/>
      <c r="ST61" s="34"/>
      <c r="SU61" s="33"/>
      <c r="SV61" s="33"/>
      <c r="SW61" s="33"/>
      <c r="SX61" s="33"/>
      <c r="SY61" s="33"/>
      <c r="SZ61" s="33"/>
      <c r="TA61" s="33"/>
      <c r="TB61" s="57"/>
      <c r="TC61" s="25"/>
      <c r="TD61" s="34"/>
      <c r="TE61" s="57"/>
      <c r="TF61" s="33"/>
      <c r="TG61" s="33"/>
      <c r="TH61" s="33"/>
      <c r="TI61" s="33"/>
      <c r="TJ61" s="33"/>
      <c r="TK61" s="33"/>
      <c r="TL61" s="33"/>
      <c r="TM61" s="33"/>
      <c r="TN61" s="34"/>
      <c r="TO61" s="33"/>
      <c r="TP61" s="33"/>
      <c r="TQ61" s="33"/>
      <c r="TR61" s="33"/>
      <c r="TS61" s="33"/>
      <c r="TT61" s="33"/>
      <c r="TU61" s="33"/>
      <c r="TV61" s="57"/>
      <c r="TW61" s="25"/>
      <c r="TX61" s="34"/>
      <c r="TY61" s="57"/>
      <c r="TZ61" s="33"/>
      <c r="UA61" s="33"/>
      <c r="UB61" s="33"/>
      <c r="UC61" s="33"/>
      <c r="UD61" s="33"/>
      <c r="UE61" s="33"/>
      <c r="UF61" s="33"/>
      <c r="UG61" s="33"/>
      <c r="UH61" s="34"/>
      <c r="UI61" s="33"/>
      <c r="UJ61" s="33"/>
      <c r="UK61" s="33"/>
      <c r="UL61" s="33"/>
      <c r="UM61" s="33"/>
      <c r="UN61" s="33"/>
      <c r="UO61" s="33"/>
      <c r="UP61" s="57"/>
      <c r="UQ61" s="25"/>
      <c r="UR61" s="34"/>
      <c r="US61" s="57"/>
      <c r="UT61" s="33"/>
      <c r="UU61" s="33"/>
      <c r="UV61" s="33"/>
      <c r="UW61" s="33"/>
      <c r="UX61" s="33"/>
      <c r="UY61" s="33"/>
      <c r="UZ61" s="33"/>
      <c r="VA61" s="33"/>
      <c r="VB61" s="34"/>
      <c r="VC61" s="33"/>
      <c r="VD61" s="33"/>
      <c r="VE61" s="33"/>
      <c r="VF61" s="33"/>
      <c r="VG61" s="33"/>
      <c r="VH61" s="33"/>
      <c r="VI61" s="33"/>
      <c r="VJ61" s="57"/>
      <c r="VK61" s="25"/>
      <c r="VL61" s="34"/>
      <c r="VM61" s="57"/>
      <c r="VN61" s="33"/>
      <c r="VO61" s="33"/>
      <c r="VP61" s="33"/>
      <c r="VQ61" s="33"/>
      <c r="VR61" s="33"/>
      <c r="VS61" s="33"/>
      <c r="VT61" s="33"/>
      <c r="VU61" s="33"/>
      <c r="VV61" s="34"/>
      <c r="VW61" s="33"/>
      <c r="VX61" s="33"/>
      <c r="VY61" s="33"/>
      <c r="VZ61" s="33"/>
      <c r="WA61" s="33"/>
      <c r="WB61" s="33"/>
      <c r="WC61" s="33"/>
      <c r="WD61" s="57"/>
      <c r="WE61" s="25"/>
      <c r="WF61" s="34"/>
      <c r="WG61" s="57"/>
      <c r="WH61" s="33"/>
      <c r="WI61" s="33"/>
      <c r="WJ61" s="33"/>
      <c r="WK61" s="33"/>
      <c r="WL61" s="33"/>
      <c r="WM61" s="33"/>
      <c r="WN61" s="33"/>
      <c r="WO61" s="33"/>
      <c r="WP61" s="34"/>
      <c r="WQ61" s="33"/>
      <c r="WR61" s="33"/>
      <c r="WS61" s="33"/>
      <c r="WT61" s="33"/>
      <c r="WU61" s="33"/>
      <c r="WV61" s="33"/>
      <c r="WW61" s="33"/>
      <c r="WX61" s="57"/>
      <c r="WY61" s="25"/>
      <c r="WZ61" s="34"/>
      <c r="XA61" s="57"/>
      <c r="XB61" s="33"/>
      <c r="XC61" s="33"/>
      <c r="XD61" s="33"/>
      <c r="XE61" s="33"/>
      <c r="XF61" s="33"/>
      <c r="XG61" s="33"/>
      <c r="XH61" s="33"/>
      <c r="XI61" s="33"/>
      <c r="XJ61" s="34"/>
      <c r="XK61" s="33"/>
      <c r="XL61" s="33"/>
      <c r="XM61" s="33"/>
      <c r="XN61" s="33"/>
      <c r="XO61" s="33"/>
      <c r="XP61" s="33"/>
      <c r="XQ61" s="33"/>
      <c r="XR61" s="57"/>
      <c r="XS61" s="25"/>
      <c r="XT61" s="34"/>
      <c r="XU61" s="57"/>
      <c r="XV61" s="33"/>
      <c r="XW61" s="33"/>
      <c r="XX61" s="33"/>
      <c r="XY61" s="33"/>
      <c r="XZ61" s="33"/>
      <c r="YA61" s="33"/>
      <c r="YB61" s="33"/>
      <c r="YC61" s="33"/>
      <c r="YD61" s="34"/>
      <c r="YE61" s="33"/>
      <c r="YF61" s="33"/>
      <c r="YG61" s="33"/>
      <c r="YH61" s="33"/>
      <c r="YI61" s="33"/>
      <c r="YJ61" s="33"/>
      <c r="YK61" s="33"/>
      <c r="YL61" s="57"/>
      <c r="YM61" s="25"/>
      <c r="YN61" s="34"/>
      <c r="YO61" s="57"/>
      <c r="YP61" s="33"/>
      <c r="YQ61" s="33"/>
      <c r="YR61" s="33"/>
      <c r="YS61" s="33"/>
      <c r="YT61" s="33"/>
      <c r="YU61" s="33"/>
      <c r="YV61" s="33"/>
      <c r="YW61" s="33"/>
      <c r="YX61" s="34"/>
      <c r="YY61" s="33"/>
      <c r="YZ61" s="33"/>
      <c r="ZA61" s="33"/>
      <c r="ZB61" s="33"/>
      <c r="ZC61" s="33"/>
      <c r="ZD61" s="33"/>
      <c r="ZE61" s="33"/>
      <c r="ZF61" s="57"/>
      <c r="ZG61" s="25"/>
      <c r="ZH61" s="34"/>
      <c r="ZI61" s="57"/>
      <c r="ZJ61" s="33"/>
      <c r="ZK61" s="33"/>
      <c r="ZL61" s="33"/>
      <c r="ZM61" s="33"/>
      <c r="ZN61" s="33"/>
      <c r="ZO61" s="33"/>
      <c r="ZP61" s="33"/>
      <c r="ZQ61" s="33"/>
      <c r="ZR61" s="34"/>
      <c r="ZS61" s="33"/>
      <c r="ZT61" s="33"/>
      <c r="ZU61" s="33"/>
      <c r="ZV61" s="33"/>
      <c r="ZW61" s="33"/>
      <c r="ZX61" s="33"/>
      <c r="ZY61" s="33"/>
      <c r="ZZ61" s="57"/>
      <c r="AAA61" s="25"/>
      <c r="AAB61" s="34"/>
      <c r="AAC61" s="57"/>
      <c r="AAD61" s="33"/>
      <c r="AAE61" s="33"/>
      <c r="AAF61" s="33"/>
      <c r="AAG61" s="33"/>
      <c r="AAH61" s="33"/>
      <c r="AAI61" s="33"/>
      <c r="AAJ61" s="33"/>
      <c r="AAK61" s="33"/>
      <c r="AAL61" s="34"/>
      <c r="AAM61" s="33"/>
      <c r="AAN61" s="33"/>
      <c r="AAO61" s="33"/>
      <c r="AAP61" s="33"/>
      <c r="AAQ61" s="33"/>
      <c r="AAR61" s="33"/>
      <c r="AAS61" s="33"/>
      <c r="AAT61" s="57"/>
      <c r="AAU61" s="25"/>
      <c r="AAV61" s="34"/>
      <c r="AAW61" s="57"/>
      <c r="AAX61" s="33"/>
      <c r="AAY61" s="33"/>
      <c r="AAZ61" s="33"/>
      <c r="ABA61" s="33"/>
      <c r="ABB61" s="33"/>
      <c r="ABC61" s="33"/>
      <c r="ABD61" s="33"/>
      <c r="ABE61" s="33"/>
      <c r="ABF61" s="34"/>
      <c r="ABG61" s="33"/>
      <c r="ABH61" s="33"/>
      <c r="ABI61" s="33"/>
      <c r="ABJ61" s="33"/>
      <c r="ABK61" s="33"/>
      <c r="ABL61" s="33"/>
      <c r="ABM61" s="33"/>
      <c r="ABN61" s="57"/>
      <c r="ABO61" s="25"/>
      <c r="ABP61" s="34"/>
      <c r="ABQ61" s="57"/>
      <c r="ABR61" s="33"/>
      <c r="ABS61" s="33"/>
      <c r="ABT61" s="33"/>
      <c r="ABU61" s="33"/>
      <c r="ABV61" s="33"/>
      <c r="ABW61" s="33"/>
      <c r="ABX61" s="33"/>
      <c r="ABY61" s="33"/>
      <c r="ABZ61" s="34"/>
      <c r="ACA61" s="33"/>
      <c r="ACB61" s="33"/>
      <c r="ACC61" s="33"/>
      <c r="ACD61" s="33"/>
      <c r="ACE61" s="33"/>
      <c r="ACF61" s="33"/>
      <c r="ACG61" s="33"/>
      <c r="ACH61" s="57"/>
      <c r="ACI61" s="25"/>
      <c r="ACJ61" s="34"/>
      <c r="ACK61" s="57"/>
      <c r="ACL61" s="33"/>
      <c r="ACM61" s="33"/>
      <c r="ACN61" s="33"/>
      <c r="ACO61" s="33">
        <v>2026061</v>
      </c>
      <c r="ACP61" s="33">
        <v>2005800</v>
      </c>
      <c r="ACQ61" s="33">
        <v>20261</v>
      </c>
      <c r="ACR61" s="33"/>
      <c r="ACS61" s="33"/>
      <c r="ACT61" s="34"/>
      <c r="ACU61" s="33"/>
      <c r="ACV61" s="33"/>
      <c r="ACW61" s="33"/>
      <c r="ACX61" s="33"/>
      <c r="ACY61" s="33"/>
      <c r="ACZ61" s="33"/>
      <c r="ADA61" s="33"/>
      <c r="ADB61" s="57"/>
      <c r="ADC61" s="25"/>
      <c r="ADD61" s="34">
        <v>2005800</v>
      </c>
      <c r="ADE61" s="57">
        <v>2005800</v>
      </c>
      <c r="ADF61" s="33"/>
      <c r="ADG61" s="33"/>
      <c r="ADH61" s="33"/>
      <c r="ADI61" s="33"/>
      <c r="ADJ61" s="33"/>
      <c r="ADK61" s="33"/>
      <c r="ADL61" s="33"/>
      <c r="ADM61" s="33"/>
      <c r="ADN61" s="34"/>
      <c r="ADO61" s="33"/>
      <c r="ADP61" s="33"/>
      <c r="ADQ61" s="33"/>
      <c r="ADR61" s="33"/>
      <c r="ADS61" s="33"/>
      <c r="ADT61" s="33"/>
      <c r="ADU61" s="33"/>
      <c r="ADV61" s="57"/>
      <c r="ADW61" s="25"/>
      <c r="ADX61" s="34"/>
      <c r="ADY61" s="57"/>
      <c r="ADZ61" s="33"/>
      <c r="AEA61" s="33"/>
      <c r="AEB61" s="33"/>
      <c r="AEC61" s="33"/>
      <c r="AED61" s="33"/>
      <c r="AEE61" s="33"/>
      <c r="AEF61" s="33"/>
      <c r="AEG61" s="33"/>
      <c r="AEH61" s="34"/>
      <c r="AEI61" s="33"/>
      <c r="AEJ61" s="33"/>
      <c r="AEK61" s="33"/>
      <c r="AEL61" s="33"/>
      <c r="AEM61" s="33"/>
      <c r="AEN61" s="33"/>
      <c r="AEO61" s="33"/>
      <c r="AEP61" s="57"/>
      <c r="AEQ61" s="25"/>
      <c r="AER61" s="34"/>
      <c r="AES61" s="57"/>
      <c r="AET61" s="33"/>
      <c r="AEU61" s="33"/>
      <c r="AEV61" s="33"/>
      <c r="AEW61" s="33"/>
      <c r="AEX61" s="33"/>
      <c r="AEY61" s="33"/>
      <c r="AEZ61" s="33"/>
      <c r="AFA61" s="33"/>
      <c r="AFB61" s="34"/>
      <c r="AFC61" s="33"/>
      <c r="AFD61" s="33"/>
      <c r="AFE61" s="33"/>
      <c r="AFF61" s="33"/>
      <c r="AFG61" s="33"/>
      <c r="AFH61" s="33"/>
      <c r="AFI61" s="33"/>
      <c r="AFJ61" s="57"/>
      <c r="AFK61" s="25"/>
      <c r="AFL61" s="34"/>
      <c r="AFM61" s="57"/>
      <c r="AFN61" s="33"/>
      <c r="AFO61" s="33"/>
      <c r="AFP61" s="33"/>
      <c r="AFQ61" s="33"/>
      <c r="AFR61" s="33"/>
      <c r="AFS61" s="33"/>
      <c r="AFT61" s="33"/>
      <c r="AFU61" s="33"/>
      <c r="AFV61" s="34"/>
      <c r="AFW61" s="33"/>
      <c r="AFX61" s="33"/>
      <c r="AFY61" s="33"/>
      <c r="AFZ61" s="33"/>
      <c r="AGA61" s="33"/>
      <c r="AGB61" s="33"/>
      <c r="AGC61" s="33"/>
      <c r="AGD61" s="57"/>
      <c r="AGE61" s="25"/>
      <c r="AGF61" s="34"/>
      <c r="AGG61" s="57"/>
      <c r="AGH61" s="33"/>
      <c r="AGI61" s="33"/>
      <c r="AGJ61" s="33"/>
      <c r="AGK61" s="33">
        <v>56749779</v>
      </c>
      <c r="AGL61" s="33">
        <v>56182300</v>
      </c>
      <c r="AGM61" s="33">
        <v>567479</v>
      </c>
      <c r="AGN61" s="33">
        <v>56182300</v>
      </c>
      <c r="AGO61" s="33"/>
      <c r="AGP61" s="34"/>
      <c r="AGQ61" s="33">
        <v>56749779</v>
      </c>
      <c r="AGR61" s="33">
        <v>56182300</v>
      </c>
      <c r="AGS61" s="33"/>
      <c r="AGT61" s="33">
        <v>567479</v>
      </c>
      <c r="AGU61" s="33">
        <v>0.99997000000000003</v>
      </c>
      <c r="AGV61" s="33"/>
      <c r="AGW61" s="33"/>
      <c r="AGX61" s="57">
        <v>56182300</v>
      </c>
      <c r="AGY61" s="25"/>
      <c r="AGZ61" s="34">
        <v>62441700</v>
      </c>
      <c r="AHA61" s="57">
        <v>56182300</v>
      </c>
      <c r="AHB61" s="33">
        <v>100</v>
      </c>
      <c r="AHC61" s="33">
        <v>100</v>
      </c>
    </row>
    <row r="62" spans="1:887" x14ac:dyDescent="0.25">
      <c r="A62" s="12" t="s">
        <v>120</v>
      </c>
      <c r="B62" s="90">
        <v>48</v>
      </c>
      <c r="C62" s="14" t="s">
        <v>121</v>
      </c>
      <c r="F62" s="34">
        <v>1431306618.8499999</v>
      </c>
      <c r="G62" s="57"/>
      <c r="H62" s="33"/>
      <c r="I62" s="33">
        <v>261070105</v>
      </c>
      <c r="J62" s="33">
        <v>248016600</v>
      </c>
      <c r="K62" s="33">
        <v>13053505</v>
      </c>
      <c r="L62" s="33">
        <v>194126573.40000001</v>
      </c>
      <c r="M62" s="33"/>
      <c r="N62" s="34"/>
      <c r="O62" s="33">
        <v>204343761.31999999</v>
      </c>
      <c r="P62" s="33">
        <v>194126573.40000001</v>
      </c>
      <c r="Q62" s="33"/>
      <c r="R62" s="33">
        <v>10217187.92</v>
      </c>
      <c r="S62" s="33">
        <v>5</v>
      </c>
      <c r="T62" s="33"/>
      <c r="U62" s="33"/>
      <c r="V62" s="57">
        <v>194126573.40000001</v>
      </c>
      <c r="W62" s="25"/>
      <c r="X62" s="34">
        <v>248016600</v>
      </c>
      <c r="Y62" s="57">
        <v>248016600</v>
      </c>
      <c r="Z62" s="33">
        <v>78.271600000000007</v>
      </c>
      <c r="AA62" s="33">
        <v>78.271609999999995</v>
      </c>
      <c r="AB62" s="33"/>
      <c r="AC62" s="33">
        <v>316991264</v>
      </c>
      <c r="AD62" s="33">
        <v>301141700</v>
      </c>
      <c r="AE62" s="33">
        <v>15849564</v>
      </c>
      <c r="AF62" s="33">
        <v>213033454.38</v>
      </c>
      <c r="AG62" s="33"/>
      <c r="AH62" s="34"/>
      <c r="AI62" s="33">
        <v>224245742</v>
      </c>
      <c r="AJ62" s="33">
        <v>213033454.38</v>
      </c>
      <c r="AK62" s="33"/>
      <c r="AL62" s="33">
        <v>11212287.619999999</v>
      </c>
      <c r="AM62" s="33">
        <v>5</v>
      </c>
      <c r="AN62" s="33"/>
      <c r="AO62" s="33"/>
      <c r="AP62" s="57">
        <v>213033454.38</v>
      </c>
      <c r="AQ62" s="25"/>
      <c r="AR62" s="34">
        <v>301141700</v>
      </c>
      <c r="AS62" s="57">
        <v>301141700</v>
      </c>
      <c r="AT62" s="33">
        <v>70.741929999999996</v>
      </c>
      <c r="AU62" s="33">
        <v>70.741929999999996</v>
      </c>
      <c r="AV62" s="33"/>
      <c r="AW62" s="33">
        <v>142947368</v>
      </c>
      <c r="AX62" s="33">
        <v>135800000</v>
      </c>
      <c r="AY62" s="33">
        <v>7147368</v>
      </c>
      <c r="AZ62" s="33">
        <v>64828411.5</v>
      </c>
      <c r="BA62" s="33"/>
      <c r="BB62" s="34"/>
      <c r="BC62" s="33">
        <v>68240432.959999993</v>
      </c>
      <c r="BD62" s="33">
        <v>64828411.5</v>
      </c>
      <c r="BE62" s="33"/>
      <c r="BF62" s="33">
        <v>3412021.46</v>
      </c>
      <c r="BG62" s="33">
        <v>5</v>
      </c>
      <c r="BH62" s="33"/>
      <c r="BI62" s="33"/>
      <c r="BJ62" s="57">
        <v>64828411.5</v>
      </c>
      <c r="BK62" s="25"/>
      <c r="BL62" s="34">
        <v>135800000</v>
      </c>
      <c r="BM62" s="57">
        <v>135800000</v>
      </c>
      <c r="BN62" s="33">
        <v>47.738149999999997</v>
      </c>
      <c r="BO62" s="33">
        <v>47.738149999999997</v>
      </c>
      <c r="BP62" s="33"/>
      <c r="BQ62" s="33"/>
      <c r="BR62" s="33"/>
      <c r="BS62" s="33"/>
      <c r="BT62" s="33"/>
      <c r="BU62" s="33"/>
      <c r="BV62" s="34"/>
      <c r="BW62" s="33"/>
      <c r="BX62" s="33"/>
      <c r="BY62" s="33"/>
      <c r="BZ62" s="33"/>
      <c r="CA62" s="33"/>
      <c r="CB62" s="33"/>
      <c r="CC62" s="33"/>
      <c r="CD62" s="57"/>
      <c r="CE62" s="25"/>
      <c r="CF62" s="34"/>
      <c r="CG62" s="57"/>
      <c r="CH62" s="33"/>
      <c r="CI62" s="33"/>
      <c r="CJ62" s="33"/>
      <c r="CK62" s="33"/>
      <c r="CL62" s="33"/>
      <c r="CM62" s="33"/>
      <c r="CN62" s="33"/>
      <c r="CO62" s="33"/>
      <c r="CP62" s="34"/>
      <c r="CQ62" s="33"/>
      <c r="CR62" s="33"/>
      <c r="CS62" s="33"/>
      <c r="CT62" s="33"/>
      <c r="CU62" s="33"/>
      <c r="CV62" s="33"/>
      <c r="CW62" s="33"/>
      <c r="CX62" s="57"/>
      <c r="CY62" s="25"/>
      <c r="CZ62" s="34"/>
      <c r="DA62" s="57"/>
      <c r="DB62" s="33"/>
      <c r="DC62" s="33"/>
      <c r="DD62" s="33"/>
      <c r="DE62" s="33"/>
      <c r="DF62" s="33"/>
      <c r="DG62" s="33"/>
      <c r="DH62" s="33"/>
      <c r="DI62" s="33"/>
      <c r="DJ62" s="34"/>
      <c r="DK62" s="33"/>
      <c r="DL62" s="33"/>
      <c r="DM62" s="33"/>
      <c r="DN62" s="33"/>
      <c r="DO62" s="33"/>
      <c r="DP62" s="33"/>
      <c r="DQ62" s="33"/>
      <c r="DR62" s="57"/>
      <c r="DS62" s="25"/>
      <c r="DT62" s="34">
        <v>24957100</v>
      </c>
      <c r="DU62" s="57">
        <v>0</v>
      </c>
      <c r="DV62" s="33"/>
      <c r="DW62" s="33"/>
      <c r="DX62" s="33"/>
      <c r="DY62" s="33"/>
      <c r="DZ62" s="33"/>
      <c r="EA62" s="33"/>
      <c r="EB62" s="33"/>
      <c r="EC62" s="33"/>
      <c r="ED62" s="34"/>
      <c r="EE62" s="33"/>
      <c r="EF62" s="33"/>
      <c r="EG62" s="33"/>
      <c r="EH62" s="33"/>
      <c r="EI62" s="33"/>
      <c r="EJ62" s="33"/>
      <c r="EK62" s="33"/>
      <c r="EL62" s="57"/>
      <c r="EM62" s="25"/>
      <c r="EN62" s="34"/>
      <c r="EO62" s="57"/>
      <c r="EP62" s="33"/>
      <c r="EQ62" s="33"/>
      <c r="ER62" s="33"/>
      <c r="ES62" s="33"/>
      <c r="ET62" s="33"/>
      <c r="EU62" s="33"/>
      <c r="EV62" s="33"/>
      <c r="EW62" s="33"/>
      <c r="EX62" s="34"/>
      <c r="EY62" s="33"/>
      <c r="EZ62" s="33"/>
      <c r="FA62" s="33"/>
      <c r="FB62" s="33"/>
      <c r="FC62" s="33"/>
      <c r="FD62" s="33"/>
      <c r="FE62" s="33"/>
      <c r="FF62" s="57"/>
      <c r="FG62" s="25"/>
      <c r="FH62" s="34">
        <v>0</v>
      </c>
      <c r="FI62" s="57">
        <v>0</v>
      </c>
      <c r="FJ62" s="33"/>
      <c r="FK62" s="33"/>
      <c r="FL62" s="33"/>
      <c r="FM62" s="33">
        <v>219034843</v>
      </c>
      <c r="FN62" s="33">
        <v>208083100</v>
      </c>
      <c r="FO62" s="33">
        <v>10951743</v>
      </c>
      <c r="FP62" s="33">
        <v>83527500.069999993</v>
      </c>
      <c r="FQ62" s="33"/>
      <c r="FR62" s="34"/>
      <c r="FS62" s="33">
        <v>87923684.640000001</v>
      </c>
      <c r="FT62" s="33">
        <v>83527500.069999993</v>
      </c>
      <c r="FU62" s="33"/>
      <c r="FV62" s="33">
        <v>4396184.57</v>
      </c>
      <c r="FW62" s="33">
        <v>5</v>
      </c>
      <c r="FX62" s="33"/>
      <c r="FY62" s="33"/>
      <c r="FZ62" s="57">
        <v>83527500.069999993</v>
      </c>
      <c r="GA62" s="25"/>
      <c r="GB62" s="34">
        <v>208083100</v>
      </c>
      <c r="GC62" s="57">
        <v>208083100</v>
      </c>
      <c r="GD62" s="33">
        <v>40.14141</v>
      </c>
      <c r="GE62" s="33">
        <v>40.14141</v>
      </c>
      <c r="GF62" s="33"/>
      <c r="GG62" s="33">
        <v>101575757.58</v>
      </c>
      <c r="GH62" s="33">
        <v>100560000</v>
      </c>
      <c r="GI62" s="33">
        <v>1015757.58</v>
      </c>
      <c r="GJ62" s="33">
        <v>75468791</v>
      </c>
      <c r="GK62" s="33"/>
      <c r="GL62" s="34"/>
      <c r="GM62" s="33">
        <v>76231102.019999996</v>
      </c>
      <c r="GN62" s="33">
        <v>75468791</v>
      </c>
      <c r="GO62" s="33"/>
      <c r="GP62" s="33">
        <v>762311.02</v>
      </c>
      <c r="GQ62" s="33">
        <v>1</v>
      </c>
      <c r="GR62" s="33"/>
      <c r="GS62" s="33"/>
      <c r="GT62" s="57">
        <v>75468791</v>
      </c>
      <c r="GU62" s="25"/>
      <c r="GV62" s="34">
        <v>100560000</v>
      </c>
      <c r="GW62" s="57">
        <v>100560000</v>
      </c>
      <c r="GX62" s="33">
        <v>75.048519999999996</v>
      </c>
      <c r="GY62" s="33">
        <v>75.048519999999996</v>
      </c>
      <c r="GZ62" s="33"/>
      <c r="HA62" s="33"/>
      <c r="HB62" s="33"/>
      <c r="HC62" s="33"/>
      <c r="HD62" s="33"/>
      <c r="HE62" s="33"/>
      <c r="HF62" s="34"/>
      <c r="HG62" s="33"/>
      <c r="HH62" s="33"/>
      <c r="HI62" s="33"/>
      <c r="HJ62" s="33"/>
      <c r="HK62" s="33"/>
      <c r="HL62" s="33"/>
      <c r="HM62" s="33"/>
      <c r="HN62" s="57"/>
      <c r="HO62" s="25"/>
      <c r="HP62" s="34"/>
      <c r="HQ62" s="57"/>
      <c r="HR62" s="33"/>
      <c r="HS62" s="33"/>
      <c r="HT62" s="33"/>
      <c r="HU62" s="33">
        <v>221042105.27000001</v>
      </c>
      <c r="HV62" s="33">
        <v>209990000</v>
      </c>
      <c r="HW62" s="33">
        <v>11052105.27</v>
      </c>
      <c r="HX62" s="33">
        <v>209990000</v>
      </c>
      <c r="HY62" s="33"/>
      <c r="HZ62" s="34"/>
      <c r="IA62" s="33">
        <v>221042105.27000001</v>
      </c>
      <c r="IB62" s="33">
        <v>209990000</v>
      </c>
      <c r="IC62" s="33"/>
      <c r="ID62" s="33">
        <v>11052105.27</v>
      </c>
      <c r="IE62" s="33">
        <v>5</v>
      </c>
      <c r="IF62" s="33"/>
      <c r="IG62" s="33"/>
      <c r="IH62" s="57">
        <v>209990000</v>
      </c>
      <c r="II62" s="25"/>
      <c r="IJ62" s="34">
        <v>209990000</v>
      </c>
      <c r="IK62" s="57">
        <v>209990000</v>
      </c>
      <c r="IL62" s="33">
        <v>100</v>
      </c>
      <c r="IM62" s="33">
        <v>100</v>
      </c>
      <c r="IN62" s="33"/>
      <c r="IO62" s="33"/>
      <c r="IP62" s="33"/>
      <c r="IQ62" s="33"/>
      <c r="IR62" s="33"/>
      <c r="IS62" s="33"/>
      <c r="IT62" s="34"/>
      <c r="IU62" s="33"/>
      <c r="IV62" s="33"/>
      <c r="IW62" s="33"/>
      <c r="IX62" s="33"/>
      <c r="IY62" s="33"/>
      <c r="IZ62" s="33"/>
      <c r="JA62" s="33"/>
      <c r="JB62" s="57"/>
      <c r="JC62" s="25"/>
      <c r="JD62" s="34"/>
      <c r="JE62" s="57"/>
      <c r="JF62" s="33"/>
      <c r="JG62" s="33"/>
      <c r="JH62" s="33"/>
      <c r="JI62" s="33"/>
      <c r="JJ62" s="33"/>
      <c r="JK62" s="33"/>
      <c r="JL62" s="33"/>
      <c r="JM62" s="33"/>
      <c r="JN62" s="34"/>
      <c r="JO62" s="33"/>
      <c r="JP62" s="33"/>
      <c r="JQ62" s="33"/>
      <c r="JR62" s="33"/>
      <c r="JS62" s="33"/>
      <c r="JT62" s="33"/>
      <c r="JU62" s="33"/>
      <c r="JV62" s="57"/>
      <c r="JW62" s="25"/>
      <c r="JX62" s="34"/>
      <c r="JY62" s="57"/>
      <c r="JZ62" s="33"/>
      <c r="KA62" s="33"/>
      <c r="KB62" s="33"/>
      <c r="KC62" s="33"/>
      <c r="KD62" s="33"/>
      <c r="KE62" s="33"/>
      <c r="KF62" s="33"/>
      <c r="KG62" s="33"/>
      <c r="KH62" s="34"/>
      <c r="KI62" s="33"/>
      <c r="KJ62" s="33"/>
      <c r="KK62" s="33"/>
      <c r="KL62" s="33"/>
      <c r="KM62" s="33"/>
      <c r="KN62" s="33"/>
      <c r="KO62" s="33"/>
      <c r="KP62" s="57"/>
      <c r="KQ62" s="25"/>
      <c r="KR62" s="34"/>
      <c r="KS62" s="57"/>
      <c r="KT62" s="33"/>
      <c r="KU62" s="33"/>
      <c r="KV62" s="33"/>
      <c r="KW62" s="33"/>
      <c r="KX62" s="33"/>
      <c r="KY62" s="33"/>
      <c r="KZ62" s="33"/>
      <c r="LA62" s="33"/>
      <c r="LB62" s="34"/>
      <c r="LC62" s="33"/>
      <c r="LD62" s="33"/>
      <c r="LE62" s="33"/>
      <c r="LF62" s="33"/>
      <c r="LG62" s="33"/>
      <c r="LH62" s="33"/>
      <c r="LI62" s="33"/>
      <c r="LJ62" s="57"/>
      <c r="LK62" s="25"/>
      <c r="LL62" s="34"/>
      <c r="LM62" s="57"/>
      <c r="LN62" s="33"/>
      <c r="LO62" s="33"/>
      <c r="LP62" s="33"/>
      <c r="LQ62" s="33"/>
      <c r="LR62" s="33"/>
      <c r="LS62" s="33"/>
      <c r="LT62" s="33"/>
      <c r="LU62" s="33"/>
      <c r="LV62" s="34"/>
      <c r="LW62" s="33"/>
      <c r="LX62" s="33"/>
      <c r="LY62" s="33"/>
      <c r="LZ62" s="33"/>
      <c r="MA62" s="33"/>
      <c r="MB62" s="33"/>
      <c r="MC62" s="33"/>
      <c r="MD62" s="57"/>
      <c r="ME62" s="25"/>
      <c r="MF62" s="34"/>
      <c r="MG62" s="57"/>
      <c r="MH62" s="33"/>
      <c r="MI62" s="33"/>
      <c r="MJ62" s="33"/>
      <c r="MK62" s="33">
        <v>2720606</v>
      </c>
      <c r="ML62" s="33">
        <v>2693400</v>
      </c>
      <c r="MM62" s="33">
        <v>27206</v>
      </c>
      <c r="MN62" s="33">
        <v>2693400</v>
      </c>
      <c r="MO62" s="33"/>
      <c r="MP62" s="34"/>
      <c r="MQ62" s="33">
        <v>2720606</v>
      </c>
      <c r="MR62" s="33">
        <v>2693400</v>
      </c>
      <c r="MS62" s="33"/>
      <c r="MT62" s="33">
        <v>27206</v>
      </c>
      <c r="MU62" s="33">
        <v>1</v>
      </c>
      <c r="MV62" s="33"/>
      <c r="MW62" s="33"/>
      <c r="MX62" s="57">
        <v>2693400</v>
      </c>
      <c r="MY62" s="25"/>
      <c r="MZ62" s="34">
        <v>2693400</v>
      </c>
      <c r="NA62" s="57">
        <v>2693400</v>
      </c>
      <c r="NB62" s="33">
        <v>100</v>
      </c>
      <c r="NC62" s="33">
        <v>100</v>
      </c>
      <c r="ND62" s="33"/>
      <c r="NE62" s="33">
        <v>26923535.350000001</v>
      </c>
      <c r="NF62" s="33">
        <v>26654300</v>
      </c>
      <c r="NG62" s="33">
        <v>269235.34999999998</v>
      </c>
      <c r="NH62" s="33">
        <v>13584642</v>
      </c>
      <c r="NI62" s="33"/>
      <c r="NJ62" s="34"/>
      <c r="NK62" s="33">
        <v>13721860.6</v>
      </c>
      <c r="NL62" s="33">
        <v>13584642</v>
      </c>
      <c r="NM62" s="33"/>
      <c r="NN62" s="33">
        <v>137218.6</v>
      </c>
      <c r="NO62" s="33">
        <v>1</v>
      </c>
      <c r="NP62" s="33"/>
      <c r="NQ62" s="33"/>
      <c r="NR62" s="57">
        <v>13584642</v>
      </c>
      <c r="NS62" s="25"/>
      <c r="NT62" s="34">
        <v>26654300</v>
      </c>
      <c r="NU62" s="57">
        <v>26654300</v>
      </c>
      <c r="NV62" s="33">
        <v>50.96604</v>
      </c>
      <c r="NW62" s="33">
        <v>50.96604</v>
      </c>
      <c r="NX62" s="33"/>
      <c r="NY62" s="33">
        <v>38792727</v>
      </c>
      <c r="NZ62" s="33">
        <v>38404800</v>
      </c>
      <c r="OA62" s="33">
        <v>387927</v>
      </c>
      <c r="OB62" s="33">
        <v>38404800</v>
      </c>
      <c r="OC62" s="33"/>
      <c r="OD62" s="34"/>
      <c r="OE62" s="33">
        <v>38792727</v>
      </c>
      <c r="OF62" s="33">
        <v>38404800</v>
      </c>
      <c r="OG62" s="33"/>
      <c r="OH62" s="33">
        <v>387927</v>
      </c>
      <c r="OI62" s="33">
        <v>1</v>
      </c>
      <c r="OJ62" s="33"/>
      <c r="OK62" s="33"/>
      <c r="OL62" s="57">
        <v>38404800</v>
      </c>
      <c r="OM62" s="25"/>
      <c r="ON62" s="34">
        <v>38404800</v>
      </c>
      <c r="OO62" s="57">
        <v>38404800</v>
      </c>
      <c r="OP62" s="33">
        <v>100</v>
      </c>
      <c r="OQ62" s="33">
        <v>100</v>
      </c>
      <c r="OR62" s="33"/>
      <c r="OS62" s="33"/>
      <c r="OT62" s="33"/>
      <c r="OU62" s="33"/>
      <c r="OV62" s="33"/>
      <c r="OW62" s="33"/>
      <c r="OX62" s="34"/>
      <c r="OY62" s="33"/>
      <c r="OZ62" s="33"/>
      <c r="PA62" s="33"/>
      <c r="PB62" s="33"/>
      <c r="PC62" s="33"/>
      <c r="PD62" s="33"/>
      <c r="PE62" s="33"/>
      <c r="PF62" s="57"/>
      <c r="PG62" s="25"/>
      <c r="PH62" s="34"/>
      <c r="PI62" s="57"/>
      <c r="PJ62" s="33"/>
      <c r="PK62" s="33"/>
      <c r="PL62" s="33"/>
      <c r="PM62" s="33"/>
      <c r="PN62" s="33"/>
      <c r="PO62" s="33"/>
      <c r="PP62" s="33"/>
      <c r="PQ62" s="33"/>
      <c r="PR62" s="34"/>
      <c r="PS62" s="33"/>
      <c r="PT62" s="33"/>
      <c r="PU62" s="33"/>
      <c r="PV62" s="33"/>
      <c r="PW62" s="33"/>
      <c r="PX62" s="33"/>
      <c r="PY62" s="33"/>
      <c r="PZ62" s="57"/>
      <c r="QA62" s="25"/>
      <c r="QB62" s="34"/>
      <c r="QC62" s="57"/>
      <c r="QD62" s="33"/>
      <c r="QE62" s="33"/>
      <c r="QF62" s="33"/>
      <c r="QG62" s="33"/>
      <c r="QH62" s="33"/>
      <c r="QI62" s="33"/>
      <c r="QJ62" s="33"/>
      <c r="QK62" s="33"/>
      <c r="QL62" s="34"/>
      <c r="QM62" s="33"/>
      <c r="QN62" s="33"/>
      <c r="QO62" s="33"/>
      <c r="QP62" s="33"/>
      <c r="QQ62" s="33"/>
      <c r="QR62" s="33"/>
      <c r="QS62" s="33"/>
      <c r="QT62" s="57"/>
      <c r="QU62" s="25"/>
      <c r="QV62" s="34"/>
      <c r="QW62" s="57"/>
      <c r="QX62" s="33"/>
      <c r="QY62" s="33"/>
      <c r="QZ62" s="33"/>
      <c r="RA62" s="33">
        <v>502604625</v>
      </c>
      <c r="RB62" s="33">
        <v>497578300</v>
      </c>
      <c r="RC62" s="33">
        <v>5026325</v>
      </c>
      <c r="RD62" s="33">
        <v>294098375.69999999</v>
      </c>
      <c r="RE62" s="33"/>
      <c r="RF62" s="34"/>
      <c r="RG62" s="33">
        <v>297069253.07999998</v>
      </c>
      <c r="RH62" s="33">
        <v>294098375.69999999</v>
      </c>
      <c r="RI62" s="33"/>
      <c r="RJ62" s="33">
        <v>2970877.38</v>
      </c>
      <c r="RK62" s="33">
        <v>1.0000599999999999</v>
      </c>
      <c r="RL62" s="33"/>
      <c r="RM62" s="33"/>
      <c r="RN62" s="57">
        <v>294098375.69999999</v>
      </c>
      <c r="RO62" s="25"/>
      <c r="RP62" s="34">
        <v>497578300</v>
      </c>
      <c r="RQ62" s="57">
        <v>497578300</v>
      </c>
      <c r="RR62" s="33">
        <v>59.10595</v>
      </c>
      <c r="RS62" s="33">
        <v>59.106349999999999</v>
      </c>
      <c r="RT62" s="33"/>
      <c r="RU62" s="33"/>
      <c r="RV62" s="33"/>
      <c r="RW62" s="33"/>
      <c r="RX62" s="33"/>
      <c r="RY62" s="33"/>
      <c r="RZ62" s="34"/>
      <c r="SA62" s="33"/>
      <c r="SB62" s="33"/>
      <c r="SC62" s="33"/>
      <c r="SD62" s="33"/>
      <c r="SE62" s="33"/>
      <c r="SF62" s="33"/>
      <c r="SG62" s="33"/>
      <c r="SH62" s="57"/>
      <c r="SI62" s="25"/>
      <c r="SJ62" s="34"/>
      <c r="SK62" s="57"/>
      <c r="SL62" s="33"/>
      <c r="SM62" s="33"/>
      <c r="SN62" s="33"/>
      <c r="SO62" s="33"/>
      <c r="SP62" s="33"/>
      <c r="SQ62" s="33"/>
      <c r="SR62" s="33"/>
      <c r="SS62" s="33"/>
      <c r="ST62" s="34"/>
      <c r="SU62" s="33"/>
      <c r="SV62" s="33"/>
      <c r="SW62" s="33"/>
      <c r="SX62" s="33"/>
      <c r="SY62" s="33"/>
      <c r="SZ62" s="33"/>
      <c r="TA62" s="33"/>
      <c r="TB62" s="57"/>
      <c r="TC62" s="25"/>
      <c r="TD62" s="34"/>
      <c r="TE62" s="57"/>
      <c r="TF62" s="33"/>
      <c r="TG62" s="33"/>
      <c r="TH62" s="33"/>
      <c r="TI62" s="33"/>
      <c r="TJ62" s="33"/>
      <c r="TK62" s="33"/>
      <c r="TL62" s="33"/>
      <c r="TM62" s="33"/>
      <c r="TN62" s="34"/>
      <c r="TO62" s="33"/>
      <c r="TP62" s="33"/>
      <c r="TQ62" s="33"/>
      <c r="TR62" s="33"/>
      <c r="TS62" s="33"/>
      <c r="TT62" s="33"/>
      <c r="TU62" s="33"/>
      <c r="TV62" s="57"/>
      <c r="TW62" s="25"/>
      <c r="TX62" s="34"/>
      <c r="TY62" s="57"/>
      <c r="TZ62" s="33"/>
      <c r="UA62" s="33"/>
      <c r="UB62" s="33"/>
      <c r="UC62" s="33"/>
      <c r="UD62" s="33"/>
      <c r="UE62" s="33"/>
      <c r="UF62" s="33"/>
      <c r="UG62" s="33"/>
      <c r="UH62" s="34"/>
      <c r="UI62" s="33"/>
      <c r="UJ62" s="33"/>
      <c r="UK62" s="33"/>
      <c r="UL62" s="33"/>
      <c r="UM62" s="33"/>
      <c r="UN62" s="33"/>
      <c r="UO62" s="33"/>
      <c r="UP62" s="57"/>
      <c r="UQ62" s="25"/>
      <c r="UR62" s="34"/>
      <c r="US62" s="57"/>
      <c r="UT62" s="33"/>
      <c r="UU62" s="33"/>
      <c r="UV62" s="33"/>
      <c r="UW62" s="33"/>
      <c r="UX62" s="33"/>
      <c r="UY62" s="33"/>
      <c r="UZ62" s="33"/>
      <c r="VA62" s="33"/>
      <c r="VB62" s="34"/>
      <c r="VC62" s="33"/>
      <c r="VD62" s="33"/>
      <c r="VE62" s="33"/>
      <c r="VF62" s="33"/>
      <c r="VG62" s="33"/>
      <c r="VH62" s="33"/>
      <c r="VI62" s="33"/>
      <c r="VJ62" s="57"/>
      <c r="VK62" s="25"/>
      <c r="VL62" s="34"/>
      <c r="VM62" s="57"/>
      <c r="VN62" s="33"/>
      <c r="VO62" s="33"/>
      <c r="VP62" s="33"/>
      <c r="VQ62" s="33"/>
      <c r="VR62" s="33"/>
      <c r="VS62" s="33"/>
      <c r="VT62" s="33"/>
      <c r="VU62" s="33"/>
      <c r="VV62" s="34"/>
      <c r="VW62" s="33"/>
      <c r="VX62" s="33"/>
      <c r="VY62" s="33"/>
      <c r="VZ62" s="33"/>
      <c r="WA62" s="33"/>
      <c r="WB62" s="33"/>
      <c r="WC62" s="33"/>
      <c r="WD62" s="57"/>
      <c r="WE62" s="25"/>
      <c r="WF62" s="34"/>
      <c r="WG62" s="57"/>
      <c r="WH62" s="33"/>
      <c r="WI62" s="33"/>
      <c r="WJ62" s="33"/>
      <c r="WK62" s="33"/>
      <c r="WL62" s="33"/>
      <c r="WM62" s="33"/>
      <c r="WN62" s="33"/>
      <c r="WO62" s="33"/>
      <c r="WP62" s="34"/>
      <c r="WQ62" s="33"/>
      <c r="WR62" s="33"/>
      <c r="WS62" s="33"/>
      <c r="WT62" s="33"/>
      <c r="WU62" s="33"/>
      <c r="WV62" s="33"/>
      <c r="WW62" s="33"/>
      <c r="WX62" s="57"/>
      <c r="WY62" s="25"/>
      <c r="WZ62" s="34"/>
      <c r="XA62" s="57"/>
      <c r="XB62" s="33"/>
      <c r="XC62" s="33"/>
      <c r="XD62" s="33"/>
      <c r="XE62" s="33"/>
      <c r="XF62" s="33"/>
      <c r="XG62" s="33"/>
      <c r="XH62" s="33"/>
      <c r="XI62" s="33"/>
      <c r="XJ62" s="34"/>
      <c r="XK62" s="33"/>
      <c r="XL62" s="33"/>
      <c r="XM62" s="33"/>
      <c r="XN62" s="33"/>
      <c r="XO62" s="33"/>
      <c r="XP62" s="33"/>
      <c r="XQ62" s="33"/>
      <c r="XR62" s="57"/>
      <c r="XS62" s="25"/>
      <c r="XT62" s="34"/>
      <c r="XU62" s="57"/>
      <c r="XV62" s="33"/>
      <c r="XW62" s="33"/>
      <c r="XX62" s="33"/>
      <c r="XY62" s="33"/>
      <c r="XZ62" s="33"/>
      <c r="YA62" s="33"/>
      <c r="YB62" s="33"/>
      <c r="YC62" s="33"/>
      <c r="YD62" s="34"/>
      <c r="YE62" s="33"/>
      <c r="YF62" s="33"/>
      <c r="YG62" s="33"/>
      <c r="YH62" s="33"/>
      <c r="YI62" s="33"/>
      <c r="YJ62" s="33"/>
      <c r="YK62" s="33"/>
      <c r="YL62" s="57"/>
      <c r="YM62" s="25"/>
      <c r="YN62" s="34"/>
      <c r="YO62" s="57"/>
      <c r="YP62" s="33"/>
      <c r="YQ62" s="33"/>
      <c r="YR62" s="33"/>
      <c r="YS62" s="33"/>
      <c r="YT62" s="33"/>
      <c r="YU62" s="33"/>
      <c r="YV62" s="33"/>
      <c r="YW62" s="33"/>
      <c r="YX62" s="34"/>
      <c r="YY62" s="33"/>
      <c r="YZ62" s="33"/>
      <c r="ZA62" s="33"/>
      <c r="ZB62" s="33"/>
      <c r="ZC62" s="33"/>
      <c r="ZD62" s="33"/>
      <c r="ZE62" s="33"/>
      <c r="ZF62" s="57"/>
      <c r="ZG62" s="25"/>
      <c r="ZH62" s="34"/>
      <c r="ZI62" s="57"/>
      <c r="ZJ62" s="33"/>
      <c r="ZK62" s="33"/>
      <c r="ZL62" s="33"/>
      <c r="ZM62" s="33"/>
      <c r="ZN62" s="33"/>
      <c r="ZO62" s="33"/>
      <c r="ZP62" s="33"/>
      <c r="ZQ62" s="33"/>
      <c r="ZR62" s="34"/>
      <c r="ZS62" s="33"/>
      <c r="ZT62" s="33"/>
      <c r="ZU62" s="33"/>
      <c r="ZV62" s="33"/>
      <c r="ZW62" s="33"/>
      <c r="ZX62" s="33"/>
      <c r="ZY62" s="33"/>
      <c r="ZZ62" s="57"/>
      <c r="AAA62" s="25"/>
      <c r="AAB62" s="34"/>
      <c r="AAC62" s="57"/>
      <c r="AAD62" s="33"/>
      <c r="AAE62" s="33"/>
      <c r="AAF62" s="33"/>
      <c r="AAG62" s="33"/>
      <c r="AAH62" s="33"/>
      <c r="AAI62" s="33"/>
      <c r="AAJ62" s="33"/>
      <c r="AAK62" s="33"/>
      <c r="AAL62" s="34"/>
      <c r="AAM62" s="33"/>
      <c r="AAN62" s="33"/>
      <c r="AAO62" s="33"/>
      <c r="AAP62" s="33"/>
      <c r="AAQ62" s="33"/>
      <c r="AAR62" s="33"/>
      <c r="AAS62" s="33"/>
      <c r="AAT62" s="57"/>
      <c r="AAU62" s="25"/>
      <c r="AAV62" s="34"/>
      <c r="AAW62" s="57"/>
      <c r="AAX62" s="33"/>
      <c r="AAY62" s="33"/>
      <c r="AAZ62" s="33"/>
      <c r="ABA62" s="33"/>
      <c r="ABB62" s="33"/>
      <c r="ABC62" s="33"/>
      <c r="ABD62" s="33"/>
      <c r="ABE62" s="33"/>
      <c r="ABF62" s="34"/>
      <c r="ABG62" s="33"/>
      <c r="ABH62" s="33"/>
      <c r="ABI62" s="33"/>
      <c r="ABJ62" s="33"/>
      <c r="ABK62" s="33"/>
      <c r="ABL62" s="33"/>
      <c r="ABM62" s="33"/>
      <c r="ABN62" s="57"/>
      <c r="ABO62" s="25"/>
      <c r="ABP62" s="34"/>
      <c r="ABQ62" s="57"/>
      <c r="ABR62" s="33"/>
      <c r="ABS62" s="33"/>
      <c r="ABT62" s="33"/>
      <c r="ABU62" s="33"/>
      <c r="ABV62" s="33"/>
      <c r="ABW62" s="33"/>
      <c r="ABX62" s="33"/>
      <c r="ABY62" s="33"/>
      <c r="ABZ62" s="34"/>
      <c r="ACA62" s="33"/>
      <c r="ACB62" s="33"/>
      <c r="ACC62" s="33"/>
      <c r="ACD62" s="33"/>
      <c r="ACE62" s="33"/>
      <c r="ACF62" s="33"/>
      <c r="ACG62" s="33"/>
      <c r="ACH62" s="57"/>
      <c r="ACI62" s="25"/>
      <c r="ACJ62" s="34"/>
      <c r="ACK62" s="57"/>
      <c r="ACL62" s="33"/>
      <c r="ACM62" s="33"/>
      <c r="ACN62" s="33"/>
      <c r="ACO62" s="33">
        <v>420708</v>
      </c>
      <c r="ACP62" s="33">
        <v>416500</v>
      </c>
      <c r="ACQ62" s="33">
        <v>4208</v>
      </c>
      <c r="ACR62" s="33">
        <v>416500</v>
      </c>
      <c r="ACS62" s="33"/>
      <c r="ACT62" s="34"/>
      <c r="ACU62" s="33">
        <v>420708</v>
      </c>
      <c r="ACV62" s="33">
        <v>416500</v>
      </c>
      <c r="ACW62" s="33"/>
      <c r="ACX62" s="33">
        <v>4208</v>
      </c>
      <c r="ACY62" s="33">
        <v>1.0002200000000001</v>
      </c>
      <c r="ACZ62" s="33"/>
      <c r="ADA62" s="33"/>
      <c r="ADB62" s="57">
        <v>416500</v>
      </c>
      <c r="ADC62" s="25"/>
      <c r="ADD62" s="34">
        <v>416500</v>
      </c>
      <c r="ADE62" s="57">
        <v>416500</v>
      </c>
      <c r="ADF62" s="33">
        <v>100</v>
      </c>
      <c r="ADG62" s="33">
        <v>100</v>
      </c>
      <c r="ADH62" s="33"/>
      <c r="ADI62" s="33"/>
      <c r="ADJ62" s="33"/>
      <c r="ADK62" s="33"/>
      <c r="ADL62" s="33"/>
      <c r="ADM62" s="33"/>
      <c r="ADN62" s="34"/>
      <c r="ADO62" s="33"/>
      <c r="ADP62" s="33"/>
      <c r="ADQ62" s="33"/>
      <c r="ADR62" s="33"/>
      <c r="ADS62" s="33"/>
      <c r="ADT62" s="33"/>
      <c r="ADU62" s="33"/>
      <c r="ADV62" s="57"/>
      <c r="ADW62" s="25"/>
      <c r="ADX62" s="34"/>
      <c r="ADY62" s="57"/>
      <c r="ADZ62" s="33"/>
      <c r="AEA62" s="33"/>
      <c r="AEB62" s="33"/>
      <c r="AEC62" s="33"/>
      <c r="AED62" s="33"/>
      <c r="AEE62" s="33"/>
      <c r="AEF62" s="33"/>
      <c r="AEG62" s="33"/>
      <c r="AEH62" s="34"/>
      <c r="AEI62" s="33"/>
      <c r="AEJ62" s="33"/>
      <c r="AEK62" s="33"/>
      <c r="AEL62" s="33"/>
      <c r="AEM62" s="33"/>
      <c r="AEN62" s="33"/>
      <c r="AEO62" s="33"/>
      <c r="AEP62" s="57"/>
      <c r="AEQ62" s="25"/>
      <c r="AER62" s="34"/>
      <c r="AES62" s="57"/>
      <c r="AET62" s="33"/>
      <c r="AEU62" s="33"/>
      <c r="AEV62" s="33"/>
      <c r="AEW62" s="33"/>
      <c r="AEX62" s="33"/>
      <c r="AEY62" s="33"/>
      <c r="AEZ62" s="33"/>
      <c r="AFA62" s="33"/>
      <c r="AFB62" s="34"/>
      <c r="AFC62" s="33"/>
      <c r="AFD62" s="33"/>
      <c r="AFE62" s="33"/>
      <c r="AFF62" s="33"/>
      <c r="AFG62" s="33"/>
      <c r="AFH62" s="33"/>
      <c r="AFI62" s="33"/>
      <c r="AFJ62" s="57"/>
      <c r="AFK62" s="25"/>
      <c r="AFL62" s="34"/>
      <c r="AFM62" s="57"/>
      <c r="AFN62" s="33"/>
      <c r="AFO62" s="33"/>
      <c r="AFP62" s="33"/>
      <c r="AFQ62" s="33"/>
      <c r="AFR62" s="33"/>
      <c r="AFS62" s="33"/>
      <c r="AFT62" s="33"/>
      <c r="AFU62" s="33"/>
      <c r="AFV62" s="34"/>
      <c r="AFW62" s="33"/>
      <c r="AFX62" s="33"/>
      <c r="AFY62" s="33"/>
      <c r="AFZ62" s="33"/>
      <c r="AGA62" s="33"/>
      <c r="AGB62" s="33"/>
      <c r="AGC62" s="33"/>
      <c r="AGD62" s="57"/>
      <c r="AGE62" s="25"/>
      <c r="AGF62" s="34"/>
      <c r="AGG62" s="57"/>
      <c r="AGH62" s="33"/>
      <c r="AGI62" s="33"/>
      <c r="AGJ62" s="33"/>
      <c r="AGK62" s="33">
        <v>62506202</v>
      </c>
      <c r="AGL62" s="33">
        <v>61881100</v>
      </c>
      <c r="AGM62" s="33">
        <v>625102</v>
      </c>
      <c r="AGN62" s="33">
        <v>61881100</v>
      </c>
      <c r="AGO62" s="33"/>
      <c r="AGP62" s="34"/>
      <c r="AGQ62" s="33">
        <v>62506202</v>
      </c>
      <c r="AGR62" s="33">
        <v>61881100</v>
      </c>
      <c r="AGS62" s="33"/>
      <c r="AGT62" s="33">
        <v>625102</v>
      </c>
      <c r="AGU62" s="33">
        <v>1.0000599999999999</v>
      </c>
      <c r="AGV62" s="33"/>
      <c r="AGW62" s="33"/>
      <c r="AGX62" s="57">
        <v>61881100</v>
      </c>
      <c r="AGY62" s="25"/>
      <c r="AGZ62" s="34">
        <v>61881100</v>
      </c>
      <c r="AHA62" s="57">
        <v>61881100</v>
      </c>
      <c r="AHB62" s="33">
        <v>100</v>
      </c>
      <c r="AHC62" s="33">
        <v>100</v>
      </c>
    </row>
    <row r="63" spans="1:887" x14ac:dyDescent="0.25">
      <c r="A63" s="12" t="s">
        <v>122</v>
      </c>
      <c r="B63" s="92">
        <v>49</v>
      </c>
      <c r="C63" s="14" t="s">
        <v>123</v>
      </c>
      <c r="F63" s="34">
        <v>2672829692.0300002</v>
      </c>
      <c r="G63" s="57"/>
      <c r="H63" s="33"/>
      <c r="I63" s="33">
        <v>670720736.84000003</v>
      </c>
      <c r="J63" s="33">
        <v>637184700</v>
      </c>
      <c r="K63" s="33">
        <v>33536036.84</v>
      </c>
      <c r="L63" s="33">
        <v>568847758.12</v>
      </c>
      <c r="M63" s="33">
        <v>1289642.6299999999</v>
      </c>
      <c r="N63" s="34"/>
      <c r="O63" s="33">
        <v>598787113.79999995</v>
      </c>
      <c r="P63" s="33">
        <v>568847758.12</v>
      </c>
      <c r="Q63" s="33"/>
      <c r="R63" s="33">
        <v>29939355.68</v>
      </c>
      <c r="S63" s="33">
        <v>5</v>
      </c>
      <c r="T63" s="33"/>
      <c r="U63" s="33">
        <v>1289642.6299999999</v>
      </c>
      <c r="V63" s="57">
        <v>568847758.12</v>
      </c>
      <c r="W63" s="25"/>
      <c r="X63" s="34">
        <v>637184700</v>
      </c>
      <c r="Y63" s="57">
        <v>637184700</v>
      </c>
      <c r="Z63" s="33">
        <v>89.275180000000006</v>
      </c>
      <c r="AA63" s="33">
        <v>89.275180000000006</v>
      </c>
      <c r="AB63" s="33"/>
      <c r="AC63" s="33">
        <v>1672863263.1600001</v>
      </c>
      <c r="AD63" s="33">
        <v>1589220100</v>
      </c>
      <c r="AE63" s="33">
        <v>83643163.159999996</v>
      </c>
      <c r="AF63" s="33">
        <v>1185227017.3800001</v>
      </c>
      <c r="AG63" s="33">
        <v>6384681.3499999996</v>
      </c>
      <c r="AH63" s="34"/>
      <c r="AI63" s="33">
        <v>1247475633.4300001</v>
      </c>
      <c r="AJ63" s="33">
        <v>1185101851.4000001</v>
      </c>
      <c r="AK63" s="33"/>
      <c r="AL63" s="33">
        <v>62373782.030000001</v>
      </c>
      <c r="AM63" s="33">
        <v>5</v>
      </c>
      <c r="AN63" s="33">
        <v>722823.26</v>
      </c>
      <c r="AO63" s="33">
        <v>5787024.0700000003</v>
      </c>
      <c r="AP63" s="57">
        <v>1185227017.3800001</v>
      </c>
      <c r="AQ63" s="25"/>
      <c r="AR63" s="34">
        <v>1589220100</v>
      </c>
      <c r="AS63" s="57">
        <v>1589220100</v>
      </c>
      <c r="AT63" s="33">
        <v>74.571290000000005</v>
      </c>
      <c r="AU63" s="33">
        <v>74.571290000000005</v>
      </c>
      <c r="AV63" s="33"/>
      <c r="AW63" s="33">
        <v>386651901.56</v>
      </c>
      <c r="AX63" s="33">
        <v>259250100</v>
      </c>
      <c r="AY63" s="33">
        <v>127401801.56</v>
      </c>
      <c r="AZ63" s="33">
        <v>160737205.84999999</v>
      </c>
      <c r="BA63" s="33"/>
      <c r="BB63" s="34"/>
      <c r="BC63" s="33">
        <v>239727376.31999999</v>
      </c>
      <c r="BD63" s="33">
        <v>160737205.84999999</v>
      </c>
      <c r="BE63" s="33"/>
      <c r="BF63" s="33">
        <v>78990170.469999999</v>
      </c>
      <c r="BG63" s="33">
        <v>32.950000000000003</v>
      </c>
      <c r="BH63" s="33"/>
      <c r="BI63" s="33"/>
      <c r="BJ63" s="57">
        <v>160737205.84999999</v>
      </c>
      <c r="BK63" s="25"/>
      <c r="BL63" s="34">
        <v>259250100</v>
      </c>
      <c r="BM63" s="57">
        <v>259250100</v>
      </c>
      <c r="BN63" s="33">
        <v>62.000830000000001</v>
      </c>
      <c r="BO63" s="33">
        <v>62.000830000000001</v>
      </c>
      <c r="BP63" s="33"/>
      <c r="BQ63" s="33"/>
      <c r="BR63" s="33"/>
      <c r="BS63" s="33"/>
      <c r="BT63" s="33"/>
      <c r="BU63" s="33"/>
      <c r="BV63" s="34"/>
      <c r="BW63" s="33"/>
      <c r="BX63" s="33"/>
      <c r="BY63" s="33"/>
      <c r="BZ63" s="33"/>
      <c r="CA63" s="33"/>
      <c r="CB63" s="33"/>
      <c r="CC63" s="33"/>
      <c r="CD63" s="57"/>
      <c r="CE63" s="25"/>
      <c r="CF63" s="34"/>
      <c r="CG63" s="57"/>
      <c r="CH63" s="33"/>
      <c r="CI63" s="33"/>
      <c r="CJ63" s="33"/>
      <c r="CK63" s="33"/>
      <c r="CL63" s="33"/>
      <c r="CM63" s="33"/>
      <c r="CN63" s="33"/>
      <c r="CO63" s="33"/>
      <c r="CP63" s="34"/>
      <c r="CQ63" s="33"/>
      <c r="CR63" s="33"/>
      <c r="CS63" s="33"/>
      <c r="CT63" s="33"/>
      <c r="CU63" s="33"/>
      <c r="CV63" s="33"/>
      <c r="CW63" s="33"/>
      <c r="CX63" s="57"/>
      <c r="CY63" s="25"/>
      <c r="CZ63" s="34"/>
      <c r="DA63" s="57"/>
      <c r="DB63" s="33"/>
      <c r="DC63" s="33"/>
      <c r="DD63" s="33"/>
      <c r="DE63" s="33"/>
      <c r="DF63" s="33"/>
      <c r="DG63" s="33"/>
      <c r="DH63" s="33"/>
      <c r="DI63" s="33"/>
      <c r="DJ63" s="34"/>
      <c r="DK63" s="33"/>
      <c r="DL63" s="33"/>
      <c r="DM63" s="33"/>
      <c r="DN63" s="33"/>
      <c r="DO63" s="33"/>
      <c r="DP63" s="33"/>
      <c r="DQ63" s="33"/>
      <c r="DR63" s="57"/>
      <c r="DS63" s="25"/>
      <c r="DT63" s="34">
        <v>271702000</v>
      </c>
      <c r="DU63" s="57">
        <v>0</v>
      </c>
      <c r="DV63" s="33"/>
      <c r="DW63" s="33"/>
      <c r="DX63" s="33"/>
      <c r="DY63" s="33"/>
      <c r="DZ63" s="33"/>
      <c r="EA63" s="33"/>
      <c r="EB63" s="33"/>
      <c r="EC63" s="33"/>
      <c r="ED63" s="34"/>
      <c r="EE63" s="33"/>
      <c r="EF63" s="33"/>
      <c r="EG63" s="33"/>
      <c r="EH63" s="33"/>
      <c r="EI63" s="33"/>
      <c r="EJ63" s="33"/>
      <c r="EK63" s="33"/>
      <c r="EL63" s="57"/>
      <c r="EM63" s="25"/>
      <c r="EN63" s="34"/>
      <c r="EO63" s="57"/>
      <c r="EP63" s="33"/>
      <c r="EQ63" s="33"/>
      <c r="ER63" s="33"/>
      <c r="ES63" s="33"/>
      <c r="ET63" s="33"/>
      <c r="EU63" s="33"/>
      <c r="EV63" s="33"/>
      <c r="EW63" s="33"/>
      <c r="EX63" s="34"/>
      <c r="EY63" s="33"/>
      <c r="EZ63" s="33"/>
      <c r="FA63" s="33"/>
      <c r="FB63" s="33"/>
      <c r="FC63" s="33"/>
      <c r="FD63" s="33"/>
      <c r="FE63" s="33"/>
      <c r="FF63" s="57"/>
      <c r="FG63" s="25"/>
      <c r="FH63" s="34">
        <v>0</v>
      </c>
      <c r="FI63" s="57">
        <v>0</v>
      </c>
      <c r="FJ63" s="33"/>
      <c r="FK63" s="33"/>
      <c r="FL63" s="33"/>
      <c r="FM63" s="33">
        <v>104611157.90000001</v>
      </c>
      <c r="FN63" s="33">
        <v>99380600</v>
      </c>
      <c r="FO63" s="33">
        <v>5230557.9000000004</v>
      </c>
      <c r="FP63" s="33"/>
      <c r="FQ63" s="33"/>
      <c r="FR63" s="34"/>
      <c r="FS63" s="33"/>
      <c r="FT63" s="33"/>
      <c r="FU63" s="33"/>
      <c r="FV63" s="33"/>
      <c r="FW63" s="33"/>
      <c r="FX63" s="33"/>
      <c r="FY63" s="33"/>
      <c r="FZ63" s="57"/>
      <c r="GA63" s="25"/>
      <c r="GB63" s="34">
        <v>99380600</v>
      </c>
      <c r="GC63" s="57">
        <v>99380600</v>
      </c>
      <c r="GD63" s="33"/>
      <c r="GE63" s="33"/>
      <c r="GF63" s="33"/>
      <c r="GG63" s="33">
        <v>54880808.079999998</v>
      </c>
      <c r="GH63" s="33">
        <v>54332000</v>
      </c>
      <c r="GI63" s="33">
        <v>548808.07999999996</v>
      </c>
      <c r="GJ63" s="33">
        <v>49872876.950000003</v>
      </c>
      <c r="GK63" s="33">
        <v>4810798.33</v>
      </c>
      <c r="GL63" s="34"/>
      <c r="GM63" s="33">
        <v>50376643.340000004</v>
      </c>
      <c r="GN63" s="33">
        <v>49872876.950000003</v>
      </c>
      <c r="GO63" s="33"/>
      <c r="GP63" s="33">
        <v>503766.39</v>
      </c>
      <c r="GQ63" s="33">
        <v>1</v>
      </c>
      <c r="GR63" s="33">
        <v>4810798.33</v>
      </c>
      <c r="GS63" s="33"/>
      <c r="GT63" s="57">
        <v>49872876.950000003</v>
      </c>
      <c r="GU63" s="25"/>
      <c r="GV63" s="34">
        <v>54332000</v>
      </c>
      <c r="GW63" s="57">
        <v>54332000</v>
      </c>
      <c r="GX63" s="33">
        <v>91.792820000000006</v>
      </c>
      <c r="GY63" s="33">
        <v>91.792820000000006</v>
      </c>
      <c r="GZ63" s="33"/>
      <c r="HA63" s="33">
        <v>365611515.14999998</v>
      </c>
      <c r="HB63" s="33">
        <v>361955400</v>
      </c>
      <c r="HC63" s="33">
        <v>3656115.15</v>
      </c>
      <c r="HD63" s="33">
        <v>361955400</v>
      </c>
      <c r="HE63" s="33"/>
      <c r="HF63" s="34"/>
      <c r="HG63" s="33">
        <v>365611515.14999998</v>
      </c>
      <c r="HH63" s="33">
        <v>361955400</v>
      </c>
      <c r="HI63" s="33"/>
      <c r="HJ63" s="33">
        <v>3656115.15</v>
      </c>
      <c r="HK63" s="33">
        <v>1</v>
      </c>
      <c r="HL63" s="33"/>
      <c r="HM63" s="33"/>
      <c r="HN63" s="57">
        <v>361955400</v>
      </c>
      <c r="HO63" s="25"/>
      <c r="HP63" s="34">
        <v>361955400</v>
      </c>
      <c r="HQ63" s="57">
        <v>361955400</v>
      </c>
      <c r="HR63" s="33">
        <v>100</v>
      </c>
      <c r="HS63" s="33">
        <v>100</v>
      </c>
      <c r="HT63" s="33"/>
      <c r="HU63" s="33">
        <v>171783894.74000001</v>
      </c>
      <c r="HV63" s="33">
        <v>163194700</v>
      </c>
      <c r="HW63" s="33">
        <v>8589194.7400000002</v>
      </c>
      <c r="HX63" s="33">
        <v>163194700</v>
      </c>
      <c r="HY63" s="33"/>
      <c r="HZ63" s="34"/>
      <c r="IA63" s="33">
        <v>171783894.74000001</v>
      </c>
      <c r="IB63" s="33">
        <v>163194700</v>
      </c>
      <c r="IC63" s="33"/>
      <c r="ID63" s="33">
        <v>8589194.7400000002</v>
      </c>
      <c r="IE63" s="33">
        <v>5</v>
      </c>
      <c r="IF63" s="33"/>
      <c r="IG63" s="33"/>
      <c r="IH63" s="57">
        <v>163194700</v>
      </c>
      <c r="II63" s="25"/>
      <c r="IJ63" s="34">
        <v>163194700</v>
      </c>
      <c r="IK63" s="57">
        <v>163194700</v>
      </c>
      <c r="IL63" s="33">
        <v>100</v>
      </c>
      <c r="IM63" s="33">
        <v>100</v>
      </c>
      <c r="IN63" s="33"/>
      <c r="IO63" s="33"/>
      <c r="IP63" s="33"/>
      <c r="IQ63" s="33"/>
      <c r="IR63" s="33"/>
      <c r="IS63" s="33"/>
      <c r="IT63" s="34"/>
      <c r="IU63" s="33"/>
      <c r="IV63" s="33"/>
      <c r="IW63" s="33"/>
      <c r="IX63" s="33"/>
      <c r="IY63" s="33"/>
      <c r="IZ63" s="33"/>
      <c r="JA63" s="33"/>
      <c r="JB63" s="57"/>
      <c r="JC63" s="25"/>
      <c r="JD63" s="34"/>
      <c r="JE63" s="57"/>
      <c r="JF63" s="33"/>
      <c r="JG63" s="33"/>
      <c r="JH63" s="33"/>
      <c r="JI63" s="33">
        <v>14322323.24</v>
      </c>
      <c r="JJ63" s="33">
        <v>14179100</v>
      </c>
      <c r="JK63" s="33">
        <v>143223.24</v>
      </c>
      <c r="JL63" s="33">
        <v>1185940</v>
      </c>
      <c r="JM63" s="33"/>
      <c r="JN63" s="34"/>
      <c r="JO63" s="33">
        <v>1197919.19</v>
      </c>
      <c r="JP63" s="33">
        <v>1185940</v>
      </c>
      <c r="JQ63" s="33"/>
      <c r="JR63" s="33">
        <v>11979.19</v>
      </c>
      <c r="JS63" s="33">
        <v>1</v>
      </c>
      <c r="JT63" s="33"/>
      <c r="JU63" s="33"/>
      <c r="JV63" s="57">
        <v>1185940</v>
      </c>
      <c r="JW63" s="25"/>
      <c r="JX63" s="34">
        <v>14179100</v>
      </c>
      <c r="JY63" s="57">
        <v>14179100</v>
      </c>
      <c r="JZ63" s="33">
        <v>8.3640000000000008</v>
      </c>
      <c r="KA63" s="33">
        <v>8.3640000000000008</v>
      </c>
      <c r="KB63" s="33"/>
      <c r="KC63" s="33">
        <v>10000000</v>
      </c>
      <c r="KD63" s="33">
        <v>9500000</v>
      </c>
      <c r="KE63" s="33">
        <v>500000</v>
      </c>
      <c r="KF63" s="33"/>
      <c r="KG63" s="33"/>
      <c r="KH63" s="34"/>
      <c r="KI63" s="33"/>
      <c r="KJ63" s="33"/>
      <c r="KK63" s="33"/>
      <c r="KL63" s="33"/>
      <c r="KM63" s="33"/>
      <c r="KN63" s="33"/>
      <c r="KO63" s="33"/>
      <c r="KP63" s="57"/>
      <c r="KQ63" s="25"/>
      <c r="KR63" s="34">
        <v>9500000</v>
      </c>
      <c r="KS63" s="57">
        <v>9500000</v>
      </c>
      <c r="KT63" s="33"/>
      <c r="KU63" s="33"/>
      <c r="KV63" s="33"/>
      <c r="KW63" s="33"/>
      <c r="KX63" s="33"/>
      <c r="KY63" s="33"/>
      <c r="KZ63" s="33"/>
      <c r="LA63" s="33"/>
      <c r="LB63" s="34"/>
      <c r="LC63" s="33"/>
      <c r="LD63" s="33"/>
      <c r="LE63" s="33"/>
      <c r="LF63" s="33"/>
      <c r="LG63" s="33"/>
      <c r="LH63" s="33"/>
      <c r="LI63" s="33"/>
      <c r="LJ63" s="57"/>
      <c r="LK63" s="25"/>
      <c r="LL63" s="34"/>
      <c r="LM63" s="57"/>
      <c r="LN63" s="33"/>
      <c r="LO63" s="33"/>
      <c r="LP63" s="33"/>
      <c r="LQ63" s="33"/>
      <c r="LR63" s="33"/>
      <c r="LS63" s="33"/>
      <c r="LT63" s="33"/>
      <c r="LU63" s="33"/>
      <c r="LV63" s="34"/>
      <c r="LW63" s="33"/>
      <c r="LX63" s="33"/>
      <c r="LY63" s="33"/>
      <c r="LZ63" s="33"/>
      <c r="MA63" s="33"/>
      <c r="MB63" s="33"/>
      <c r="MC63" s="33"/>
      <c r="MD63" s="57"/>
      <c r="ME63" s="25"/>
      <c r="MF63" s="34"/>
      <c r="MG63" s="57"/>
      <c r="MH63" s="33"/>
      <c r="MI63" s="33"/>
      <c r="MJ63" s="33"/>
      <c r="MK63" s="33">
        <v>8745454.5500000007</v>
      </c>
      <c r="ML63" s="33">
        <v>8658000</v>
      </c>
      <c r="MM63" s="33">
        <v>87454.55</v>
      </c>
      <c r="MN63" s="33">
        <v>8658000</v>
      </c>
      <c r="MO63" s="33">
        <v>1125822.1399999999</v>
      </c>
      <c r="MP63" s="34"/>
      <c r="MQ63" s="33">
        <v>8745454.5500000007</v>
      </c>
      <c r="MR63" s="33">
        <v>8658000</v>
      </c>
      <c r="MS63" s="33"/>
      <c r="MT63" s="33">
        <v>87454.55</v>
      </c>
      <c r="MU63" s="33">
        <v>1</v>
      </c>
      <c r="MV63" s="33">
        <v>1125822.1399999999</v>
      </c>
      <c r="MW63" s="33"/>
      <c r="MX63" s="57">
        <v>8658000</v>
      </c>
      <c r="MY63" s="25"/>
      <c r="MZ63" s="34">
        <v>8658000</v>
      </c>
      <c r="NA63" s="57">
        <v>8658000</v>
      </c>
      <c r="NB63" s="33">
        <v>100</v>
      </c>
      <c r="NC63" s="33">
        <v>100</v>
      </c>
      <c r="ND63" s="33"/>
      <c r="NE63" s="33"/>
      <c r="NF63" s="33"/>
      <c r="NG63" s="33"/>
      <c r="NH63" s="33"/>
      <c r="NI63" s="33"/>
      <c r="NJ63" s="34"/>
      <c r="NK63" s="33"/>
      <c r="NL63" s="33"/>
      <c r="NM63" s="33"/>
      <c r="NN63" s="33"/>
      <c r="NO63" s="33"/>
      <c r="NP63" s="33"/>
      <c r="NQ63" s="33"/>
      <c r="NR63" s="57"/>
      <c r="NS63" s="25"/>
      <c r="NT63" s="34"/>
      <c r="NU63" s="57"/>
      <c r="NV63" s="33"/>
      <c r="NW63" s="33"/>
      <c r="NX63" s="33"/>
      <c r="NY63" s="33"/>
      <c r="NZ63" s="33"/>
      <c r="OA63" s="33"/>
      <c r="OB63" s="33"/>
      <c r="OC63" s="33"/>
      <c r="OD63" s="34"/>
      <c r="OE63" s="33"/>
      <c r="OF63" s="33"/>
      <c r="OG63" s="33"/>
      <c r="OH63" s="33"/>
      <c r="OI63" s="33"/>
      <c r="OJ63" s="33"/>
      <c r="OK63" s="33"/>
      <c r="OL63" s="57"/>
      <c r="OM63" s="25"/>
      <c r="ON63" s="34"/>
      <c r="OO63" s="57"/>
      <c r="OP63" s="33"/>
      <c r="OQ63" s="33"/>
      <c r="OR63" s="33"/>
      <c r="OS63" s="33"/>
      <c r="OT63" s="33"/>
      <c r="OU63" s="33"/>
      <c r="OV63" s="33"/>
      <c r="OW63" s="33"/>
      <c r="OX63" s="34"/>
      <c r="OY63" s="33"/>
      <c r="OZ63" s="33"/>
      <c r="PA63" s="33"/>
      <c r="PB63" s="33"/>
      <c r="PC63" s="33"/>
      <c r="PD63" s="33"/>
      <c r="PE63" s="33"/>
      <c r="PF63" s="57"/>
      <c r="PG63" s="25"/>
      <c r="PH63" s="34"/>
      <c r="PI63" s="57"/>
      <c r="PJ63" s="33"/>
      <c r="PK63" s="33"/>
      <c r="PL63" s="33"/>
      <c r="PM63" s="33">
        <v>867979.8</v>
      </c>
      <c r="PN63" s="33">
        <v>859300</v>
      </c>
      <c r="PO63" s="33">
        <v>8679.7999999999993</v>
      </c>
      <c r="PP63" s="33"/>
      <c r="PQ63" s="33"/>
      <c r="PR63" s="34"/>
      <c r="PS63" s="33"/>
      <c r="PT63" s="33"/>
      <c r="PU63" s="33"/>
      <c r="PV63" s="33"/>
      <c r="PW63" s="33"/>
      <c r="PX63" s="33"/>
      <c r="PY63" s="33"/>
      <c r="PZ63" s="57"/>
      <c r="QA63" s="25"/>
      <c r="QB63" s="34">
        <v>859300</v>
      </c>
      <c r="QC63" s="57">
        <v>859300</v>
      </c>
      <c r="QD63" s="33"/>
      <c r="QE63" s="33"/>
      <c r="QF63" s="33"/>
      <c r="QG63" s="33">
        <v>6304343.4400000004</v>
      </c>
      <c r="QH63" s="33">
        <v>6241300</v>
      </c>
      <c r="QI63" s="33">
        <v>63043.44</v>
      </c>
      <c r="QJ63" s="33">
        <v>3311448.9</v>
      </c>
      <c r="QK63" s="33"/>
      <c r="QL63" s="34"/>
      <c r="QM63" s="33">
        <v>3344897.88</v>
      </c>
      <c r="QN63" s="33">
        <v>3311448.9</v>
      </c>
      <c r="QO63" s="33"/>
      <c r="QP63" s="33">
        <v>33448.980000000003</v>
      </c>
      <c r="QQ63" s="33">
        <v>1</v>
      </c>
      <c r="QR63" s="33"/>
      <c r="QS63" s="33"/>
      <c r="QT63" s="57">
        <v>3311448.9</v>
      </c>
      <c r="QU63" s="25"/>
      <c r="QV63" s="34">
        <v>6241300</v>
      </c>
      <c r="QW63" s="57">
        <v>6241300</v>
      </c>
      <c r="QX63" s="33">
        <v>53.057040000000001</v>
      </c>
      <c r="QY63" s="33">
        <v>53.057029999999997</v>
      </c>
      <c r="QZ63" s="33"/>
      <c r="RA63" s="33">
        <v>622035370.58000004</v>
      </c>
      <c r="RB63" s="33">
        <v>615815000</v>
      </c>
      <c r="RC63" s="33">
        <v>6220370.5800000001</v>
      </c>
      <c r="RD63" s="33">
        <v>32074049.289999999</v>
      </c>
      <c r="RE63" s="33"/>
      <c r="RF63" s="34"/>
      <c r="RG63" s="33">
        <v>32398031.190000001</v>
      </c>
      <c r="RH63" s="33">
        <v>32074049.289999999</v>
      </c>
      <c r="RI63" s="33"/>
      <c r="RJ63" s="33">
        <v>323981.90000000002</v>
      </c>
      <c r="RK63" s="33">
        <v>1</v>
      </c>
      <c r="RL63" s="33"/>
      <c r="RM63" s="33"/>
      <c r="RN63" s="57">
        <v>32074049.289999999</v>
      </c>
      <c r="RO63" s="25"/>
      <c r="RP63" s="34">
        <v>615815000</v>
      </c>
      <c r="RQ63" s="57">
        <v>615815000</v>
      </c>
      <c r="RR63" s="33">
        <v>5.2083899999999996</v>
      </c>
      <c r="RS63" s="33">
        <v>5.2084000000000001</v>
      </c>
      <c r="RT63" s="33"/>
      <c r="RU63" s="33"/>
      <c r="RV63" s="33"/>
      <c r="RW63" s="33"/>
      <c r="RX63" s="33"/>
      <c r="RY63" s="33">
        <v>397783.73</v>
      </c>
      <c r="RZ63" s="34"/>
      <c r="SA63" s="33"/>
      <c r="SB63" s="33"/>
      <c r="SC63" s="33"/>
      <c r="SD63" s="33"/>
      <c r="SE63" s="33"/>
      <c r="SF63" s="33">
        <v>397783.73</v>
      </c>
      <c r="SG63" s="33"/>
      <c r="SH63" s="57"/>
      <c r="SI63" s="25"/>
      <c r="SJ63" s="34"/>
      <c r="SK63" s="57"/>
      <c r="SL63" s="33"/>
      <c r="SM63" s="33"/>
      <c r="SN63" s="33"/>
      <c r="SO63" s="33"/>
      <c r="SP63" s="33"/>
      <c r="SQ63" s="33"/>
      <c r="SR63" s="33"/>
      <c r="SS63" s="33"/>
      <c r="ST63" s="34"/>
      <c r="SU63" s="33"/>
      <c r="SV63" s="33"/>
      <c r="SW63" s="33"/>
      <c r="SX63" s="33"/>
      <c r="SY63" s="33"/>
      <c r="SZ63" s="33"/>
      <c r="TA63" s="33"/>
      <c r="TB63" s="57"/>
      <c r="TC63" s="25"/>
      <c r="TD63" s="34"/>
      <c r="TE63" s="57"/>
      <c r="TF63" s="33"/>
      <c r="TG63" s="33"/>
      <c r="TH63" s="33"/>
      <c r="TI63" s="33"/>
      <c r="TJ63" s="33"/>
      <c r="TK63" s="33"/>
      <c r="TL63" s="33"/>
      <c r="TM63" s="33"/>
      <c r="TN63" s="34"/>
      <c r="TO63" s="33"/>
      <c r="TP63" s="33"/>
      <c r="TQ63" s="33"/>
      <c r="TR63" s="33"/>
      <c r="TS63" s="33"/>
      <c r="TT63" s="33"/>
      <c r="TU63" s="33"/>
      <c r="TV63" s="57"/>
      <c r="TW63" s="25"/>
      <c r="TX63" s="34"/>
      <c r="TY63" s="57"/>
      <c r="TZ63" s="33"/>
      <c r="UA63" s="33"/>
      <c r="UB63" s="33"/>
      <c r="UC63" s="33"/>
      <c r="UD63" s="33"/>
      <c r="UE63" s="33"/>
      <c r="UF63" s="33"/>
      <c r="UG63" s="33"/>
      <c r="UH63" s="34"/>
      <c r="UI63" s="33"/>
      <c r="UJ63" s="33"/>
      <c r="UK63" s="33"/>
      <c r="UL63" s="33"/>
      <c r="UM63" s="33"/>
      <c r="UN63" s="33"/>
      <c r="UO63" s="33"/>
      <c r="UP63" s="57"/>
      <c r="UQ63" s="25"/>
      <c r="UR63" s="34"/>
      <c r="US63" s="57"/>
      <c r="UT63" s="33"/>
      <c r="UU63" s="33"/>
      <c r="UV63" s="33"/>
      <c r="UW63" s="33"/>
      <c r="UX63" s="33"/>
      <c r="UY63" s="33"/>
      <c r="UZ63" s="33"/>
      <c r="VA63" s="33"/>
      <c r="VB63" s="34"/>
      <c r="VC63" s="33"/>
      <c r="VD63" s="33"/>
      <c r="VE63" s="33"/>
      <c r="VF63" s="33"/>
      <c r="VG63" s="33"/>
      <c r="VH63" s="33"/>
      <c r="VI63" s="33"/>
      <c r="VJ63" s="57"/>
      <c r="VK63" s="25"/>
      <c r="VL63" s="34"/>
      <c r="VM63" s="57"/>
      <c r="VN63" s="33"/>
      <c r="VO63" s="33"/>
      <c r="VP63" s="33"/>
      <c r="VQ63" s="33"/>
      <c r="VR63" s="33"/>
      <c r="VS63" s="33"/>
      <c r="VT63" s="33"/>
      <c r="VU63" s="33"/>
      <c r="VV63" s="34"/>
      <c r="VW63" s="33"/>
      <c r="VX63" s="33"/>
      <c r="VY63" s="33"/>
      <c r="VZ63" s="33"/>
      <c r="WA63" s="33"/>
      <c r="WB63" s="33"/>
      <c r="WC63" s="33"/>
      <c r="WD63" s="57"/>
      <c r="WE63" s="25"/>
      <c r="WF63" s="34"/>
      <c r="WG63" s="57"/>
      <c r="WH63" s="33"/>
      <c r="WI63" s="33"/>
      <c r="WJ63" s="33"/>
      <c r="WK63" s="33"/>
      <c r="WL63" s="33"/>
      <c r="WM63" s="33"/>
      <c r="WN63" s="33"/>
      <c r="WO63" s="33"/>
      <c r="WP63" s="34"/>
      <c r="WQ63" s="33"/>
      <c r="WR63" s="33"/>
      <c r="WS63" s="33"/>
      <c r="WT63" s="33"/>
      <c r="WU63" s="33"/>
      <c r="WV63" s="33"/>
      <c r="WW63" s="33"/>
      <c r="WX63" s="57"/>
      <c r="WY63" s="25"/>
      <c r="WZ63" s="34"/>
      <c r="XA63" s="57"/>
      <c r="XB63" s="33"/>
      <c r="XC63" s="33"/>
      <c r="XD63" s="33"/>
      <c r="XE63" s="33"/>
      <c r="XF63" s="33"/>
      <c r="XG63" s="33"/>
      <c r="XH63" s="33"/>
      <c r="XI63" s="33"/>
      <c r="XJ63" s="34"/>
      <c r="XK63" s="33"/>
      <c r="XL63" s="33"/>
      <c r="XM63" s="33"/>
      <c r="XN63" s="33"/>
      <c r="XO63" s="33"/>
      <c r="XP63" s="33"/>
      <c r="XQ63" s="33"/>
      <c r="XR63" s="57"/>
      <c r="XS63" s="25"/>
      <c r="XT63" s="34"/>
      <c r="XU63" s="57"/>
      <c r="XV63" s="33"/>
      <c r="XW63" s="33"/>
      <c r="XX63" s="33"/>
      <c r="XY63" s="33"/>
      <c r="XZ63" s="33"/>
      <c r="YA63" s="33"/>
      <c r="YB63" s="33"/>
      <c r="YC63" s="33"/>
      <c r="YD63" s="34"/>
      <c r="YE63" s="33"/>
      <c r="YF63" s="33"/>
      <c r="YG63" s="33"/>
      <c r="YH63" s="33"/>
      <c r="YI63" s="33"/>
      <c r="YJ63" s="33"/>
      <c r="YK63" s="33"/>
      <c r="YL63" s="57"/>
      <c r="YM63" s="25"/>
      <c r="YN63" s="34"/>
      <c r="YO63" s="57"/>
      <c r="YP63" s="33"/>
      <c r="YQ63" s="33"/>
      <c r="YR63" s="33"/>
      <c r="YS63" s="33"/>
      <c r="YT63" s="33"/>
      <c r="YU63" s="33"/>
      <c r="YV63" s="33"/>
      <c r="YW63" s="33"/>
      <c r="YX63" s="34"/>
      <c r="YY63" s="33"/>
      <c r="YZ63" s="33"/>
      <c r="ZA63" s="33"/>
      <c r="ZB63" s="33"/>
      <c r="ZC63" s="33"/>
      <c r="ZD63" s="33"/>
      <c r="ZE63" s="33"/>
      <c r="ZF63" s="57"/>
      <c r="ZG63" s="25"/>
      <c r="ZH63" s="34"/>
      <c r="ZI63" s="57"/>
      <c r="ZJ63" s="33"/>
      <c r="ZK63" s="33"/>
      <c r="ZL63" s="33"/>
      <c r="ZM63" s="33"/>
      <c r="ZN63" s="33"/>
      <c r="ZO63" s="33"/>
      <c r="ZP63" s="33"/>
      <c r="ZQ63" s="33"/>
      <c r="ZR63" s="34"/>
      <c r="ZS63" s="33"/>
      <c r="ZT63" s="33"/>
      <c r="ZU63" s="33"/>
      <c r="ZV63" s="33"/>
      <c r="ZW63" s="33"/>
      <c r="ZX63" s="33"/>
      <c r="ZY63" s="33"/>
      <c r="ZZ63" s="57"/>
      <c r="AAA63" s="25"/>
      <c r="AAB63" s="34"/>
      <c r="AAC63" s="57"/>
      <c r="AAD63" s="33"/>
      <c r="AAE63" s="33"/>
      <c r="AAF63" s="33"/>
      <c r="AAG63" s="33"/>
      <c r="AAH63" s="33"/>
      <c r="AAI63" s="33"/>
      <c r="AAJ63" s="33"/>
      <c r="AAK63" s="33">
        <v>278057.46999999997</v>
      </c>
      <c r="AAL63" s="34"/>
      <c r="AAM63" s="33"/>
      <c r="AAN63" s="33"/>
      <c r="AAO63" s="33"/>
      <c r="AAP63" s="33"/>
      <c r="AAQ63" s="33"/>
      <c r="AAR63" s="33">
        <v>275932.78999999998</v>
      </c>
      <c r="AAS63" s="33">
        <v>2124.6799999999998</v>
      </c>
      <c r="AAT63" s="57"/>
      <c r="AAU63" s="25"/>
      <c r="AAV63" s="34"/>
      <c r="AAW63" s="57"/>
      <c r="AAX63" s="33"/>
      <c r="AAY63" s="33"/>
      <c r="AAZ63" s="33"/>
      <c r="ABA63" s="33"/>
      <c r="ABB63" s="33"/>
      <c r="ABC63" s="33"/>
      <c r="ABD63" s="33"/>
      <c r="ABE63" s="33">
        <v>140878481.94</v>
      </c>
      <c r="ABF63" s="34"/>
      <c r="ABG63" s="33"/>
      <c r="ABH63" s="33"/>
      <c r="ABI63" s="33"/>
      <c r="ABJ63" s="33"/>
      <c r="ABK63" s="33"/>
      <c r="ABL63" s="33">
        <v>140878481.94</v>
      </c>
      <c r="ABM63" s="33"/>
      <c r="ABN63" s="57"/>
      <c r="ABO63" s="25"/>
      <c r="ABP63" s="34"/>
      <c r="ABQ63" s="57"/>
      <c r="ABR63" s="33"/>
      <c r="ABS63" s="33"/>
      <c r="ABT63" s="33"/>
      <c r="ABU63" s="33"/>
      <c r="ABV63" s="33"/>
      <c r="ABW63" s="33"/>
      <c r="ABX63" s="33"/>
      <c r="ABY63" s="33"/>
      <c r="ABZ63" s="34"/>
      <c r="ACA63" s="33"/>
      <c r="ACB63" s="33"/>
      <c r="ACC63" s="33"/>
      <c r="ACD63" s="33"/>
      <c r="ACE63" s="33"/>
      <c r="ACF63" s="33"/>
      <c r="ACG63" s="33"/>
      <c r="ACH63" s="57"/>
      <c r="ACI63" s="25"/>
      <c r="ACJ63" s="34"/>
      <c r="ACK63" s="57"/>
      <c r="ACL63" s="33"/>
      <c r="ACM63" s="33"/>
      <c r="ACN63" s="33"/>
      <c r="ACO63" s="33">
        <v>40372000</v>
      </c>
      <c r="ACP63" s="33">
        <v>40322000</v>
      </c>
      <c r="ACQ63" s="33">
        <v>50000</v>
      </c>
      <c r="ACR63" s="33">
        <v>40321999.950000003</v>
      </c>
      <c r="ACS63" s="33"/>
      <c r="ACT63" s="34"/>
      <c r="ACU63" s="33">
        <v>40371999.950000003</v>
      </c>
      <c r="ACV63" s="33">
        <v>40321999.950000003</v>
      </c>
      <c r="ACW63" s="33"/>
      <c r="ACX63" s="33">
        <v>50000</v>
      </c>
      <c r="ACY63" s="33">
        <v>0.12385</v>
      </c>
      <c r="ACZ63" s="33"/>
      <c r="ADA63" s="33"/>
      <c r="ADB63" s="57">
        <v>40321999.950000003</v>
      </c>
      <c r="ADC63" s="25"/>
      <c r="ADD63" s="34">
        <v>40322000</v>
      </c>
      <c r="ADE63" s="57">
        <v>40322000</v>
      </c>
      <c r="ADF63" s="33">
        <v>100</v>
      </c>
      <c r="ADG63" s="33">
        <v>100</v>
      </c>
      <c r="ADH63" s="33"/>
      <c r="ADI63" s="33"/>
      <c r="ADJ63" s="33"/>
      <c r="ADK63" s="33"/>
      <c r="ADL63" s="33"/>
      <c r="ADM63" s="33"/>
      <c r="ADN63" s="34"/>
      <c r="ADO63" s="33"/>
      <c r="ADP63" s="33"/>
      <c r="ADQ63" s="33"/>
      <c r="ADR63" s="33"/>
      <c r="ADS63" s="33"/>
      <c r="ADT63" s="33"/>
      <c r="ADU63" s="33"/>
      <c r="ADV63" s="57"/>
      <c r="ADW63" s="25"/>
      <c r="ADX63" s="34"/>
      <c r="ADY63" s="57"/>
      <c r="ADZ63" s="33"/>
      <c r="AEA63" s="33"/>
      <c r="AEB63" s="33"/>
      <c r="AEC63" s="33"/>
      <c r="AED63" s="33"/>
      <c r="AEE63" s="33"/>
      <c r="AEF63" s="33"/>
      <c r="AEG63" s="33"/>
      <c r="AEH63" s="34"/>
      <c r="AEI63" s="33"/>
      <c r="AEJ63" s="33"/>
      <c r="AEK63" s="33"/>
      <c r="AEL63" s="33"/>
      <c r="AEM63" s="33"/>
      <c r="AEN63" s="33"/>
      <c r="AEO63" s="33"/>
      <c r="AEP63" s="57"/>
      <c r="AEQ63" s="25"/>
      <c r="AER63" s="34"/>
      <c r="AES63" s="57"/>
      <c r="AET63" s="33"/>
      <c r="AEU63" s="33"/>
      <c r="AEV63" s="33"/>
      <c r="AEW63" s="33"/>
      <c r="AEX63" s="33"/>
      <c r="AEY63" s="33"/>
      <c r="AEZ63" s="33"/>
      <c r="AFA63" s="33"/>
      <c r="AFB63" s="34"/>
      <c r="AFC63" s="33"/>
      <c r="AFD63" s="33"/>
      <c r="AFE63" s="33"/>
      <c r="AFF63" s="33"/>
      <c r="AFG63" s="33"/>
      <c r="AFH63" s="33"/>
      <c r="AFI63" s="33"/>
      <c r="AFJ63" s="57"/>
      <c r="AFK63" s="25"/>
      <c r="AFL63" s="34"/>
      <c r="AFM63" s="57"/>
      <c r="AFN63" s="33"/>
      <c r="AFO63" s="33"/>
      <c r="AFP63" s="33"/>
      <c r="AFQ63" s="33"/>
      <c r="AFR63" s="33"/>
      <c r="AFS63" s="33"/>
      <c r="AFT63" s="33"/>
      <c r="AFU63" s="33"/>
      <c r="AFV63" s="34"/>
      <c r="AFW63" s="33"/>
      <c r="AFX63" s="33"/>
      <c r="AFY63" s="33"/>
      <c r="AFZ63" s="33"/>
      <c r="AGA63" s="33"/>
      <c r="AGB63" s="33"/>
      <c r="AGC63" s="33"/>
      <c r="AGD63" s="57"/>
      <c r="AGE63" s="25"/>
      <c r="AGF63" s="34"/>
      <c r="AGG63" s="57"/>
      <c r="AGH63" s="33"/>
      <c r="AGI63" s="33"/>
      <c r="AGJ63" s="33"/>
      <c r="AGK63" s="33">
        <v>64286547.43</v>
      </c>
      <c r="AGL63" s="33">
        <v>63707300</v>
      </c>
      <c r="AGM63" s="33">
        <v>579247.43000000005</v>
      </c>
      <c r="AGN63" s="33">
        <v>11635521.73</v>
      </c>
      <c r="AGO63" s="33"/>
      <c r="AGP63" s="34"/>
      <c r="AGQ63" s="33">
        <v>11741315.67</v>
      </c>
      <c r="AGR63" s="33">
        <v>11635521.73</v>
      </c>
      <c r="AGS63" s="33"/>
      <c r="AGT63" s="33">
        <v>105793.94</v>
      </c>
      <c r="AGU63" s="33">
        <v>0.90103999999999995</v>
      </c>
      <c r="AGV63" s="33"/>
      <c r="AGW63" s="33"/>
      <c r="AGX63" s="57">
        <v>11635521.73</v>
      </c>
      <c r="AGY63" s="25"/>
      <c r="AGZ63" s="34">
        <v>104137300</v>
      </c>
      <c r="AHA63" s="57">
        <v>63707300</v>
      </c>
      <c r="AHB63" s="33">
        <v>18.264030000000002</v>
      </c>
      <c r="AHC63" s="33">
        <v>18.264030000000002</v>
      </c>
    </row>
    <row r="64" spans="1:887" x14ac:dyDescent="0.25">
      <c r="A64" s="8" t="s">
        <v>124</v>
      </c>
      <c r="B64" s="92">
        <v>50</v>
      </c>
      <c r="C64" s="10" t="s">
        <v>125</v>
      </c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  <c r="DC64" s="79"/>
      <c r="DD64" s="79"/>
      <c r="DE64" s="79"/>
      <c r="DF64" s="79"/>
      <c r="DG64" s="79"/>
      <c r="DH64" s="79"/>
      <c r="DI64" s="79"/>
      <c r="DJ64" s="79"/>
      <c r="DK64" s="79"/>
      <c r="DL64" s="79"/>
      <c r="DM64" s="79"/>
      <c r="DN64" s="79"/>
      <c r="DO64" s="79"/>
      <c r="DP64" s="79"/>
      <c r="DQ64" s="79"/>
      <c r="DR64" s="79"/>
      <c r="DS64" s="79"/>
      <c r="DT64" s="79"/>
      <c r="DU64" s="79"/>
      <c r="DV64" s="79"/>
      <c r="DW64" s="79"/>
      <c r="DX64" s="79"/>
      <c r="DY64" s="79"/>
      <c r="DZ64" s="79"/>
      <c r="EA64" s="79"/>
      <c r="EB64" s="79"/>
      <c r="EC64" s="79"/>
      <c r="ED64" s="79"/>
      <c r="EE64" s="79"/>
      <c r="EF64" s="79"/>
      <c r="EG64" s="79"/>
      <c r="EH64" s="79"/>
      <c r="EI64" s="79"/>
      <c r="EJ64" s="79"/>
      <c r="EK64" s="79"/>
      <c r="EL64" s="79"/>
      <c r="EM64" s="79"/>
      <c r="EN64" s="79"/>
      <c r="EO64" s="79"/>
      <c r="EP64" s="79"/>
      <c r="EQ64" s="79"/>
      <c r="ER64" s="79"/>
      <c r="ES64" s="79"/>
      <c r="ET64" s="79"/>
      <c r="EU64" s="79"/>
      <c r="EV64" s="79"/>
      <c r="EW64" s="79"/>
      <c r="EX64" s="79"/>
      <c r="EY64" s="79"/>
      <c r="EZ64" s="79"/>
      <c r="FA64" s="79"/>
      <c r="FB64" s="79"/>
      <c r="FC64" s="79"/>
      <c r="FD64" s="79"/>
      <c r="FE64" s="79"/>
      <c r="FF64" s="79"/>
      <c r="FG64" s="79"/>
      <c r="FH64" s="79"/>
      <c r="FI64" s="79"/>
      <c r="FJ64" s="79"/>
      <c r="FK64" s="79"/>
      <c r="FL64" s="79"/>
      <c r="FM64" s="79"/>
      <c r="FN64" s="79"/>
      <c r="FO64" s="79"/>
      <c r="FP64" s="79"/>
      <c r="FQ64" s="79"/>
      <c r="FR64" s="79"/>
      <c r="FS64" s="79"/>
      <c r="FT64" s="79"/>
      <c r="FU64" s="79"/>
      <c r="FV64" s="79"/>
      <c r="FW64" s="79"/>
      <c r="FX64" s="79"/>
      <c r="FY64" s="79"/>
      <c r="FZ64" s="79"/>
      <c r="GA64" s="79"/>
      <c r="GB64" s="79"/>
      <c r="GC64" s="79"/>
      <c r="GD64" s="79"/>
      <c r="GE64" s="79"/>
      <c r="GF64" s="79"/>
      <c r="GG64" s="79"/>
      <c r="GH64" s="79"/>
      <c r="GI64" s="79"/>
      <c r="GJ64" s="79"/>
      <c r="GK64" s="79"/>
      <c r="GL64" s="79"/>
      <c r="GM64" s="79"/>
      <c r="GN64" s="79"/>
      <c r="GO64" s="79"/>
      <c r="GP64" s="79"/>
      <c r="GQ64" s="79"/>
      <c r="GR64" s="79"/>
      <c r="GS64" s="79"/>
      <c r="GT64" s="79"/>
      <c r="GU64" s="79"/>
      <c r="GV64" s="79"/>
      <c r="GW64" s="79"/>
      <c r="GX64" s="79"/>
      <c r="GY64" s="79"/>
      <c r="GZ64" s="79"/>
      <c r="HA64" s="79"/>
      <c r="HB64" s="79"/>
      <c r="HC64" s="79"/>
      <c r="HD64" s="79"/>
      <c r="HE64" s="79"/>
      <c r="HF64" s="79"/>
      <c r="HG64" s="79"/>
      <c r="HH64" s="79"/>
      <c r="HI64" s="79"/>
      <c r="HJ64" s="79"/>
      <c r="HK64" s="79"/>
      <c r="HL64" s="79"/>
      <c r="HM64" s="79"/>
      <c r="HN64" s="79"/>
      <c r="HO64" s="79"/>
      <c r="HP64" s="79"/>
      <c r="HQ64" s="79"/>
      <c r="HR64" s="79"/>
      <c r="HS64" s="79"/>
      <c r="HT64" s="79"/>
      <c r="HU64" s="79"/>
      <c r="HV64" s="79"/>
      <c r="HW64" s="79"/>
      <c r="HX64" s="79"/>
      <c r="HY64" s="79"/>
      <c r="HZ64" s="79"/>
      <c r="IA64" s="79"/>
      <c r="IB64" s="79"/>
      <c r="IC64" s="79"/>
      <c r="ID64" s="79"/>
      <c r="IE64" s="79"/>
      <c r="IF64" s="79"/>
      <c r="IG64" s="79"/>
      <c r="IH64" s="79"/>
      <c r="II64" s="79"/>
      <c r="IJ64" s="79"/>
      <c r="IK64" s="79"/>
      <c r="IL64" s="79"/>
      <c r="IM64" s="79"/>
      <c r="IN64" s="79"/>
      <c r="IO64" s="79"/>
      <c r="IP64" s="79"/>
      <c r="IQ64" s="79"/>
      <c r="IR64" s="79"/>
      <c r="IS64" s="79"/>
      <c r="IT64" s="79"/>
      <c r="IU64" s="79"/>
      <c r="IV64" s="79"/>
      <c r="IW64" s="79"/>
      <c r="IX64" s="79"/>
      <c r="IY64" s="79"/>
      <c r="IZ64" s="79"/>
      <c r="JA64" s="79"/>
      <c r="JB64" s="79"/>
      <c r="JC64" s="79"/>
      <c r="JD64" s="79"/>
      <c r="JE64" s="79"/>
      <c r="JF64" s="79"/>
      <c r="JG64" s="79"/>
      <c r="JH64" s="79"/>
      <c r="JI64" s="79"/>
      <c r="JJ64" s="79"/>
      <c r="JK64" s="79"/>
      <c r="JL64" s="79"/>
      <c r="JM64" s="79"/>
      <c r="JN64" s="79"/>
      <c r="JO64" s="79"/>
      <c r="JP64" s="79"/>
      <c r="JQ64" s="79"/>
      <c r="JR64" s="79"/>
      <c r="JS64" s="79"/>
      <c r="JT64" s="79"/>
      <c r="JU64" s="79"/>
      <c r="JV64" s="79"/>
      <c r="JW64" s="79"/>
      <c r="JX64" s="79"/>
      <c r="JY64" s="79"/>
      <c r="JZ64" s="79"/>
      <c r="KA64" s="79"/>
      <c r="KB64" s="79"/>
      <c r="KC64" s="79"/>
      <c r="KD64" s="79"/>
      <c r="KE64" s="79"/>
      <c r="KF64" s="79"/>
      <c r="KG64" s="79"/>
      <c r="KH64" s="79"/>
      <c r="KI64" s="79"/>
      <c r="KJ64" s="79"/>
      <c r="KK64" s="79"/>
      <c r="KL64" s="79"/>
      <c r="KM64" s="79"/>
      <c r="KN64" s="79"/>
      <c r="KO64" s="79"/>
      <c r="KP64" s="79"/>
      <c r="KQ64" s="79"/>
      <c r="KR64" s="79"/>
      <c r="KS64" s="79"/>
      <c r="KT64" s="79"/>
      <c r="KU64" s="79"/>
      <c r="KV64" s="79"/>
      <c r="KW64" s="79"/>
      <c r="KX64" s="79"/>
      <c r="KY64" s="79"/>
      <c r="KZ64" s="79"/>
      <c r="LA64" s="79"/>
      <c r="LB64" s="79"/>
      <c r="LC64" s="79"/>
      <c r="LD64" s="79"/>
      <c r="LE64" s="79"/>
      <c r="LF64" s="79"/>
      <c r="LG64" s="79"/>
      <c r="LH64" s="79"/>
      <c r="LI64" s="79"/>
      <c r="LJ64" s="79"/>
      <c r="LK64" s="79"/>
      <c r="LL64" s="79"/>
      <c r="LM64" s="79"/>
      <c r="LN64" s="79"/>
      <c r="LO64" s="79"/>
      <c r="LP64" s="79"/>
      <c r="LQ64" s="79"/>
      <c r="LR64" s="79"/>
      <c r="LS64" s="79"/>
      <c r="LT64" s="79"/>
      <c r="LU64" s="79"/>
      <c r="LV64" s="79"/>
      <c r="LW64" s="79"/>
      <c r="LX64" s="79"/>
      <c r="LY64" s="79"/>
      <c r="LZ64" s="79"/>
      <c r="MA64" s="79"/>
      <c r="MB64" s="79"/>
      <c r="MC64" s="79"/>
      <c r="MD64" s="79"/>
      <c r="ME64" s="79"/>
      <c r="MF64" s="79"/>
      <c r="MG64" s="79"/>
      <c r="MH64" s="79"/>
      <c r="MI64" s="79"/>
      <c r="MJ64" s="79"/>
      <c r="MK64" s="79"/>
      <c r="ML64" s="79"/>
      <c r="MM64" s="79"/>
      <c r="MN64" s="79"/>
      <c r="MO64" s="79"/>
      <c r="MP64" s="79"/>
      <c r="MQ64" s="79"/>
      <c r="MR64" s="79"/>
      <c r="MS64" s="79"/>
      <c r="MT64" s="79"/>
      <c r="MU64" s="79"/>
      <c r="MV64" s="79"/>
      <c r="MW64" s="79"/>
      <c r="MX64" s="79"/>
      <c r="MY64" s="79"/>
      <c r="MZ64" s="79"/>
      <c r="NA64" s="79"/>
      <c r="NB64" s="79"/>
      <c r="NC64" s="79"/>
      <c r="ND64" s="79"/>
      <c r="NE64" s="79"/>
      <c r="NF64" s="79"/>
      <c r="NG64" s="79"/>
      <c r="NH64" s="79"/>
      <c r="NI64" s="79"/>
      <c r="NJ64" s="79"/>
      <c r="NK64" s="79"/>
      <c r="NL64" s="79"/>
      <c r="NM64" s="79"/>
      <c r="NN64" s="79"/>
      <c r="NO64" s="79"/>
      <c r="NP64" s="79"/>
      <c r="NQ64" s="79"/>
      <c r="NR64" s="79"/>
      <c r="NS64" s="79"/>
      <c r="NT64" s="79"/>
      <c r="NU64" s="79"/>
      <c r="NV64" s="79"/>
      <c r="NW64" s="79"/>
      <c r="NX64" s="79"/>
      <c r="NY64" s="79"/>
      <c r="NZ64" s="79"/>
      <c r="OA64" s="79"/>
      <c r="OB64" s="79"/>
      <c r="OC64" s="79"/>
      <c r="OD64" s="79"/>
      <c r="OE64" s="79"/>
      <c r="OF64" s="79"/>
      <c r="OG64" s="79"/>
      <c r="OH64" s="79"/>
      <c r="OI64" s="79"/>
      <c r="OJ64" s="79"/>
      <c r="OK64" s="79"/>
      <c r="OL64" s="79"/>
      <c r="OM64" s="79"/>
      <c r="ON64" s="79"/>
      <c r="OO64" s="79"/>
      <c r="OP64" s="79"/>
      <c r="OQ64" s="79"/>
      <c r="OR64" s="79"/>
      <c r="OS64" s="79"/>
      <c r="OT64" s="79"/>
      <c r="OU64" s="79"/>
      <c r="OV64" s="79"/>
      <c r="OW64" s="79"/>
      <c r="OX64" s="79"/>
      <c r="OY64" s="79"/>
      <c r="OZ64" s="79"/>
      <c r="PA64" s="79"/>
      <c r="PB64" s="79"/>
      <c r="PC64" s="79"/>
      <c r="PD64" s="79"/>
      <c r="PE64" s="79"/>
      <c r="PF64" s="79"/>
      <c r="PG64" s="79"/>
      <c r="PH64" s="79"/>
      <c r="PI64" s="79"/>
      <c r="PJ64" s="79"/>
      <c r="PK64" s="79"/>
      <c r="PL64" s="79"/>
      <c r="PM64" s="79"/>
      <c r="PN64" s="79"/>
      <c r="PO64" s="79"/>
      <c r="PP64" s="79"/>
      <c r="PQ64" s="79"/>
      <c r="PR64" s="79"/>
      <c r="PS64" s="79"/>
      <c r="PT64" s="79"/>
      <c r="PU64" s="79"/>
      <c r="PV64" s="79"/>
      <c r="PW64" s="79"/>
      <c r="PX64" s="79"/>
      <c r="PY64" s="79"/>
      <c r="PZ64" s="79"/>
      <c r="QA64" s="79"/>
      <c r="QB64" s="79"/>
      <c r="QC64" s="79"/>
      <c r="QD64" s="79"/>
      <c r="QE64" s="79"/>
      <c r="QF64" s="79"/>
      <c r="QG64" s="79"/>
      <c r="QH64" s="79"/>
      <c r="QI64" s="79"/>
      <c r="QJ64" s="79"/>
      <c r="QK64" s="79"/>
      <c r="QL64" s="79"/>
      <c r="QM64" s="79"/>
      <c r="QN64" s="79"/>
      <c r="QO64" s="79"/>
      <c r="QP64" s="79"/>
      <c r="QQ64" s="79"/>
      <c r="QR64" s="79"/>
      <c r="QS64" s="79"/>
      <c r="QT64" s="79"/>
      <c r="QU64" s="79"/>
      <c r="QV64" s="79"/>
      <c r="QW64" s="79"/>
      <c r="QX64" s="79"/>
      <c r="QY64" s="79"/>
      <c r="QZ64" s="79"/>
      <c r="RA64" s="79"/>
      <c r="RB64" s="79"/>
      <c r="RC64" s="79"/>
      <c r="RD64" s="79"/>
      <c r="RE64" s="79"/>
      <c r="RF64" s="79"/>
      <c r="RG64" s="79"/>
      <c r="RH64" s="79"/>
      <c r="RI64" s="79"/>
      <c r="RJ64" s="79"/>
      <c r="RK64" s="79"/>
      <c r="RL64" s="79"/>
      <c r="RM64" s="79"/>
      <c r="RN64" s="79"/>
      <c r="RO64" s="79"/>
      <c r="RP64" s="79"/>
      <c r="RQ64" s="79"/>
      <c r="RR64" s="79"/>
      <c r="RS64" s="79"/>
      <c r="RT64" s="79"/>
      <c r="RU64" s="79"/>
      <c r="RV64" s="79"/>
      <c r="RW64" s="79"/>
      <c r="RX64" s="79"/>
      <c r="RY64" s="79"/>
      <c r="RZ64" s="79"/>
      <c r="SA64" s="79"/>
      <c r="SB64" s="79"/>
      <c r="SC64" s="79"/>
      <c r="SD64" s="79"/>
      <c r="SE64" s="79"/>
      <c r="SF64" s="79"/>
      <c r="SG64" s="79"/>
      <c r="SH64" s="79"/>
      <c r="SI64" s="79"/>
      <c r="SJ64" s="79"/>
      <c r="SK64" s="79"/>
      <c r="SL64" s="79"/>
      <c r="SM64" s="79"/>
      <c r="SN64" s="79"/>
      <c r="SO64" s="79"/>
      <c r="SP64" s="79"/>
      <c r="SQ64" s="79"/>
      <c r="SR64" s="79"/>
      <c r="SS64" s="79"/>
      <c r="ST64" s="79"/>
      <c r="SU64" s="79"/>
      <c r="SV64" s="79"/>
      <c r="SW64" s="79"/>
      <c r="SX64" s="79"/>
      <c r="SY64" s="79"/>
      <c r="SZ64" s="79"/>
      <c r="TA64" s="79"/>
      <c r="TB64" s="79"/>
      <c r="TC64" s="79"/>
      <c r="TD64" s="79"/>
      <c r="TE64" s="79"/>
      <c r="TF64" s="79"/>
      <c r="TG64" s="79"/>
      <c r="TH64" s="79"/>
      <c r="TI64" s="79"/>
      <c r="TJ64" s="79"/>
      <c r="TK64" s="79"/>
      <c r="TL64" s="79"/>
      <c r="TM64" s="79"/>
      <c r="TN64" s="79"/>
      <c r="TO64" s="79"/>
      <c r="TP64" s="79"/>
      <c r="TQ64" s="79"/>
      <c r="TR64" s="79"/>
      <c r="TS64" s="79"/>
      <c r="TT64" s="79"/>
      <c r="TU64" s="79"/>
      <c r="TV64" s="79"/>
      <c r="TW64" s="79"/>
      <c r="TX64" s="79"/>
      <c r="TY64" s="79"/>
      <c r="TZ64" s="79"/>
      <c r="UA64" s="79"/>
      <c r="UB64" s="79"/>
      <c r="UC64" s="79"/>
      <c r="UD64" s="79"/>
      <c r="UE64" s="79"/>
      <c r="UF64" s="79"/>
      <c r="UG64" s="79"/>
      <c r="UH64" s="79"/>
      <c r="UI64" s="79"/>
      <c r="UJ64" s="79"/>
      <c r="UK64" s="79"/>
      <c r="UL64" s="79"/>
      <c r="UM64" s="79"/>
      <c r="UN64" s="79"/>
      <c r="UO64" s="79"/>
      <c r="UP64" s="79"/>
      <c r="UQ64" s="79"/>
      <c r="UR64" s="79"/>
      <c r="US64" s="79"/>
      <c r="UT64" s="79"/>
      <c r="UU64" s="79"/>
      <c r="UV64" s="79"/>
      <c r="UW64" s="79"/>
      <c r="UX64" s="79"/>
      <c r="UY64" s="79"/>
      <c r="UZ64" s="79"/>
      <c r="VA64" s="79"/>
      <c r="VB64" s="79"/>
      <c r="VC64" s="79"/>
      <c r="VD64" s="79"/>
      <c r="VE64" s="79"/>
      <c r="VF64" s="79"/>
      <c r="VG64" s="79"/>
      <c r="VH64" s="79"/>
      <c r="VI64" s="79"/>
      <c r="VJ64" s="79"/>
      <c r="VK64" s="79"/>
      <c r="VL64" s="79"/>
      <c r="VM64" s="79"/>
      <c r="VN64" s="79"/>
      <c r="VO64" s="79"/>
      <c r="VP64" s="79"/>
      <c r="VQ64" s="79"/>
      <c r="VR64" s="79"/>
      <c r="VS64" s="79"/>
      <c r="VT64" s="79"/>
      <c r="VU64" s="79"/>
      <c r="VV64" s="79"/>
      <c r="VW64" s="79"/>
      <c r="VX64" s="79"/>
      <c r="VY64" s="79"/>
      <c r="VZ64" s="79"/>
      <c r="WA64" s="79"/>
      <c r="WB64" s="79"/>
      <c r="WC64" s="79"/>
      <c r="WD64" s="79"/>
      <c r="WE64" s="79"/>
      <c r="WF64" s="79"/>
      <c r="WG64" s="79"/>
      <c r="WH64" s="79"/>
      <c r="WI64" s="79"/>
      <c r="WJ64" s="79"/>
      <c r="WK64" s="79"/>
      <c r="WL64" s="79"/>
      <c r="WM64" s="79"/>
      <c r="WN64" s="79"/>
      <c r="WO64" s="79"/>
      <c r="WP64" s="79"/>
      <c r="WQ64" s="79"/>
      <c r="WR64" s="79"/>
      <c r="WS64" s="79"/>
      <c r="WT64" s="79"/>
      <c r="WU64" s="79"/>
      <c r="WV64" s="79"/>
      <c r="WW64" s="79"/>
      <c r="WX64" s="79"/>
      <c r="WY64" s="79"/>
      <c r="WZ64" s="79"/>
      <c r="XA64" s="79"/>
      <c r="XB64" s="79"/>
      <c r="XC64" s="79"/>
      <c r="XD64" s="79"/>
      <c r="XE64" s="79"/>
      <c r="XF64" s="79"/>
      <c r="XG64" s="79"/>
      <c r="XH64" s="79"/>
      <c r="XI64" s="79"/>
      <c r="XJ64" s="79"/>
      <c r="XK64" s="79"/>
      <c r="XL64" s="79"/>
      <c r="XM64" s="79"/>
      <c r="XN64" s="79"/>
      <c r="XO64" s="79"/>
      <c r="XP64" s="79"/>
      <c r="XQ64" s="79"/>
      <c r="XR64" s="79"/>
      <c r="XS64" s="79"/>
      <c r="XT64" s="79"/>
      <c r="XU64" s="79"/>
      <c r="XV64" s="79"/>
      <c r="XW64" s="79"/>
      <c r="XX64" s="79"/>
      <c r="XY64" s="79"/>
      <c r="XZ64" s="79"/>
      <c r="YA64" s="79"/>
      <c r="YB64" s="79"/>
      <c r="YC64" s="79"/>
      <c r="YD64" s="79"/>
      <c r="YE64" s="79"/>
      <c r="YF64" s="79"/>
      <c r="YG64" s="79"/>
      <c r="YH64" s="79"/>
      <c r="YI64" s="79"/>
      <c r="YJ64" s="79"/>
      <c r="YK64" s="79"/>
      <c r="YL64" s="79"/>
      <c r="YM64" s="79"/>
      <c r="YN64" s="79"/>
      <c r="YO64" s="79"/>
      <c r="YP64" s="79"/>
      <c r="YQ64" s="79"/>
      <c r="YR64" s="79"/>
      <c r="YS64" s="79"/>
      <c r="YT64" s="79"/>
      <c r="YU64" s="79"/>
      <c r="YV64" s="79"/>
      <c r="YW64" s="79"/>
      <c r="YX64" s="79"/>
      <c r="YY64" s="79"/>
      <c r="YZ64" s="79"/>
      <c r="ZA64" s="79"/>
      <c r="ZB64" s="79"/>
      <c r="ZC64" s="79"/>
      <c r="ZD64" s="79"/>
      <c r="ZE64" s="79"/>
      <c r="ZF64" s="79"/>
      <c r="ZG64" s="79"/>
      <c r="ZH64" s="79"/>
      <c r="ZI64" s="79"/>
      <c r="ZJ64" s="79"/>
      <c r="ZK64" s="79"/>
      <c r="ZL64" s="79"/>
      <c r="ZM64" s="79"/>
      <c r="ZN64" s="79"/>
      <c r="ZO64" s="79"/>
      <c r="ZP64" s="79"/>
      <c r="ZQ64" s="79"/>
      <c r="ZR64" s="79"/>
      <c r="ZS64" s="79"/>
      <c r="ZT64" s="79"/>
      <c r="ZU64" s="79"/>
      <c r="ZV64" s="79"/>
      <c r="ZW64" s="79"/>
      <c r="ZX64" s="79"/>
      <c r="ZY64" s="79"/>
      <c r="ZZ64" s="79"/>
      <c r="AAA64" s="79"/>
      <c r="AAB64" s="79"/>
      <c r="AAC64" s="79"/>
      <c r="AAD64" s="79"/>
      <c r="AAE64" s="79"/>
      <c r="AAF64" s="79"/>
      <c r="AAG64" s="79"/>
      <c r="AAH64" s="79"/>
      <c r="AAI64" s="79"/>
      <c r="AAJ64" s="79"/>
      <c r="AAK64" s="79"/>
      <c r="AAL64" s="79"/>
      <c r="AAM64" s="79"/>
      <c r="AAN64" s="79"/>
      <c r="AAO64" s="79"/>
      <c r="AAP64" s="79"/>
      <c r="AAQ64" s="79"/>
      <c r="AAR64" s="79"/>
      <c r="AAS64" s="79"/>
      <c r="AAT64" s="79"/>
      <c r="AAU64" s="79"/>
      <c r="AAV64" s="79"/>
      <c r="AAW64" s="79"/>
      <c r="AAX64" s="79"/>
      <c r="AAY64" s="79"/>
      <c r="AAZ64" s="79"/>
      <c r="ABA64" s="79"/>
      <c r="ABB64" s="79"/>
      <c r="ABC64" s="79"/>
      <c r="ABD64" s="79"/>
      <c r="ABE64" s="79"/>
      <c r="ABF64" s="79"/>
      <c r="ABG64" s="79"/>
      <c r="ABH64" s="79"/>
      <c r="ABI64" s="79"/>
      <c r="ABJ64" s="79"/>
      <c r="ABK64" s="79"/>
      <c r="ABL64" s="79"/>
      <c r="ABM64" s="79"/>
      <c r="ABN64" s="79"/>
      <c r="ABO64" s="79"/>
      <c r="ABP64" s="79"/>
      <c r="ABQ64" s="79"/>
      <c r="ABR64" s="79"/>
      <c r="ABS64" s="79"/>
      <c r="ABT64" s="79"/>
      <c r="ABU64" s="79"/>
      <c r="ABV64" s="79"/>
      <c r="ABW64" s="79"/>
      <c r="ABX64" s="79"/>
      <c r="ABY64" s="79"/>
      <c r="ABZ64" s="79"/>
      <c r="ACA64" s="79"/>
      <c r="ACB64" s="79"/>
      <c r="ACC64" s="79"/>
      <c r="ACD64" s="79"/>
      <c r="ACE64" s="79"/>
      <c r="ACF64" s="79"/>
      <c r="ACG64" s="79"/>
      <c r="ACH64" s="79"/>
      <c r="ACI64" s="79"/>
      <c r="ACJ64" s="79"/>
      <c r="ACK64" s="79"/>
      <c r="ACL64" s="79"/>
      <c r="ACM64" s="79"/>
      <c r="ACN64" s="79"/>
      <c r="ACO64" s="79"/>
      <c r="ACP64" s="79"/>
      <c r="ACQ64" s="79"/>
      <c r="ACR64" s="79"/>
      <c r="ACS64" s="79"/>
      <c r="ACT64" s="79"/>
      <c r="ACU64" s="79"/>
      <c r="ACV64" s="79"/>
      <c r="ACW64" s="79"/>
      <c r="ACX64" s="79"/>
      <c r="ACY64" s="79"/>
      <c r="ACZ64" s="79"/>
      <c r="ADA64" s="79"/>
      <c r="ADB64" s="79"/>
      <c r="ADC64" s="79"/>
      <c r="ADD64" s="79"/>
      <c r="ADE64" s="79"/>
      <c r="ADF64" s="79"/>
      <c r="ADG64" s="79"/>
      <c r="ADH64" s="79"/>
      <c r="ADI64" s="79"/>
      <c r="ADJ64" s="79"/>
      <c r="ADK64" s="79"/>
      <c r="ADL64" s="79"/>
      <c r="ADM64" s="79"/>
      <c r="ADN64" s="79"/>
      <c r="ADO64" s="79"/>
      <c r="ADP64" s="79"/>
      <c r="ADQ64" s="79"/>
      <c r="ADR64" s="79"/>
      <c r="ADS64" s="79"/>
      <c r="ADT64" s="79"/>
      <c r="ADU64" s="79"/>
      <c r="ADV64" s="79"/>
      <c r="ADW64" s="79"/>
      <c r="ADX64" s="79"/>
      <c r="ADY64" s="79"/>
      <c r="ADZ64" s="79"/>
      <c r="AEA64" s="79"/>
      <c r="AEB64" s="79"/>
      <c r="AEC64" s="79"/>
      <c r="AED64" s="79"/>
      <c r="AEE64" s="79"/>
      <c r="AEF64" s="79"/>
      <c r="AEG64" s="79"/>
      <c r="AEH64" s="79"/>
      <c r="AEI64" s="79"/>
      <c r="AEJ64" s="79"/>
      <c r="AEK64" s="79"/>
      <c r="AEL64" s="79"/>
      <c r="AEM64" s="79"/>
      <c r="AEN64" s="79"/>
      <c r="AEO64" s="79"/>
      <c r="AEP64" s="79"/>
      <c r="AEQ64" s="79"/>
      <c r="AER64" s="79"/>
      <c r="AES64" s="79"/>
      <c r="AET64" s="79"/>
      <c r="AEU64" s="79"/>
      <c r="AEV64" s="79"/>
      <c r="AEW64" s="79"/>
      <c r="AEX64" s="79"/>
      <c r="AEY64" s="79"/>
      <c r="AEZ64" s="79"/>
      <c r="AFA64" s="79"/>
      <c r="AFB64" s="79"/>
      <c r="AFC64" s="79"/>
      <c r="AFD64" s="79"/>
      <c r="AFE64" s="79"/>
      <c r="AFF64" s="79"/>
      <c r="AFG64" s="79"/>
      <c r="AFH64" s="79"/>
      <c r="AFI64" s="79"/>
      <c r="AFJ64" s="79"/>
      <c r="AFK64" s="79"/>
      <c r="AFL64" s="79"/>
      <c r="AFM64" s="79"/>
      <c r="AFN64" s="79"/>
      <c r="AFO64" s="79"/>
      <c r="AFP64" s="79"/>
      <c r="AFQ64" s="79"/>
      <c r="AFR64" s="79"/>
      <c r="AFS64" s="79"/>
      <c r="AFT64" s="79"/>
      <c r="AFU64" s="79"/>
      <c r="AFV64" s="79"/>
      <c r="AFW64" s="79"/>
      <c r="AFX64" s="79"/>
      <c r="AFY64" s="79"/>
      <c r="AFZ64" s="79"/>
      <c r="AGA64" s="79"/>
      <c r="AGB64" s="79"/>
      <c r="AGC64" s="79"/>
      <c r="AGD64" s="79"/>
      <c r="AGE64" s="79"/>
      <c r="AGF64" s="79"/>
      <c r="AGG64" s="79"/>
      <c r="AGH64" s="79"/>
      <c r="AGI64" s="79"/>
      <c r="AGJ64" s="79"/>
      <c r="AGK64" s="79"/>
      <c r="AGL64" s="79"/>
      <c r="AGM64" s="79"/>
      <c r="AGN64" s="79"/>
      <c r="AGO64" s="79"/>
      <c r="AGP64" s="79"/>
      <c r="AGQ64" s="79"/>
      <c r="AGR64" s="79"/>
      <c r="AGS64" s="79"/>
      <c r="AGT64" s="79"/>
      <c r="AGU64" s="79"/>
      <c r="AGV64" s="79"/>
      <c r="AGW64" s="79"/>
      <c r="AGX64" s="79"/>
      <c r="AGY64" s="79"/>
      <c r="AGZ64" s="79"/>
      <c r="AHA64" s="79"/>
      <c r="AHB64" s="79"/>
      <c r="AHC64" s="79"/>
    </row>
    <row r="65" spans="1:887" x14ac:dyDescent="0.25">
      <c r="A65" s="8" t="s">
        <v>126</v>
      </c>
      <c r="B65" s="90">
        <v>51</v>
      </c>
      <c r="C65" s="11" t="s">
        <v>127</v>
      </c>
      <c r="F65" s="34">
        <v>2283861282.4000001</v>
      </c>
      <c r="G65" s="57"/>
      <c r="H65" s="33"/>
      <c r="I65" s="33">
        <v>543927900</v>
      </c>
      <c r="J65" s="33">
        <v>456899400</v>
      </c>
      <c r="K65" s="33">
        <v>87028500</v>
      </c>
      <c r="L65" s="33">
        <v>383697036.25</v>
      </c>
      <c r="M65" s="33">
        <v>7024846.8399999999</v>
      </c>
      <c r="N65" s="34"/>
      <c r="O65" s="33">
        <v>456782222.07999998</v>
      </c>
      <c r="P65" s="33">
        <v>383697036.25</v>
      </c>
      <c r="Q65" s="33"/>
      <c r="R65" s="33">
        <v>73085185.829999998</v>
      </c>
      <c r="S65" s="33">
        <v>16.00001</v>
      </c>
      <c r="T65" s="33">
        <v>6224195.8099999996</v>
      </c>
      <c r="U65" s="33">
        <v>800651.03</v>
      </c>
      <c r="V65" s="57">
        <v>383697036.25</v>
      </c>
      <c r="W65" s="25"/>
      <c r="X65" s="34">
        <v>456899400</v>
      </c>
      <c r="Y65" s="57">
        <v>456899400</v>
      </c>
      <c r="Z65" s="33">
        <v>83.978449999999995</v>
      </c>
      <c r="AA65" s="33">
        <v>83.978449999999995</v>
      </c>
      <c r="AB65" s="33"/>
      <c r="AC65" s="33">
        <v>913407200</v>
      </c>
      <c r="AD65" s="33">
        <v>767261400</v>
      </c>
      <c r="AE65" s="33">
        <v>146145800</v>
      </c>
      <c r="AF65" s="33">
        <v>665654223.94000006</v>
      </c>
      <c r="AG65" s="33">
        <v>4454850.74</v>
      </c>
      <c r="AH65" s="34"/>
      <c r="AI65" s="33">
        <v>792446173.89999998</v>
      </c>
      <c r="AJ65" s="33">
        <v>665654223.94000006</v>
      </c>
      <c r="AK65" s="33"/>
      <c r="AL65" s="33">
        <v>126791949.95999999</v>
      </c>
      <c r="AM65" s="33">
        <v>16.000070000000001</v>
      </c>
      <c r="AN65" s="33">
        <v>2442902.71</v>
      </c>
      <c r="AO65" s="33">
        <v>2011948.03</v>
      </c>
      <c r="AP65" s="57">
        <v>665654223.94000006</v>
      </c>
      <c r="AQ65" s="25"/>
      <c r="AR65" s="34">
        <v>767261400</v>
      </c>
      <c r="AS65" s="57">
        <v>767261400</v>
      </c>
      <c r="AT65" s="33">
        <v>86.757159999999999</v>
      </c>
      <c r="AU65" s="33">
        <v>86.757159999999999</v>
      </c>
      <c r="AV65" s="33"/>
      <c r="AW65" s="33">
        <v>17261905</v>
      </c>
      <c r="AX65" s="33">
        <v>14500000</v>
      </c>
      <c r="AY65" s="33">
        <v>2761905</v>
      </c>
      <c r="AZ65" s="33">
        <v>10397842.720000001</v>
      </c>
      <c r="BA65" s="33"/>
      <c r="BB65" s="34"/>
      <c r="BC65" s="33">
        <v>12378384.369999999</v>
      </c>
      <c r="BD65" s="33">
        <v>10397842.720000001</v>
      </c>
      <c r="BE65" s="33"/>
      <c r="BF65" s="33">
        <v>1980541.65</v>
      </c>
      <c r="BG65" s="33">
        <v>16</v>
      </c>
      <c r="BH65" s="33"/>
      <c r="BI65" s="33"/>
      <c r="BJ65" s="57">
        <v>10397842.720000001</v>
      </c>
      <c r="BK65" s="25"/>
      <c r="BL65" s="34">
        <v>14500000</v>
      </c>
      <c r="BM65" s="57">
        <v>14500000</v>
      </c>
      <c r="BN65" s="33">
        <v>71.70926</v>
      </c>
      <c r="BO65" s="33">
        <v>71.70926</v>
      </c>
      <c r="BP65" s="33"/>
      <c r="BQ65" s="33"/>
      <c r="BR65" s="33"/>
      <c r="BS65" s="33"/>
      <c r="BT65" s="33"/>
      <c r="BU65" s="33"/>
      <c r="BV65" s="34"/>
      <c r="BW65" s="33"/>
      <c r="BX65" s="33"/>
      <c r="BY65" s="33"/>
      <c r="BZ65" s="33"/>
      <c r="CA65" s="33"/>
      <c r="CB65" s="33"/>
      <c r="CC65" s="33"/>
      <c r="CD65" s="57"/>
      <c r="CE65" s="25"/>
      <c r="CF65" s="34"/>
      <c r="CG65" s="57"/>
      <c r="CH65" s="33"/>
      <c r="CI65" s="33"/>
      <c r="CJ65" s="33"/>
      <c r="CK65" s="33"/>
      <c r="CL65" s="33"/>
      <c r="CM65" s="33"/>
      <c r="CN65" s="33"/>
      <c r="CO65" s="33"/>
      <c r="CP65" s="34"/>
      <c r="CQ65" s="33"/>
      <c r="CR65" s="33"/>
      <c r="CS65" s="33"/>
      <c r="CT65" s="33"/>
      <c r="CU65" s="33"/>
      <c r="CV65" s="33"/>
      <c r="CW65" s="33"/>
      <c r="CX65" s="57"/>
      <c r="CY65" s="25"/>
      <c r="CZ65" s="34"/>
      <c r="DA65" s="57"/>
      <c r="DB65" s="33"/>
      <c r="DC65" s="33"/>
      <c r="DD65" s="33"/>
      <c r="DE65" s="33">
        <v>570280963</v>
      </c>
      <c r="DF65" s="33">
        <v>558875300</v>
      </c>
      <c r="DG65" s="33">
        <v>11405663</v>
      </c>
      <c r="DH65" s="33">
        <v>558875298.54999995</v>
      </c>
      <c r="DI65" s="33">
        <v>102615.38</v>
      </c>
      <c r="DJ65" s="34"/>
      <c r="DK65" s="33">
        <v>570280960.91999996</v>
      </c>
      <c r="DL65" s="33">
        <v>558875298.54999995</v>
      </c>
      <c r="DM65" s="33"/>
      <c r="DN65" s="33">
        <v>11405662.369999999</v>
      </c>
      <c r="DO65" s="33">
        <v>2.0000100000000001</v>
      </c>
      <c r="DP65" s="33"/>
      <c r="DQ65" s="33">
        <v>102615.38</v>
      </c>
      <c r="DR65" s="57">
        <v>558875298.54999995</v>
      </c>
      <c r="DS65" s="25"/>
      <c r="DT65" s="34">
        <v>595411400</v>
      </c>
      <c r="DU65" s="57">
        <v>558875300</v>
      </c>
      <c r="DV65" s="33">
        <v>100</v>
      </c>
      <c r="DW65" s="33">
        <v>99.999989999999997</v>
      </c>
      <c r="DX65" s="33"/>
      <c r="DY65" s="33"/>
      <c r="DZ65" s="33"/>
      <c r="EA65" s="33"/>
      <c r="EB65" s="33"/>
      <c r="EC65" s="33"/>
      <c r="ED65" s="34"/>
      <c r="EE65" s="33"/>
      <c r="EF65" s="33"/>
      <c r="EG65" s="33"/>
      <c r="EH65" s="33"/>
      <c r="EI65" s="33"/>
      <c r="EJ65" s="33"/>
      <c r="EK65" s="33"/>
      <c r="EL65" s="57"/>
      <c r="EM65" s="25"/>
      <c r="EN65" s="34"/>
      <c r="EO65" s="57"/>
      <c r="EP65" s="33"/>
      <c r="EQ65" s="33"/>
      <c r="ER65" s="33"/>
      <c r="ES65" s="33"/>
      <c r="ET65" s="33"/>
      <c r="EU65" s="33"/>
      <c r="EV65" s="33"/>
      <c r="EW65" s="33"/>
      <c r="EX65" s="34"/>
      <c r="EY65" s="33"/>
      <c r="EZ65" s="33"/>
      <c r="FA65" s="33"/>
      <c r="FB65" s="33"/>
      <c r="FC65" s="33"/>
      <c r="FD65" s="33"/>
      <c r="FE65" s="33"/>
      <c r="FF65" s="57"/>
      <c r="FG65" s="25"/>
      <c r="FH65" s="34">
        <v>0</v>
      </c>
      <c r="FI65" s="57">
        <v>0</v>
      </c>
      <c r="FJ65" s="33"/>
      <c r="FK65" s="33"/>
      <c r="FL65" s="33"/>
      <c r="FM65" s="33"/>
      <c r="FN65" s="33"/>
      <c r="FO65" s="33"/>
      <c r="FP65" s="33"/>
      <c r="FQ65" s="33"/>
      <c r="FR65" s="34"/>
      <c r="FS65" s="33"/>
      <c r="FT65" s="33"/>
      <c r="FU65" s="33"/>
      <c r="FV65" s="33"/>
      <c r="FW65" s="33"/>
      <c r="FX65" s="33"/>
      <c r="FY65" s="33"/>
      <c r="FZ65" s="57"/>
      <c r="GA65" s="25"/>
      <c r="GB65" s="34"/>
      <c r="GC65" s="57"/>
      <c r="GD65" s="33"/>
      <c r="GE65" s="33"/>
      <c r="GF65" s="33"/>
      <c r="GG65" s="33">
        <v>301452300</v>
      </c>
      <c r="GH65" s="33">
        <v>295423000</v>
      </c>
      <c r="GI65" s="33">
        <v>6029300</v>
      </c>
      <c r="GJ65" s="33">
        <v>181693650.13</v>
      </c>
      <c r="GK65" s="33">
        <v>4662372.62</v>
      </c>
      <c r="GL65" s="34"/>
      <c r="GM65" s="33">
        <v>185401843.16999999</v>
      </c>
      <c r="GN65" s="33">
        <v>181693650.13</v>
      </c>
      <c r="GO65" s="33"/>
      <c r="GP65" s="33">
        <v>3708193.04</v>
      </c>
      <c r="GQ65" s="33">
        <v>2.0000800000000001</v>
      </c>
      <c r="GR65" s="33">
        <v>4662372.62</v>
      </c>
      <c r="GS65" s="33"/>
      <c r="GT65" s="57">
        <v>181693650.13</v>
      </c>
      <c r="GU65" s="25"/>
      <c r="GV65" s="34">
        <v>295423000</v>
      </c>
      <c r="GW65" s="57">
        <v>295423000</v>
      </c>
      <c r="GX65" s="33">
        <v>61.502879999999998</v>
      </c>
      <c r="GY65" s="33">
        <v>61.502879999999998</v>
      </c>
      <c r="GZ65" s="33"/>
      <c r="HA65" s="33"/>
      <c r="HB65" s="33"/>
      <c r="HC65" s="33"/>
      <c r="HD65" s="33"/>
      <c r="HE65" s="33"/>
      <c r="HF65" s="34"/>
      <c r="HG65" s="33"/>
      <c r="HH65" s="33"/>
      <c r="HI65" s="33"/>
      <c r="HJ65" s="33"/>
      <c r="HK65" s="33"/>
      <c r="HL65" s="33"/>
      <c r="HM65" s="33"/>
      <c r="HN65" s="57"/>
      <c r="HO65" s="25"/>
      <c r="HP65" s="34"/>
      <c r="HQ65" s="57"/>
      <c r="HR65" s="33"/>
      <c r="HS65" s="33"/>
      <c r="HT65" s="33"/>
      <c r="HU65" s="33"/>
      <c r="HV65" s="33"/>
      <c r="HW65" s="33"/>
      <c r="HX65" s="33"/>
      <c r="HY65" s="33"/>
      <c r="HZ65" s="34"/>
      <c r="IA65" s="33"/>
      <c r="IB65" s="33"/>
      <c r="IC65" s="33"/>
      <c r="ID65" s="33"/>
      <c r="IE65" s="33"/>
      <c r="IF65" s="33"/>
      <c r="IG65" s="33"/>
      <c r="IH65" s="57"/>
      <c r="II65" s="25"/>
      <c r="IJ65" s="34"/>
      <c r="IK65" s="57"/>
      <c r="IL65" s="33"/>
      <c r="IM65" s="33"/>
      <c r="IN65" s="33"/>
      <c r="IO65" s="33">
        <v>23805714.300000001</v>
      </c>
      <c r="IP65" s="33">
        <v>19996800</v>
      </c>
      <c r="IQ65" s="33">
        <v>3808914.3</v>
      </c>
      <c r="IR65" s="33"/>
      <c r="IS65" s="33"/>
      <c r="IT65" s="34"/>
      <c r="IU65" s="33"/>
      <c r="IV65" s="33"/>
      <c r="IW65" s="33"/>
      <c r="IX65" s="33"/>
      <c r="IY65" s="33"/>
      <c r="IZ65" s="33"/>
      <c r="JA65" s="33"/>
      <c r="JB65" s="57"/>
      <c r="JC65" s="25"/>
      <c r="JD65" s="34">
        <v>19996800</v>
      </c>
      <c r="JE65" s="57">
        <v>19996800</v>
      </c>
      <c r="JF65" s="33"/>
      <c r="JG65" s="33"/>
      <c r="JH65" s="33"/>
      <c r="JI65" s="33">
        <v>7197857.1399999997</v>
      </c>
      <c r="JJ65" s="33">
        <v>7053900</v>
      </c>
      <c r="JK65" s="33">
        <v>143957.14000000001</v>
      </c>
      <c r="JL65" s="33"/>
      <c r="JM65" s="33"/>
      <c r="JN65" s="34"/>
      <c r="JO65" s="33"/>
      <c r="JP65" s="33"/>
      <c r="JQ65" s="33"/>
      <c r="JR65" s="33"/>
      <c r="JS65" s="33"/>
      <c r="JT65" s="33"/>
      <c r="JU65" s="33"/>
      <c r="JV65" s="57"/>
      <c r="JW65" s="25"/>
      <c r="JX65" s="34">
        <v>7053900</v>
      </c>
      <c r="JY65" s="57">
        <v>7053900</v>
      </c>
      <c r="JZ65" s="33"/>
      <c r="KA65" s="33"/>
      <c r="KB65" s="33"/>
      <c r="KC65" s="33">
        <v>7500000</v>
      </c>
      <c r="KD65" s="33">
        <v>6300000</v>
      </c>
      <c r="KE65" s="33">
        <v>1200000</v>
      </c>
      <c r="KF65" s="33"/>
      <c r="KG65" s="33"/>
      <c r="KH65" s="34"/>
      <c r="KI65" s="33"/>
      <c r="KJ65" s="33"/>
      <c r="KK65" s="33"/>
      <c r="KL65" s="33"/>
      <c r="KM65" s="33"/>
      <c r="KN65" s="33"/>
      <c r="KO65" s="33"/>
      <c r="KP65" s="57"/>
      <c r="KQ65" s="25"/>
      <c r="KR65" s="34">
        <v>6300000</v>
      </c>
      <c r="KS65" s="57">
        <v>6300000</v>
      </c>
      <c r="KT65" s="33"/>
      <c r="KU65" s="33"/>
      <c r="KV65" s="33"/>
      <c r="KW65" s="33"/>
      <c r="KX65" s="33"/>
      <c r="KY65" s="33"/>
      <c r="KZ65" s="33"/>
      <c r="LA65" s="33"/>
      <c r="LB65" s="34"/>
      <c r="LC65" s="33"/>
      <c r="LD65" s="33"/>
      <c r="LE65" s="33"/>
      <c r="LF65" s="33"/>
      <c r="LG65" s="33"/>
      <c r="LH65" s="33"/>
      <c r="LI65" s="33"/>
      <c r="LJ65" s="57"/>
      <c r="LK65" s="25"/>
      <c r="LL65" s="34"/>
      <c r="LM65" s="57"/>
      <c r="LN65" s="33"/>
      <c r="LO65" s="33"/>
      <c r="LP65" s="33"/>
      <c r="LQ65" s="33"/>
      <c r="LR65" s="33"/>
      <c r="LS65" s="33"/>
      <c r="LT65" s="33"/>
      <c r="LU65" s="33"/>
      <c r="LV65" s="34"/>
      <c r="LW65" s="33"/>
      <c r="LX65" s="33"/>
      <c r="LY65" s="33"/>
      <c r="LZ65" s="33"/>
      <c r="MA65" s="33"/>
      <c r="MB65" s="33"/>
      <c r="MC65" s="33"/>
      <c r="MD65" s="57"/>
      <c r="ME65" s="25"/>
      <c r="MF65" s="34"/>
      <c r="MG65" s="57"/>
      <c r="MH65" s="33"/>
      <c r="MI65" s="33"/>
      <c r="MJ65" s="33"/>
      <c r="MK65" s="33">
        <v>218780100</v>
      </c>
      <c r="ML65" s="33">
        <v>48110200</v>
      </c>
      <c r="MM65" s="33">
        <v>170669900</v>
      </c>
      <c r="MN65" s="33">
        <v>48110200</v>
      </c>
      <c r="MO65" s="33">
        <v>1387048.32</v>
      </c>
      <c r="MP65" s="34"/>
      <c r="MQ65" s="33">
        <v>218780100</v>
      </c>
      <c r="MR65" s="33">
        <v>48110200</v>
      </c>
      <c r="MS65" s="33"/>
      <c r="MT65" s="33">
        <v>170669900</v>
      </c>
      <c r="MU65" s="33">
        <v>78.009789999999995</v>
      </c>
      <c r="MV65" s="33">
        <v>1387048.32</v>
      </c>
      <c r="MW65" s="33"/>
      <c r="MX65" s="57">
        <v>48110200</v>
      </c>
      <c r="MY65" s="25"/>
      <c r="MZ65" s="34">
        <v>48110200</v>
      </c>
      <c r="NA65" s="57">
        <v>48110200</v>
      </c>
      <c r="NB65" s="33">
        <v>100</v>
      </c>
      <c r="NC65" s="33">
        <v>100</v>
      </c>
      <c r="ND65" s="33"/>
      <c r="NE65" s="33">
        <v>86414900</v>
      </c>
      <c r="NF65" s="33">
        <v>67027400</v>
      </c>
      <c r="NG65" s="33">
        <v>19387500</v>
      </c>
      <c r="NH65" s="33">
        <v>7472006.1500000004</v>
      </c>
      <c r="NI65" s="33"/>
      <c r="NJ65" s="34"/>
      <c r="NK65" s="33">
        <v>9635443.8900000006</v>
      </c>
      <c r="NL65" s="33">
        <v>7472006.1500000004</v>
      </c>
      <c r="NM65" s="33"/>
      <c r="NN65" s="33">
        <v>2163437.7400000002</v>
      </c>
      <c r="NO65" s="33">
        <v>22.452909999999999</v>
      </c>
      <c r="NP65" s="33"/>
      <c r="NQ65" s="33"/>
      <c r="NR65" s="57">
        <v>7472006.1500000004</v>
      </c>
      <c r="NS65" s="25"/>
      <c r="NT65" s="34">
        <v>67027400</v>
      </c>
      <c r="NU65" s="57">
        <v>67027400</v>
      </c>
      <c r="NV65" s="33">
        <v>11.147690000000001</v>
      </c>
      <c r="NW65" s="33">
        <v>11.15893</v>
      </c>
      <c r="NX65" s="33"/>
      <c r="NY65" s="33">
        <v>304483769.38999999</v>
      </c>
      <c r="NZ65" s="33">
        <v>154387900</v>
      </c>
      <c r="OA65" s="33">
        <v>150095869.38999999</v>
      </c>
      <c r="OB65" s="33">
        <v>23712926.649999999</v>
      </c>
      <c r="OC65" s="33"/>
      <c r="OD65" s="34"/>
      <c r="OE65" s="33">
        <v>54870318.100000001</v>
      </c>
      <c r="OF65" s="33">
        <v>23712926.649999999</v>
      </c>
      <c r="OG65" s="33"/>
      <c r="OH65" s="33">
        <v>31157391.449999999</v>
      </c>
      <c r="OI65" s="33">
        <v>56.78369</v>
      </c>
      <c r="OJ65" s="33"/>
      <c r="OK65" s="33"/>
      <c r="OL65" s="57">
        <v>23712926.649999999</v>
      </c>
      <c r="OM65" s="25"/>
      <c r="ON65" s="34">
        <v>154387900</v>
      </c>
      <c r="OO65" s="57">
        <v>154387900</v>
      </c>
      <c r="OP65" s="33">
        <v>15.35932</v>
      </c>
      <c r="OQ65" s="33">
        <v>20.758330000000001</v>
      </c>
      <c r="OR65" s="33"/>
      <c r="OS65" s="33">
        <v>5883060</v>
      </c>
      <c r="OT65" s="33">
        <v>5765400</v>
      </c>
      <c r="OU65" s="33">
        <v>117660</v>
      </c>
      <c r="OV65" s="33">
        <v>2191778.84</v>
      </c>
      <c r="OW65" s="33"/>
      <c r="OX65" s="34"/>
      <c r="OY65" s="33">
        <v>2236508.5499999998</v>
      </c>
      <c r="OZ65" s="33">
        <v>2191778.84</v>
      </c>
      <c r="PA65" s="33"/>
      <c r="PB65" s="33">
        <v>44729.71</v>
      </c>
      <c r="PC65" s="33">
        <v>1.9999800000000001</v>
      </c>
      <c r="PD65" s="33"/>
      <c r="PE65" s="33"/>
      <c r="PF65" s="57">
        <v>2191778.84</v>
      </c>
      <c r="PG65" s="25"/>
      <c r="PH65" s="34">
        <v>5765400</v>
      </c>
      <c r="PI65" s="57">
        <v>5765400</v>
      </c>
      <c r="PJ65" s="33">
        <v>38.016080000000002</v>
      </c>
      <c r="PK65" s="33">
        <v>38.016069999999999</v>
      </c>
      <c r="PL65" s="33"/>
      <c r="PM65" s="33">
        <v>18553370</v>
      </c>
      <c r="PN65" s="33">
        <v>18182300</v>
      </c>
      <c r="PO65" s="33">
        <v>371070</v>
      </c>
      <c r="PP65" s="33">
        <v>1205650.3600000001</v>
      </c>
      <c r="PQ65" s="33"/>
      <c r="PR65" s="34"/>
      <c r="PS65" s="33">
        <v>1230255.6499999999</v>
      </c>
      <c r="PT65" s="33">
        <v>1205650.3600000001</v>
      </c>
      <c r="PU65" s="33"/>
      <c r="PV65" s="33">
        <v>24605.29</v>
      </c>
      <c r="PW65" s="33">
        <v>2.0000100000000001</v>
      </c>
      <c r="PX65" s="33"/>
      <c r="PY65" s="33"/>
      <c r="PZ65" s="57">
        <v>1205650.3600000001</v>
      </c>
      <c r="QA65" s="25"/>
      <c r="QB65" s="34">
        <v>18182300</v>
      </c>
      <c r="QC65" s="57">
        <v>18182300</v>
      </c>
      <c r="QD65" s="33">
        <v>6.6308999999999996</v>
      </c>
      <c r="QE65" s="33">
        <v>6.6308999999999996</v>
      </c>
      <c r="QF65" s="33"/>
      <c r="QG65" s="33">
        <v>51220200</v>
      </c>
      <c r="QH65" s="33">
        <v>35402600</v>
      </c>
      <c r="QI65" s="33">
        <v>15817600</v>
      </c>
      <c r="QJ65" s="33">
        <v>17689531.23</v>
      </c>
      <c r="QK65" s="33"/>
      <c r="QL65" s="34"/>
      <c r="QM65" s="33">
        <v>25593073.09</v>
      </c>
      <c r="QN65" s="33">
        <v>17689531.23</v>
      </c>
      <c r="QO65" s="33"/>
      <c r="QP65" s="33">
        <v>7903541.8600000003</v>
      </c>
      <c r="QQ65" s="33">
        <v>30.88157</v>
      </c>
      <c r="QR65" s="33"/>
      <c r="QS65" s="33"/>
      <c r="QT65" s="57">
        <v>17689531.23</v>
      </c>
      <c r="QU65" s="25"/>
      <c r="QV65" s="34">
        <v>35402600</v>
      </c>
      <c r="QW65" s="57">
        <v>35402600</v>
      </c>
      <c r="QX65" s="33">
        <v>49.966760000000001</v>
      </c>
      <c r="QY65" s="33">
        <v>49.966760000000001</v>
      </c>
      <c r="QZ65" s="33"/>
      <c r="RA65" s="33">
        <v>398549790</v>
      </c>
      <c r="RB65" s="33">
        <v>390578800</v>
      </c>
      <c r="RC65" s="33">
        <v>7970990</v>
      </c>
      <c r="RD65" s="33">
        <v>142272593.80000001</v>
      </c>
      <c r="RE65" s="33"/>
      <c r="RF65" s="34"/>
      <c r="RG65" s="33">
        <v>145176112.75</v>
      </c>
      <c r="RH65" s="33">
        <v>142272593.80000001</v>
      </c>
      <c r="RI65" s="33"/>
      <c r="RJ65" s="33">
        <v>2903518.95</v>
      </c>
      <c r="RK65" s="33">
        <v>2</v>
      </c>
      <c r="RL65" s="33"/>
      <c r="RM65" s="33"/>
      <c r="RN65" s="57">
        <v>142272593.80000001</v>
      </c>
      <c r="RO65" s="25"/>
      <c r="RP65" s="34">
        <v>390578800</v>
      </c>
      <c r="RQ65" s="57">
        <v>390578800</v>
      </c>
      <c r="RR65" s="33">
        <v>36.426090000000002</v>
      </c>
      <c r="RS65" s="33">
        <v>36.426079999999999</v>
      </c>
      <c r="RT65" s="33"/>
      <c r="RU65" s="33"/>
      <c r="RV65" s="33"/>
      <c r="RW65" s="33"/>
      <c r="RX65" s="33"/>
      <c r="RY65" s="33">
        <v>131233.19</v>
      </c>
      <c r="RZ65" s="34"/>
      <c r="SA65" s="33"/>
      <c r="SB65" s="33"/>
      <c r="SC65" s="33"/>
      <c r="SD65" s="33"/>
      <c r="SE65" s="33"/>
      <c r="SF65" s="33">
        <v>130123.19</v>
      </c>
      <c r="SG65" s="33">
        <v>1110</v>
      </c>
      <c r="SH65" s="57"/>
      <c r="SI65" s="25"/>
      <c r="SJ65" s="34"/>
      <c r="SK65" s="57"/>
      <c r="SL65" s="33"/>
      <c r="SM65" s="33"/>
      <c r="SN65" s="33"/>
      <c r="SO65" s="33"/>
      <c r="SP65" s="33"/>
      <c r="SQ65" s="33"/>
      <c r="SR65" s="33"/>
      <c r="SS65" s="33"/>
      <c r="ST65" s="34"/>
      <c r="SU65" s="33"/>
      <c r="SV65" s="33"/>
      <c r="SW65" s="33"/>
      <c r="SX65" s="33"/>
      <c r="SY65" s="33"/>
      <c r="SZ65" s="33"/>
      <c r="TA65" s="33"/>
      <c r="TB65" s="57"/>
      <c r="TC65" s="25"/>
      <c r="TD65" s="34"/>
      <c r="TE65" s="57"/>
      <c r="TF65" s="33"/>
      <c r="TG65" s="33"/>
      <c r="TH65" s="33"/>
      <c r="TI65" s="33"/>
      <c r="TJ65" s="33"/>
      <c r="TK65" s="33"/>
      <c r="TL65" s="33"/>
      <c r="TM65" s="33"/>
      <c r="TN65" s="34"/>
      <c r="TO65" s="33"/>
      <c r="TP65" s="33"/>
      <c r="TQ65" s="33"/>
      <c r="TR65" s="33"/>
      <c r="TS65" s="33"/>
      <c r="TT65" s="33"/>
      <c r="TU65" s="33"/>
      <c r="TV65" s="57"/>
      <c r="TW65" s="25"/>
      <c r="TX65" s="34"/>
      <c r="TY65" s="57"/>
      <c r="TZ65" s="33"/>
      <c r="UA65" s="33"/>
      <c r="UB65" s="33"/>
      <c r="UC65" s="33"/>
      <c r="UD65" s="33"/>
      <c r="UE65" s="33"/>
      <c r="UF65" s="33"/>
      <c r="UG65" s="33"/>
      <c r="UH65" s="34"/>
      <c r="UI65" s="33"/>
      <c r="UJ65" s="33"/>
      <c r="UK65" s="33"/>
      <c r="UL65" s="33"/>
      <c r="UM65" s="33"/>
      <c r="UN65" s="33"/>
      <c r="UO65" s="33"/>
      <c r="UP65" s="57"/>
      <c r="UQ65" s="25"/>
      <c r="UR65" s="34"/>
      <c r="US65" s="57"/>
      <c r="UT65" s="33"/>
      <c r="UU65" s="33"/>
      <c r="UV65" s="33"/>
      <c r="UW65" s="33"/>
      <c r="UX65" s="33"/>
      <c r="UY65" s="33"/>
      <c r="UZ65" s="33"/>
      <c r="VA65" s="33"/>
      <c r="VB65" s="34"/>
      <c r="VC65" s="33"/>
      <c r="VD65" s="33"/>
      <c r="VE65" s="33"/>
      <c r="VF65" s="33"/>
      <c r="VG65" s="33"/>
      <c r="VH65" s="33"/>
      <c r="VI65" s="33"/>
      <c r="VJ65" s="57"/>
      <c r="VK65" s="25"/>
      <c r="VL65" s="34"/>
      <c r="VM65" s="57"/>
      <c r="VN65" s="33"/>
      <c r="VO65" s="33"/>
      <c r="VP65" s="33"/>
      <c r="VQ65" s="33"/>
      <c r="VR65" s="33"/>
      <c r="VS65" s="33"/>
      <c r="VT65" s="33"/>
      <c r="VU65" s="33"/>
      <c r="VV65" s="34"/>
      <c r="VW65" s="33"/>
      <c r="VX65" s="33"/>
      <c r="VY65" s="33"/>
      <c r="VZ65" s="33"/>
      <c r="WA65" s="33"/>
      <c r="WB65" s="33"/>
      <c r="WC65" s="33"/>
      <c r="WD65" s="57"/>
      <c r="WE65" s="25"/>
      <c r="WF65" s="34"/>
      <c r="WG65" s="57"/>
      <c r="WH65" s="33"/>
      <c r="WI65" s="33"/>
      <c r="WJ65" s="33"/>
      <c r="WK65" s="33"/>
      <c r="WL65" s="33"/>
      <c r="WM65" s="33"/>
      <c r="WN65" s="33"/>
      <c r="WO65" s="33"/>
      <c r="WP65" s="34"/>
      <c r="WQ65" s="33"/>
      <c r="WR65" s="33"/>
      <c r="WS65" s="33"/>
      <c r="WT65" s="33"/>
      <c r="WU65" s="33"/>
      <c r="WV65" s="33"/>
      <c r="WW65" s="33"/>
      <c r="WX65" s="57"/>
      <c r="WY65" s="25"/>
      <c r="WZ65" s="34"/>
      <c r="XA65" s="57"/>
      <c r="XB65" s="33"/>
      <c r="XC65" s="33"/>
      <c r="XD65" s="33"/>
      <c r="XE65" s="33"/>
      <c r="XF65" s="33"/>
      <c r="XG65" s="33"/>
      <c r="XH65" s="33"/>
      <c r="XI65" s="33"/>
      <c r="XJ65" s="34"/>
      <c r="XK65" s="33"/>
      <c r="XL65" s="33"/>
      <c r="XM65" s="33"/>
      <c r="XN65" s="33"/>
      <c r="XO65" s="33"/>
      <c r="XP65" s="33"/>
      <c r="XQ65" s="33"/>
      <c r="XR65" s="57"/>
      <c r="XS65" s="25"/>
      <c r="XT65" s="34"/>
      <c r="XU65" s="57"/>
      <c r="XV65" s="33"/>
      <c r="XW65" s="33"/>
      <c r="XX65" s="33"/>
      <c r="XY65" s="33"/>
      <c r="XZ65" s="33"/>
      <c r="YA65" s="33"/>
      <c r="YB65" s="33"/>
      <c r="YC65" s="33"/>
      <c r="YD65" s="34"/>
      <c r="YE65" s="33"/>
      <c r="YF65" s="33"/>
      <c r="YG65" s="33"/>
      <c r="YH65" s="33"/>
      <c r="YI65" s="33"/>
      <c r="YJ65" s="33"/>
      <c r="YK65" s="33"/>
      <c r="YL65" s="57"/>
      <c r="YM65" s="25"/>
      <c r="YN65" s="34"/>
      <c r="YO65" s="57"/>
      <c r="YP65" s="33"/>
      <c r="YQ65" s="33"/>
      <c r="YR65" s="33"/>
      <c r="YS65" s="33"/>
      <c r="YT65" s="33"/>
      <c r="YU65" s="33"/>
      <c r="YV65" s="33"/>
      <c r="YW65" s="33"/>
      <c r="YX65" s="34"/>
      <c r="YY65" s="33"/>
      <c r="YZ65" s="33"/>
      <c r="ZA65" s="33"/>
      <c r="ZB65" s="33"/>
      <c r="ZC65" s="33"/>
      <c r="ZD65" s="33"/>
      <c r="ZE65" s="33"/>
      <c r="ZF65" s="57"/>
      <c r="ZG65" s="25"/>
      <c r="ZH65" s="34"/>
      <c r="ZI65" s="57"/>
      <c r="ZJ65" s="33"/>
      <c r="ZK65" s="33"/>
      <c r="ZL65" s="33"/>
      <c r="ZM65" s="33"/>
      <c r="ZN65" s="33"/>
      <c r="ZO65" s="33"/>
      <c r="ZP65" s="33"/>
      <c r="ZQ65" s="33"/>
      <c r="ZR65" s="34"/>
      <c r="ZS65" s="33"/>
      <c r="ZT65" s="33"/>
      <c r="ZU65" s="33"/>
      <c r="ZV65" s="33"/>
      <c r="ZW65" s="33"/>
      <c r="ZX65" s="33"/>
      <c r="ZY65" s="33"/>
      <c r="ZZ65" s="57"/>
      <c r="AAA65" s="25"/>
      <c r="AAB65" s="34"/>
      <c r="AAC65" s="57"/>
      <c r="AAD65" s="33"/>
      <c r="AAE65" s="33"/>
      <c r="AAF65" s="33"/>
      <c r="AAG65" s="33"/>
      <c r="AAH65" s="33"/>
      <c r="AAI65" s="33"/>
      <c r="AAJ65" s="33"/>
      <c r="AAK65" s="33">
        <v>951093.92</v>
      </c>
      <c r="AAL65" s="34"/>
      <c r="AAM65" s="33"/>
      <c r="AAN65" s="33"/>
      <c r="AAO65" s="33"/>
      <c r="AAP65" s="33"/>
      <c r="AAQ65" s="33"/>
      <c r="AAR65" s="33">
        <v>951093.92</v>
      </c>
      <c r="AAS65" s="33"/>
      <c r="AAT65" s="57"/>
      <c r="AAU65" s="25"/>
      <c r="AAV65" s="34"/>
      <c r="AAW65" s="57"/>
      <c r="AAX65" s="33"/>
      <c r="AAY65" s="33"/>
      <c r="AAZ65" s="33"/>
      <c r="ABA65" s="33"/>
      <c r="ABB65" s="33"/>
      <c r="ABC65" s="33"/>
      <c r="ABD65" s="33"/>
      <c r="ABE65" s="33">
        <v>93524.05</v>
      </c>
      <c r="ABF65" s="34"/>
      <c r="ABG65" s="33"/>
      <c r="ABH65" s="33"/>
      <c r="ABI65" s="33"/>
      <c r="ABJ65" s="33"/>
      <c r="ABK65" s="33"/>
      <c r="ABL65" s="33">
        <v>93524.05</v>
      </c>
      <c r="ABM65" s="33"/>
      <c r="ABN65" s="57"/>
      <c r="ABO65" s="25"/>
      <c r="ABP65" s="34"/>
      <c r="ABQ65" s="57"/>
      <c r="ABR65" s="33"/>
      <c r="ABS65" s="33"/>
      <c r="ABT65" s="33"/>
      <c r="ABU65" s="33"/>
      <c r="ABV65" s="33"/>
      <c r="ABW65" s="33"/>
      <c r="ABX65" s="33"/>
      <c r="ABY65" s="33"/>
      <c r="ABZ65" s="34"/>
      <c r="ACA65" s="33"/>
      <c r="ACB65" s="33"/>
      <c r="ACC65" s="33"/>
      <c r="ACD65" s="33"/>
      <c r="ACE65" s="33"/>
      <c r="ACF65" s="33"/>
      <c r="ACG65" s="33"/>
      <c r="ACH65" s="57"/>
      <c r="ACI65" s="25"/>
      <c r="ACJ65" s="34"/>
      <c r="ACK65" s="57"/>
      <c r="ACL65" s="33"/>
      <c r="ACM65" s="33"/>
      <c r="ACN65" s="33"/>
      <c r="ACO65" s="33">
        <v>64229400</v>
      </c>
      <c r="ACP65" s="33">
        <v>63129400</v>
      </c>
      <c r="ACQ65" s="33">
        <v>1100000</v>
      </c>
      <c r="ACR65" s="33">
        <v>58928472.450000003</v>
      </c>
      <c r="ACS65" s="33"/>
      <c r="ACT65" s="34"/>
      <c r="ACU65" s="33">
        <v>59955273.289999999</v>
      </c>
      <c r="ACV65" s="33">
        <v>58928472.450000003</v>
      </c>
      <c r="ACW65" s="33"/>
      <c r="ACX65" s="33">
        <v>1026800.84</v>
      </c>
      <c r="ACY65" s="33">
        <v>1.71261</v>
      </c>
      <c r="ACZ65" s="33"/>
      <c r="ADA65" s="33"/>
      <c r="ADB65" s="57">
        <v>58928472.450000003</v>
      </c>
      <c r="ADC65" s="25"/>
      <c r="ADD65" s="34">
        <v>63129400</v>
      </c>
      <c r="ADE65" s="57">
        <v>63129400</v>
      </c>
      <c r="ADF65" s="33">
        <v>93.345529999999997</v>
      </c>
      <c r="ADG65" s="33">
        <v>93.345529999999997</v>
      </c>
      <c r="ADH65" s="33"/>
      <c r="ADI65" s="33"/>
      <c r="ADJ65" s="33"/>
      <c r="ADK65" s="33"/>
      <c r="ADL65" s="33"/>
      <c r="ADM65" s="33"/>
      <c r="ADN65" s="34"/>
      <c r="ADO65" s="33"/>
      <c r="ADP65" s="33"/>
      <c r="ADQ65" s="33"/>
      <c r="ADR65" s="33"/>
      <c r="ADS65" s="33"/>
      <c r="ADT65" s="33"/>
      <c r="ADU65" s="33"/>
      <c r="ADV65" s="57"/>
      <c r="ADW65" s="25"/>
      <c r="ADX65" s="34"/>
      <c r="ADY65" s="57"/>
      <c r="ADZ65" s="33"/>
      <c r="AEA65" s="33"/>
      <c r="AEB65" s="33"/>
      <c r="AEC65" s="33"/>
      <c r="AED65" s="33"/>
      <c r="AEE65" s="33"/>
      <c r="AEF65" s="33"/>
      <c r="AEG65" s="33"/>
      <c r="AEH65" s="34"/>
      <c r="AEI65" s="33"/>
      <c r="AEJ65" s="33"/>
      <c r="AEK65" s="33"/>
      <c r="AEL65" s="33"/>
      <c r="AEM65" s="33"/>
      <c r="AEN65" s="33"/>
      <c r="AEO65" s="33"/>
      <c r="AEP65" s="57"/>
      <c r="AEQ65" s="25"/>
      <c r="AER65" s="34"/>
      <c r="AES65" s="57"/>
      <c r="AET65" s="33"/>
      <c r="AEU65" s="33"/>
      <c r="AEV65" s="33"/>
      <c r="AEW65" s="33"/>
      <c r="AEX65" s="33"/>
      <c r="AEY65" s="33"/>
      <c r="AEZ65" s="33"/>
      <c r="AFA65" s="33"/>
      <c r="AFB65" s="34"/>
      <c r="AFC65" s="33"/>
      <c r="AFD65" s="33"/>
      <c r="AFE65" s="33"/>
      <c r="AFF65" s="33"/>
      <c r="AFG65" s="33"/>
      <c r="AFH65" s="33"/>
      <c r="AFI65" s="33"/>
      <c r="AFJ65" s="57"/>
      <c r="AFK65" s="25"/>
      <c r="AFL65" s="34"/>
      <c r="AFM65" s="57"/>
      <c r="AFN65" s="33"/>
      <c r="AFO65" s="33"/>
      <c r="AFP65" s="33"/>
      <c r="AFQ65" s="33">
        <v>42360408.159999996</v>
      </c>
      <c r="AFR65" s="33">
        <v>41513200</v>
      </c>
      <c r="AFS65" s="33">
        <v>847208.16</v>
      </c>
      <c r="AFT65" s="33">
        <v>23860996.719999999</v>
      </c>
      <c r="AFU65" s="33"/>
      <c r="AFV65" s="34"/>
      <c r="AFW65" s="33">
        <v>24347955.84</v>
      </c>
      <c r="AFX65" s="33">
        <v>23860996.719999999</v>
      </c>
      <c r="AFY65" s="33"/>
      <c r="AFZ65" s="33">
        <v>486959.12</v>
      </c>
      <c r="AGA65" s="33">
        <v>2</v>
      </c>
      <c r="AGB65" s="33"/>
      <c r="AGC65" s="33"/>
      <c r="AGD65" s="57">
        <v>23860996.719999999</v>
      </c>
      <c r="AGE65" s="25"/>
      <c r="AGF65" s="34">
        <v>41513200</v>
      </c>
      <c r="AGG65" s="57">
        <v>41513200</v>
      </c>
      <c r="AGH65" s="33">
        <v>57.478099999999998</v>
      </c>
      <c r="AGI65" s="33">
        <v>57.478099999999998</v>
      </c>
      <c r="AGJ65" s="33"/>
      <c r="AGK65" s="33">
        <v>159430102.03999999</v>
      </c>
      <c r="AGL65" s="33">
        <v>156241500</v>
      </c>
      <c r="AGM65" s="33">
        <v>3188602.04</v>
      </c>
      <c r="AGN65" s="33">
        <v>72911433.390000001</v>
      </c>
      <c r="AGO65" s="33"/>
      <c r="AGP65" s="34"/>
      <c r="AGQ65" s="33">
        <v>74399421.829999998</v>
      </c>
      <c r="AGR65" s="33">
        <v>72911433.390000001</v>
      </c>
      <c r="AGS65" s="33"/>
      <c r="AGT65" s="33">
        <v>1487988.44</v>
      </c>
      <c r="AGU65" s="33">
        <v>2</v>
      </c>
      <c r="AGV65" s="33"/>
      <c r="AGW65" s="33"/>
      <c r="AGX65" s="57">
        <v>72911433.390000001</v>
      </c>
      <c r="AGY65" s="25"/>
      <c r="AGZ65" s="34">
        <v>156241500</v>
      </c>
      <c r="AHA65" s="57">
        <v>156241500</v>
      </c>
      <c r="AHB65" s="33">
        <v>46.665860000000002</v>
      </c>
      <c r="AHC65" s="33">
        <v>46.665860000000002</v>
      </c>
    </row>
    <row r="66" spans="1:887" x14ac:dyDescent="0.25">
      <c r="A66" s="8" t="s">
        <v>128</v>
      </c>
      <c r="B66" s="92">
        <v>52</v>
      </c>
      <c r="C66" s="11" t="s">
        <v>129</v>
      </c>
      <c r="F66" s="34">
        <v>481254212.33999997</v>
      </c>
      <c r="G66" s="57"/>
      <c r="H66" s="33"/>
      <c r="I66" s="33">
        <v>179761010.09999999</v>
      </c>
      <c r="J66" s="33">
        <v>177963400</v>
      </c>
      <c r="K66" s="33">
        <v>1797610.1</v>
      </c>
      <c r="L66" s="33">
        <v>175983400</v>
      </c>
      <c r="M66" s="33">
        <v>1960200</v>
      </c>
      <c r="N66" s="34"/>
      <c r="O66" s="33">
        <v>177761010.09999999</v>
      </c>
      <c r="P66" s="33">
        <v>175983400</v>
      </c>
      <c r="Q66" s="33"/>
      <c r="R66" s="33">
        <v>1777610.1</v>
      </c>
      <c r="S66" s="33">
        <v>1</v>
      </c>
      <c r="T66" s="33">
        <v>1960200</v>
      </c>
      <c r="U66" s="33"/>
      <c r="V66" s="57">
        <v>175983400</v>
      </c>
      <c r="W66" s="25"/>
      <c r="X66" s="34">
        <v>177963400</v>
      </c>
      <c r="Y66" s="57">
        <v>177963400</v>
      </c>
      <c r="Z66" s="33">
        <v>98.887410000000003</v>
      </c>
      <c r="AA66" s="33">
        <v>98.887410000000003</v>
      </c>
      <c r="AB66" s="33"/>
      <c r="AC66" s="33">
        <v>168107373.74000001</v>
      </c>
      <c r="AD66" s="33">
        <v>166426300</v>
      </c>
      <c r="AE66" s="33">
        <v>1681073.74</v>
      </c>
      <c r="AF66" s="33">
        <v>99439640.640000001</v>
      </c>
      <c r="AG66" s="33"/>
      <c r="AH66" s="34"/>
      <c r="AI66" s="33">
        <v>100444081.48999999</v>
      </c>
      <c r="AJ66" s="33">
        <v>99439640.640000001</v>
      </c>
      <c r="AK66" s="33"/>
      <c r="AL66" s="33">
        <v>1004440.85</v>
      </c>
      <c r="AM66" s="33">
        <v>1</v>
      </c>
      <c r="AN66" s="33"/>
      <c r="AO66" s="33"/>
      <c r="AP66" s="57">
        <v>99439640.640000001</v>
      </c>
      <c r="AQ66" s="25"/>
      <c r="AR66" s="34">
        <v>166426300</v>
      </c>
      <c r="AS66" s="57">
        <v>166426300</v>
      </c>
      <c r="AT66" s="33">
        <v>59.749960000000002</v>
      </c>
      <c r="AU66" s="33">
        <v>59.749960000000002</v>
      </c>
      <c r="AV66" s="33"/>
      <c r="AW66" s="33"/>
      <c r="AX66" s="33"/>
      <c r="AY66" s="33"/>
      <c r="AZ66" s="33"/>
      <c r="BA66" s="33"/>
      <c r="BB66" s="34"/>
      <c r="BC66" s="33"/>
      <c r="BD66" s="33"/>
      <c r="BE66" s="33"/>
      <c r="BF66" s="33"/>
      <c r="BG66" s="33"/>
      <c r="BH66" s="33"/>
      <c r="BI66" s="33"/>
      <c r="BJ66" s="57"/>
      <c r="BK66" s="25"/>
      <c r="BL66" s="34"/>
      <c r="BM66" s="57"/>
      <c r="BN66" s="33"/>
      <c r="BO66" s="33"/>
      <c r="BP66" s="33"/>
      <c r="BQ66" s="33"/>
      <c r="BR66" s="33"/>
      <c r="BS66" s="33"/>
      <c r="BT66" s="33"/>
      <c r="BU66" s="33"/>
      <c r="BV66" s="34"/>
      <c r="BW66" s="33"/>
      <c r="BX66" s="33"/>
      <c r="BY66" s="33"/>
      <c r="BZ66" s="33"/>
      <c r="CA66" s="33"/>
      <c r="CB66" s="33"/>
      <c r="CC66" s="33"/>
      <c r="CD66" s="57"/>
      <c r="CE66" s="25"/>
      <c r="CF66" s="34"/>
      <c r="CG66" s="57"/>
      <c r="CH66" s="33"/>
      <c r="CI66" s="33"/>
      <c r="CJ66" s="33"/>
      <c r="CK66" s="33"/>
      <c r="CL66" s="33"/>
      <c r="CM66" s="33"/>
      <c r="CN66" s="33"/>
      <c r="CO66" s="33"/>
      <c r="CP66" s="34"/>
      <c r="CQ66" s="33"/>
      <c r="CR66" s="33"/>
      <c r="CS66" s="33"/>
      <c r="CT66" s="33"/>
      <c r="CU66" s="33"/>
      <c r="CV66" s="33"/>
      <c r="CW66" s="33"/>
      <c r="CX66" s="57"/>
      <c r="CY66" s="25"/>
      <c r="CZ66" s="34"/>
      <c r="DA66" s="57"/>
      <c r="DB66" s="33"/>
      <c r="DC66" s="33"/>
      <c r="DD66" s="33"/>
      <c r="DE66" s="33"/>
      <c r="DF66" s="33"/>
      <c r="DG66" s="33"/>
      <c r="DH66" s="33"/>
      <c r="DI66" s="33"/>
      <c r="DJ66" s="34"/>
      <c r="DK66" s="33"/>
      <c r="DL66" s="33"/>
      <c r="DM66" s="33"/>
      <c r="DN66" s="33"/>
      <c r="DO66" s="33"/>
      <c r="DP66" s="33"/>
      <c r="DQ66" s="33"/>
      <c r="DR66" s="57"/>
      <c r="DS66" s="25"/>
      <c r="DT66" s="34">
        <v>65305300</v>
      </c>
      <c r="DU66" s="57">
        <v>0</v>
      </c>
      <c r="DV66" s="33"/>
      <c r="DW66" s="33"/>
      <c r="DX66" s="33"/>
      <c r="DY66" s="33"/>
      <c r="DZ66" s="33"/>
      <c r="EA66" s="33"/>
      <c r="EB66" s="33"/>
      <c r="EC66" s="33"/>
      <c r="ED66" s="34"/>
      <c r="EE66" s="33"/>
      <c r="EF66" s="33"/>
      <c r="EG66" s="33"/>
      <c r="EH66" s="33"/>
      <c r="EI66" s="33"/>
      <c r="EJ66" s="33"/>
      <c r="EK66" s="33"/>
      <c r="EL66" s="57"/>
      <c r="EM66" s="25"/>
      <c r="EN66" s="34"/>
      <c r="EO66" s="57"/>
      <c r="EP66" s="33"/>
      <c r="EQ66" s="33"/>
      <c r="ER66" s="33"/>
      <c r="ES66" s="33"/>
      <c r="ET66" s="33"/>
      <c r="EU66" s="33"/>
      <c r="EV66" s="33"/>
      <c r="EW66" s="33"/>
      <c r="EX66" s="34"/>
      <c r="EY66" s="33"/>
      <c r="EZ66" s="33"/>
      <c r="FA66" s="33"/>
      <c r="FB66" s="33"/>
      <c r="FC66" s="33"/>
      <c r="FD66" s="33"/>
      <c r="FE66" s="33"/>
      <c r="FF66" s="57"/>
      <c r="FG66" s="25"/>
      <c r="FH66" s="34"/>
      <c r="FI66" s="57"/>
      <c r="FJ66" s="33"/>
      <c r="FK66" s="33"/>
      <c r="FL66" s="33"/>
      <c r="FM66" s="33"/>
      <c r="FN66" s="33"/>
      <c r="FO66" s="33"/>
      <c r="FP66" s="33"/>
      <c r="FQ66" s="33"/>
      <c r="FR66" s="34"/>
      <c r="FS66" s="33"/>
      <c r="FT66" s="33"/>
      <c r="FU66" s="33"/>
      <c r="FV66" s="33"/>
      <c r="FW66" s="33"/>
      <c r="FX66" s="33"/>
      <c r="FY66" s="33"/>
      <c r="FZ66" s="57"/>
      <c r="GA66" s="25"/>
      <c r="GB66" s="34"/>
      <c r="GC66" s="57"/>
      <c r="GD66" s="33"/>
      <c r="GE66" s="33"/>
      <c r="GF66" s="33"/>
      <c r="GG66" s="33">
        <v>57911224.490000002</v>
      </c>
      <c r="GH66" s="33">
        <v>56753000</v>
      </c>
      <c r="GI66" s="33">
        <v>1158224.49</v>
      </c>
      <c r="GJ66" s="33">
        <v>55515848.229999997</v>
      </c>
      <c r="GK66" s="33">
        <v>56595</v>
      </c>
      <c r="GL66" s="34"/>
      <c r="GM66" s="33">
        <v>56648824.729999997</v>
      </c>
      <c r="GN66" s="33">
        <v>55515848.229999997</v>
      </c>
      <c r="GO66" s="33"/>
      <c r="GP66" s="33">
        <v>1132976.5</v>
      </c>
      <c r="GQ66" s="33">
        <v>2</v>
      </c>
      <c r="GR66" s="33">
        <v>56595</v>
      </c>
      <c r="GS66" s="33"/>
      <c r="GT66" s="57">
        <v>55515848.229999997</v>
      </c>
      <c r="GU66" s="25"/>
      <c r="GV66" s="34">
        <v>56753000</v>
      </c>
      <c r="GW66" s="57">
        <v>56753000</v>
      </c>
      <c r="GX66" s="33">
        <v>97.82011</v>
      </c>
      <c r="GY66" s="33">
        <v>97.82011</v>
      </c>
      <c r="GZ66" s="33"/>
      <c r="HA66" s="33"/>
      <c r="HB66" s="33"/>
      <c r="HC66" s="33"/>
      <c r="HD66" s="33"/>
      <c r="HE66" s="33"/>
      <c r="HF66" s="34"/>
      <c r="HG66" s="33"/>
      <c r="HH66" s="33"/>
      <c r="HI66" s="33"/>
      <c r="HJ66" s="33"/>
      <c r="HK66" s="33"/>
      <c r="HL66" s="33"/>
      <c r="HM66" s="33"/>
      <c r="HN66" s="57"/>
      <c r="HO66" s="25"/>
      <c r="HP66" s="34"/>
      <c r="HQ66" s="57"/>
      <c r="HR66" s="33"/>
      <c r="HS66" s="33"/>
      <c r="HT66" s="33"/>
      <c r="HU66" s="33">
        <v>5912323.2300000004</v>
      </c>
      <c r="HV66" s="33">
        <v>5853200</v>
      </c>
      <c r="HW66" s="33">
        <v>59123.23</v>
      </c>
      <c r="HX66" s="33">
        <v>5853200</v>
      </c>
      <c r="HY66" s="33"/>
      <c r="HZ66" s="34"/>
      <c r="IA66" s="33">
        <v>5912323.2300000004</v>
      </c>
      <c r="IB66" s="33">
        <v>5853200</v>
      </c>
      <c r="IC66" s="33"/>
      <c r="ID66" s="33">
        <v>59123.23</v>
      </c>
      <c r="IE66" s="33">
        <v>1</v>
      </c>
      <c r="IF66" s="33"/>
      <c r="IG66" s="33"/>
      <c r="IH66" s="57">
        <v>5853200</v>
      </c>
      <c r="II66" s="25"/>
      <c r="IJ66" s="34">
        <v>5853200</v>
      </c>
      <c r="IK66" s="57">
        <v>5853200</v>
      </c>
      <c r="IL66" s="33">
        <v>100</v>
      </c>
      <c r="IM66" s="33">
        <v>100</v>
      </c>
      <c r="IN66" s="33"/>
      <c r="IO66" s="33"/>
      <c r="IP66" s="33"/>
      <c r="IQ66" s="33"/>
      <c r="IR66" s="33"/>
      <c r="IS66" s="33"/>
      <c r="IT66" s="34"/>
      <c r="IU66" s="33"/>
      <c r="IV66" s="33"/>
      <c r="IW66" s="33"/>
      <c r="IX66" s="33"/>
      <c r="IY66" s="33"/>
      <c r="IZ66" s="33"/>
      <c r="JA66" s="33"/>
      <c r="JB66" s="57"/>
      <c r="JC66" s="25"/>
      <c r="JD66" s="34"/>
      <c r="JE66" s="57"/>
      <c r="JF66" s="33"/>
      <c r="JG66" s="33"/>
      <c r="JH66" s="33"/>
      <c r="JI66" s="33">
        <v>1859390</v>
      </c>
      <c r="JJ66" s="33">
        <v>1822200</v>
      </c>
      <c r="JK66" s="33">
        <v>37190</v>
      </c>
      <c r="JL66" s="33">
        <v>1822200</v>
      </c>
      <c r="JM66" s="33"/>
      <c r="JN66" s="34"/>
      <c r="JO66" s="33">
        <v>1859390</v>
      </c>
      <c r="JP66" s="33">
        <v>1822200</v>
      </c>
      <c r="JQ66" s="33"/>
      <c r="JR66" s="33">
        <v>37190</v>
      </c>
      <c r="JS66" s="33">
        <v>2.0001199999999999</v>
      </c>
      <c r="JT66" s="33"/>
      <c r="JU66" s="33"/>
      <c r="JV66" s="57">
        <v>1822200</v>
      </c>
      <c r="JW66" s="25"/>
      <c r="JX66" s="34">
        <v>1822200</v>
      </c>
      <c r="JY66" s="57">
        <v>1822200</v>
      </c>
      <c r="JZ66" s="33">
        <v>100</v>
      </c>
      <c r="KA66" s="33">
        <v>100</v>
      </c>
      <c r="KB66" s="33"/>
      <c r="KC66" s="33">
        <v>10000000</v>
      </c>
      <c r="KD66" s="33">
        <v>9900000</v>
      </c>
      <c r="KE66" s="33">
        <v>100000</v>
      </c>
      <c r="KF66" s="33"/>
      <c r="KG66" s="33"/>
      <c r="KH66" s="34"/>
      <c r="KI66" s="33"/>
      <c r="KJ66" s="33"/>
      <c r="KK66" s="33"/>
      <c r="KL66" s="33"/>
      <c r="KM66" s="33"/>
      <c r="KN66" s="33"/>
      <c r="KO66" s="33"/>
      <c r="KP66" s="57"/>
      <c r="KQ66" s="25"/>
      <c r="KR66" s="34">
        <v>9900000</v>
      </c>
      <c r="KS66" s="57">
        <v>9900000</v>
      </c>
      <c r="KT66" s="33"/>
      <c r="KU66" s="33"/>
      <c r="KV66" s="33"/>
      <c r="KW66" s="33">
        <v>124139393.94</v>
      </c>
      <c r="KX66" s="33">
        <v>122898000</v>
      </c>
      <c r="KY66" s="33">
        <v>1241393.94</v>
      </c>
      <c r="KZ66" s="33"/>
      <c r="LA66" s="33"/>
      <c r="LB66" s="34"/>
      <c r="LC66" s="33"/>
      <c r="LD66" s="33"/>
      <c r="LE66" s="33"/>
      <c r="LF66" s="33"/>
      <c r="LG66" s="33"/>
      <c r="LH66" s="33"/>
      <c r="LI66" s="33"/>
      <c r="LJ66" s="57"/>
      <c r="LK66" s="25"/>
      <c r="LL66" s="34">
        <v>122898000</v>
      </c>
      <c r="LM66" s="57">
        <v>122898000</v>
      </c>
      <c r="LN66" s="33"/>
      <c r="LO66" s="33"/>
      <c r="LP66" s="33"/>
      <c r="LQ66" s="33"/>
      <c r="LR66" s="33"/>
      <c r="LS66" s="33"/>
      <c r="LT66" s="33"/>
      <c r="LU66" s="33"/>
      <c r="LV66" s="34"/>
      <c r="LW66" s="33"/>
      <c r="LX66" s="33"/>
      <c r="LY66" s="33"/>
      <c r="LZ66" s="33"/>
      <c r="MA66" s="33"/>
      <c r="MB66" s="33"/>
      <c r="MC66" s="33"/>
      <c r="MD66" s="57"/>
      <c r="ME66" s="25"/>
      <c r="MF66" s="34">
        <v>0</v>
      </c>
      <c r="MG66" s="57"/>
      <c r="MH66" s="33"/>
      <c r="MI66" s="33"/>
      <c r="MJ66" s="33"/>
      <c r="MK66" s="33">
        <v>2231647.7799999998</v>
      </c>
      <c r="ML66" s="33">
        <v>2050800</v>
      </c>
      <c r="MM66" s="33">
        <v>180847.78</v>
      </c>
      <c r="MN66" s="33">
        <v>2050800</v>
      </c>
      <c r="MO66" s="33"/>
      <c r="MP66" s="34"/>
      <c r="MQ66" s="33">
        <v>2231647.7799999998</v>
      </c>
      <c r="MR66" s="33">
        <v>2050800</v>
      </c>
      <c r="MS66" s="33"/>
      <c r="MT66" s="33">
        <v>180847.78</v>
      </c>
      <c r="MU66" s="33">
        <v>8.1037800000000004</v>
      </c>
      <c r="MV66" s="33"/>
      <c r="MW66" s="33"/>
      <c r="MX66" s="57">
        <v>2050800</v>
      </c>
      <c r="MY66" s="25"/>
      <c r="MZ66" s="34">
        <v>2050800</v>
      </c>
      <c r="NA66" s="57">
        <v>2050800</v>
      </c>
      <c r="NB66" s="33">
        <v>100</v>
      </c>
      <c r="NC66" s="33">
        <v>100</v>
      </c>
      <c r="ND66" s="33"/>
      <c r="NE66" s="33"/>
      <c r="NF66" s="33"/>
      <c r="NG66" s="33"/>
      <c r="NH66" s="33"/>
      <c r="NI66" s="33"/>
      <c r="NJ66" s="34"/>
      <c r="NK66" s="33"/>
      <c r="NL66" s="33"/>
      <c r="NM66" s="33"/>
      <c r="NN66" s="33"/>
      <c r="NO66" s="33"/>
      <c r="NP66" s="33"/>
      <c r="NQ66" s="33"/>
      <c r="NR66" s="57"/>
      <c r="NS66" s="25"/>
      <c r="NT66" s="34"/>
      <c r="NU66" s="57"/>
      <c r="NV66" s="33"/>
      <c r="NW66" s="33"/>
      <c r="NX66" s="33"/>
      <c r="NY66" s="33"/>
      <c r="NZ66" s="33"/>
      <c r="OA66" s="33"/>
      <c r="OB66" s="33"/>
      <c r="OC66" s="33"/>
      <c r="OD66" s="34"/>
      <c r="OE66" s="33"/>
      <c r="OF66" s="33"/>
      <c r="OG66" s="33"/>
      <c r="OH66" s="33"/>
      <c r="OI66" s="33"/>
      <c r="OJ66" s="33"/>
      <c r="OK66" s="33"/>
      <c r="OL66" s="57"/>
      <c r="OM66" s="25"/>
      <c r="ON66" s="34"/>
      <c r="OO66" s="57"/>
      <c r="OP66" s="33"/>
      <c r="OQ66" s="33"/>
      <c r="OR66" s="33"/>
      <c r="OS66" s="33"/>
      <c r="OT66" s="33"/>
      <c r="OU66" s="33"/>
      <c r="OV66" s="33"/>
      <c r="OW66" s="33"/>
      <c r="OX66" s="34"/>
      <c r="OY66" s="33"/>
      <c r="OZ66" s="33"/>
      <c r="PA66" s="33"/>
      <c r="PB66" s="33"/>
      <c r="PC66" s="33"/>
      <c r="PD66" s="33"/>
      <c r="PE66" s="33"/>
      <c r="PF66" s="57"/>
      <c r="PG66" s="25"/>
      <c r="PH66" s="34"/>
      <c r="PI66" s="57"/>
      <c r="PJ66" s="33"/>
      <c r="PK66" s="33"/>
      <c r="PL66" s="33"/>
      <c r="PM66" s="33"/>
      <c r="PN66" s="33"/>
      <c r="PO66" s="33"/>
      <c r="PP66" s="33"/>
      <c r="PQ66" s="33"/>
      <c r="PR66" s="34"/>
      <c r="PS66" s="33"/>
      <c r="PT66" s="33"/>
      <c r="PU66" s="33"/>
      <c r="PV66" s="33"/>
      <c r="PW66" s="33"/>
      <c r="PX66" s="33"/>
      <c r="PY66" s="33"/>
      <c r="PZ66" s="57"/>
      <c r="QA66" s="25"/>
      <c r="QB66" s="34"/>
      <c r="QC66" s="57"/>
      <c r="QD66" s="33"/>
      <c r="QE66" s="33"/>
      <c r="QF66" s="33"/>
      <c r="QG66" s="33">
        <v>3524693.88</v>
      </c>
      <c r="QH66" s="33">
        <v>3454200</v>
      </c>
      <c r="QI66" s="33">
        <v>70493.88</v>
      </c>
      <c r="QJ66" s="33">
        <v>2248027.67</v>
      </c>
      <c r="QK66" s="33"/>
      <c r="QL66" s="34"/>
      <c r="QM66" s="33">
        <v>2293905.7799999998</v>
      </c>
      <c r="QN66" s="33">
        <v>2248027.67</v>
      </c>
      <c r="QO66" s="33"/>
      <c r="QP66" s="33">
        <v>45878.11</v>
      </c>
      <c r="QQ66" s="33">
        <v>2</v>
      </c>
      <c r="QR66" s="33"/>
      <c r="QS66" s="33"/>
      <c r="QT66" s="57">
        <v>2248027.67</v>
      </c>
      <c r="QU66" s="25"/>
      <c r="QV66" s="34">
        <v>3454200</v>
      </c>
      <c r="QW66" s="57">
        <v>3454200</v>
      </c>
      <c r="QX66" s="33">
        <v>65.08099</v>
      </c>
      <c r="QY66" s="33">
        <v>65.080979999999997</v>
      </c>
      <c r="QZ66" s="33"/>
      <c r="RA66" s="33"/>
      <c r="RB66" s="33"/>
      <c r="RC66" s="33"/>
      <c r="RD66" s="33"/>
      <c r="RE66" s="33"/>
      <c r="RF66" s="34"/>
      <c r="RG66" s="33"/>
      <c r="RH66" s="33"/>
      <c r="RI66" s="33"/>
      <c r="RJ66" s="33"/>
      <c r="RK66" s="33"/>
      <c r="RL66" s="33"/>
      <c r="RM66" s="33"/>
      <c r="RN66" s="57"/>
      <c r="RO66" s="25"/>
      <c r="RP66" s="34"/>
      <c r="RQ66" s="57"/>
      <c r="RR66" s="33"/>
      <c r="RS66" s="33"/>
      <c r="RT66" s="33"/>
      <c r="RU66" s="33"/>
      <c r="RV66" s="33"/>
      <c r="RW66" s="33"/>
      <c r="RX66" s="33"/>
      <c r="RY66" s="33"/>
      <c r="RZ66" s="34"/>
      <c r="SA66" s="33"/>
      <c r="SB66" s="33"/>
      <c r="SC66" s="33"/>
      <c r="SD66" s="33"/>
      <c r="SE66" s="33"/>
      <c r="SF66" s="33"/>
      <c r="SG66" s="33"/>
      <c r="SH66" s="57"/>
      <c r="SI66" s="25"/>
      <c r="SJ66" s="34"/>
      <c r="SK66" s="57"/>
      <c r="SL66" s="33"/>
      <c r="SM66" s="33"/>
      <c r="SN66" s="33"/>
      <c r="SO66" s="33"/>
      <c r="SP66" s="33"/>
      <c r="SQ66" s="33"/>
      <c r="SR66" s="33"/>
      <c r="SS66" s="33"/>
      <c r="ST66" s="34"/>
      <c r="SU66" s="33"/>
      <c r="SV66" s="33"/>
      <c r="SW66" s="33"/>
      <c r="SX66" s="33"/>
      <c r="SY66" s="33"/>
      <c r="SZ66" s="33"/>
      <c r="TA66" s="33"/>
      <c r="TB66" s="57"/>
      <c r="TC66" s="25"/>
      <c r="TD66" s="34"/>
      <c r="TE66" s="57"/>
      <c r="TF66" s="33"/>
      <c r="TG66" s="33"/>
      <c r="TH66" s="33"/>
      <c r="TI66" s="33"/>
      <c r="TJ66" s="33"/>
      <c r="TK66" s="33"/>
      <c r="TL66" s="33"/>
      <c r="TM66" s="33"/>
      <c r="TN66" s="34"/>
      <c r="TO66" s="33"/>
      <c r="TP66" s="33"/>
      <c r="TQ66" s="33"/>
      <c r="TR66" s="33"/>
      <c r="TS66" s="33"/>
      <c r="TT66" s="33"/>
      <c r="TU66" s="33"/>
      <c r="TV66" s="57"/>
      <c r="TW66" s="25"/>
      <c r="TX66" s="34"/>
      <c r="TY66" s="57"/>
      <c r="TZ66" s="33"/>
      <c r="UA66" s="33"/>
      <c r="UB66" s="33"/>
      <c r="UC66" s="33"/>
      <c r="UD66" s="33"/>
      <c r="UE66" s="33"/>
      <c r="UF66" s="33"/>
      <c r="UG66" s="33"/>
      <c r="UH66" s="34"/>
      <c r="UI66" s="33"/>
      <c r="UJ66" s="33"/>
      <c r="UK66" s="33"/>
      <c r="UL66" s="33"/>
      <c r="UM66" s="33"/>
      <c r="UN66" s="33"/>
      <c r="UO66" s="33"/>
      <c r="UP66" s="57"/>
      <c r="UQ66" s="25"/>
      <c r="UR66" s="34"/>
      <c r="US66" s="57"/>
      <c r="UT66" s="33"/>
      <c r="UU66" s="33"/>
      <c r="UV66" s="33"/>
      <c r="UW66" s="33"/>
      <c r="UX66" s="33"/>
      <c r="UY66" s="33"/>
      <c r="UZ66" s="33"/>
      <c r="VA66" s="33"/>
      <c r="VB66" s="34"/>
      <c r="VC66" s="33"/>
      <c r="VD66" s="33"/>
      <c r="VE66" s="33"/>
      <c r="VF66" s="33"/>
      <c r="VG66" s="33"/>
      <c r="VH66" s="33"/>
      <c r="VI66" s="33"/>
      <c r="VJ66" s="57"/>
      <c r="VK66" s="25"/>
      <c r="VL66" s="34"/>
      <c r="VM66" s="57"/>
      <c r="VN66" s="33"/>
      <c r="VO66" s="33"/>
      <c r="VP66" s="33"/>
      <c r="VQ66" s="33"/>
      <c r="VR66" s="33"/>
      <c r="VS66" s="33"/>
      <c r="VT66" s="33"/>
      <c r="VU66" s="33"/>
      <c r="VV66" s="34"/>
      <c r="VW66" s="33"/>
      <c r="VX66" s="33"/>
      <c r="VY66" s="33"/>
      <c r="VZ66" s="33"/>
      <c r="WA66" s="33"/>
      <c r="WB66" s="33"/>
      <c r="WC66" s="33"/>
      <c r="WD66" s="57"/>
      <c r="WE66" s="25"/>
      <c r="WF66" s="34"/>
      <c r="WG66" s="57"/>
      <c r="WH66" s="33"/>
      <c r="WI66" s="33"/>
      <c r="WJ66" s="33"/>
      <c r="WK66" s="33"/>
      <c r="WL66" s="33"/>
      <c r="WM66" s="33"/>
      <c r="WN66" s="33"/>
      <c r="WO66" s="33"/>
      <c r="WP66" s="34"/>
      <c r="WQ66" s="33"/>
      <c r="WR66" s="33"/>
      <c r="WS66" s="33"/>
      <c r="WT66" s="33"/>
      <c r="WU66" s="33"/>
      <c r="WV66" s="33"/>
      <c r="WW66" s="33"/>
      <c r="WX66" s="57"/>
      <c r="WY66" s="25"/>
      <c r="WZ66" s="34"/>
      <c r="XA66" s="57"/>
      <c r="XB66" s="33"/>
      <c r="XC66" s="33"/>
      <c r="XD66" s="33"/>
      <c r="XE66" s="33"/>
      <c r="XF66" s="33"/>
      <c r="XG66" s="33"/>
      <c r="XH66" s="33"/>
      <c r="XI66" s="33"/>
      <c r="XJ66" s="34"/>
      <c r="XK66" s="33"/>
      <c r="XL66" s="33"/>
      <c r="XM66" s="33"/>
      <c r="XN66" s="33"/>
      <c r="XO66" s="33"/>
      <c r="XP66" s="33"/>
      <c r="XQ66" s="33"/>
      <c r="XR66" s="57"/>
      <c r="XS66" s="25"/>
      <c r="XT66" s="34"/>
      <c r="XU66" s="57"/>
      <c r="XV66" s="33"/>
      <c r="XW66" s="33"/>
      <c r="XX66" s="33"/>
      <c r="XY66" s="33"/>
      <c r="XZ66" s="33"/>
      <c r="YA66" s="33"/>
      <c r="YB66" s="33"/>
      <c r="YC66" s="33"/>
      <c r="YD66" s="34"/>
      <c r="YE66" s="33"/>
      <c r="YF66" s="33"/>
      <c r="YG66" s="33"/>
      <c r="YH66" s="33"/>
      <c r="YI66" s="33"/>
      <c r="YJ66" s="33"/>
      <c r="YK66" s="33"/>
      <c r="YL66" s="57"/>
      <c r="YM66" s="25"/>
      <c r="YN66" s="34"/>
      <c r="YO66" s="57"/>
      <c r="YP66" s="33"/>
      <c r="YQ66" s="33"/>
      <c r="YR66" s="33"/>
      <c r="YS66" s="33"/>
      <c r="YT66" s="33"/>
      <c r="YU66" s="33"/>
      <c r="YV66" s="33"/>
      <c r="YW66" s="33"/>
      <c r="YX66" s="34"/>
      <c r="YY66" s="33"/>
      <c r="YZ66" s="33"/>
      <c r="ZA66" s="33"/>
      <c r="ZB66" s="33"/>
      <c r="ZC66" s="33"/>
      <c r="ZD66" s="33"/>
      <c r="ZE66" s="33"/>
      <c r="ZF66" s="57"/>
      <c r="ZG66" s="25"/>
      <c r="ZH66" s="34"/>
      <c r="ZI66" s="57"/>
      <c r="ZJ66" s="33"/>
      <c r="ZK66" s="33"/>
      <c r="ZL66" s="33"/>
      <c r="ZM66" s="33"/>
      <c r="ZN66" s="33"/>
      <c r="ZO66" s="33"/>
      <c r="ZP66" s="33"/>
      <c r="ZQ66" s="33"/>
      <c r="ZR66" s="34"/>
      <c r="ZS66" s="33"/>
      <c r="ZT66" s="33"/>
      <c r="ZU66" s="33"/>
      <c r="ZV66" s="33"/>
      <c r="ZW66" s="33"/>
      <c r="ZX66" s="33"/>
      <c r="ZY66" s="33"/>
      <c r="ZZ66" s="57"/>
      <c r="AAA66" s="25"/>
      <c r="AAB66" s="34"/>
      <c r="AAC66" s="57"/>
      <c r="AAD66" s="33"/>
      <c r="AAE66" s="33"/>
      <c r="AAF66" s="33"/>
      <c r="AAG66" s="33"/>
      <c r="AAH66" s="33"/>
      <c r="AAI66" s="33"/>
      <c r="AAJ66" s="33"/>
      <c r="AAK66" s="33">
        <v>29570.58</v>
      </c>
      <c r="AAL66" s="34"/>
      <c r="AAM66" s="33"/>
      <c r="AAN66" s="33"/>
      <c r="AAO66" s="33"/>
      <c r="AAP66" s="33"/>
      <c r="AAQ66" s="33"/>
      <c r="AAR66" s="33">
        <v>29570.58</v>
      </c>
      <c r="AAS66" s="33"/>
      <c r="AAT66" s="57"/>
      <c r="AAU66" s="25"/>
      <c r="AAV66" s="34"/>
      <c r="AAW66" s="57"/>
      <c r="AAX66" s="33"/>
      <c r="AAY66" s="33"/>
      <c r="AAZ66" s="33"/>
      <c r="ABA66" s="33"/>
      <c r="ABB66" s="33"/>
      <c r="ABC66" s="33"/>
      <c r="ABD66" s="33"/>
      <c r="ABE66" s="33">
        <v>1800</v>
      </c>
      <c r="ABF66" s="34"/>
      <c r="ABG66" s="33"/>
      <c r="ABH66" s="33"/>
      <c r="ABI66" s="33"/>
      <c r="ABJ66" s="33"/>
      <c r="ABK66" s="33"/>
      <c r="ABL66" s="33">
        <v>1800</v>
      </c>
      <c r="ABM66" s="33"/>
      <c r="ABN66" s="57"/>
      <c r="ABO66" s="25"/>
      <c r="ABP66" s="34"/>
      <c r="ABQ66" s="57"/>
      <c r="ABR66" s="33"/>
      <c r="ABS66" s="33"/>
      <c r="ABT66" s="33"/>
      <c r="ABU66" s="33"/>
      <c r="ABV66" s="33"/>
      <c r="ABW66" s="33"/>
      <c r="ABX66" s="33"/>
      <c r="ABY66" s="33">
        <v>212048.4</v>
      </c>
      <c r="ABZ66" s="34"/>
      <c r="ACA66" s="33"/>
      <c r="ACB66" s="33"/>
      <c r="ACC66" s="33"/>
      <c r="ACD66" s="33"/>
      <c r="ACE66" s="33"/>
      <c r="ACF66" s="33">
        <v>212048.4</v>
      </c>
      <c r="ACG66" s="33"/>
      <c r="ACH66" s="57"/>
      <c r="ACI66" s="25"/>
      <c r="ACJ66" s="34"/>
      <c r="ACK66" s="57"/>
      <c r="ACL66" s="33"/>
      <c r="ACM66" s="33"/>
      <c r="ACN66" s="33"/>
      <c r="ACO66" s="33">
        <v>22221414.140000001</v>
      </c>
      <c r="ACP66" s="33">
        <v>21999200</v>
      </c>
      <c r="ACQ66" s="33">
        <v>222214.14</v>
      </c>
      <c r="ACR66" s="33">
        <v>5732441.8399999999</v>
      </c>
      <c r="ACS66" s="33"/>
      <c r="ACT66" s="34"/>
      <c r="ACU66" s="33">
        <v>5790345.2800000003</v>
      </c>
      <c r="ACV66" s="33">
        <v>5732441.8399999999</v>
      </c>
      <c r="ACW66" s="33"/>
      <c r="ACX66" s="33">
        <v>57903.44</v>
      </c>
      <c r="ACY66" s="33">
        <v>1</v>
      </c>
      <c r="ACZ66" s="33"/>
      <c r="ADA66" s="33"/>
      <c r="ADB66" s="57">
        <v>5732441.8399999999</v>
      </c>
      <c r="ADC66" s="25"/>
      <c r="ADD66" s="34">
        <v>21999200</v>
      </c>
      <c r="ADE66" s="57">
        <v>21999200</v>
      </c>
      <c r="ADF66" s="33">
        <v>26.057500000000001</v>
      </c>
      <c r="ADG66" s="33">
        <v>26.057500000000001</v>
      </c>
      <c r="ADH66" s="33"/>
      <c r="ADI66" s="33"/>
      <c r="ADJ66" s="33"/>
      <c r="ADK66" s="33"/>
      <c r="ADL66" s="33"/>
      <c r="ADM66" s="33"/>
      <c r="ADN66" s="34"/>
      <c r="ADO66" s="33"/>
      <c r="ADP66" s="33"/>
      <c r="ADQ66" s="33"/>
      <c r="ADR66" s="33"/>
      <c r="ADS66" s="33"/>
      <c r="ADT66" s="33"/>
      <c r="ADU66" s="33"/>
      <c r="ADV66" s="57"/>
      <c r="ADW66" s="25"/>
      <c r="ADX66" s="34"/>
      <c r="ADY66" s="57"/>
      <c r="ADZ66" s="33"/>
      <c r="AEA66" s="33"/>
      <c r="AEB66" s="33"/>
      <c r="AEC66" s="33"/>
      <c r="AED66" s="33"/>
      <c r="AEE66" s="33"/>
      <c r="AEF66" s="33"/>
      <c r="AEG66" s="33"/>
      <c r="AEH66" s="34"/>
      <c r="AEI66" s="33"/>
      <c r="AEJ66" s="33"/>
      <c r="AEK66" s="33"/>
      <c r="AEL66" s="33"/>
      <c r="AEM66" s="33"/>
      <c r="AEN66" s="33"/>
      <c r="AEO66" s="33"/>
      <c r="AEP66" s="57"/>
      <c r="AEQ66" s="25"/>
      <c r="AER66" s="34"/>
      <c r="AES66" s="57"/>
      <c r="AET66" s="33"/>
      <c r="AEU66" s="33"/>
      <c r="AEV66" s="33"/>
      <c r="AEW66" s="33"/>
      <c r="AEX66" s="33"/>
      <c r="AEY66" s="33"/>
      <c r="AEZ66" s="33"/>
      <c r="AFA66" s="33"/>
      <c r="AFB66" s="34"/>
      <c r="AFC66" s="33"/>
      <c r="AFD66" s="33"/>
      <c r="AFE66" s="33"/>
      <c r="AFF66" s="33"/>
      <c r="AFG66" s="33"/>
      <c r="AFH66" s="33"/>
      <c r="AFI66" s="33"/>
      <c r="AFJ66" s="57"/>
      <c r="AFK66" s="25"/>
      <c r="AFL66" s="34"/>
      <c r="AFM66" s="57"/>
      <c r="AFN66" s="33"/>
      <c r="AFO66" s="33"/>
      <c r="AFP66" s="33"/>
      <c r="AFQ66" s="33"/>
      <c r="AFR66" s="33"/>
      <c r="AFS66" s="33"/>
      <c r="AFT66" s="33"/>
      <c r="AFU66" s="33"/>
      <c r="AFV66" s="34"/>
      <c r="AFW66" s="33"/>
      <c r="AFX66" s="33"/>
      <c r="AFY66" s="33"/>
      <c r="AFZ66" s="33"/>
      <c r="AGA66" s="33"/>
      <c r="AGB66" s="33"/>
      <c r="AGC66" s="33"/>
      <c r="AGD66" s="57"/>
      <c r="AGE66" s="25"/>
      <c r="AGF66" s="34"/>
      <c r="AGG66" s="57"/>
      <c r="AGH66" s="33"/>
      <c r="AGI66" s="33"/>
      <c r="AGJ66" s="33"/>
      <c r="AGK66" s="33"/>
      <c r="AGL66" s="33"/>
      <c r="AGM66" s="33"/>
      <c r="AGN66" s="33"/>
      <c r="AGO66" s="33"/>
      <c r="AGP66" s="34"/>
      <c r="AGQ66" s="33"/>
      <c r="AGR66" s="33"/>
      <c r="AGS66" s="33"/>
      <c r="AGT66" s="33"/>
      <c r="AGU66" s="33"/>
      <c r="AGV66" s="33"/>
      <c r="AGW66" s="33"/>
      <c r="AGX66" s="57"/>
      <c r="AGY66" s="25"/>
      <c r="AGZ66" s="34"/>
      <c r="AHA66" s="57"/>
      <c r="AHB66" s="33"/>
      <c r="AHC66" s="33"/>
    </row>
    <row r="67" spans="1:887" x14ac:dyDescent="0.25">
      <c r="A67" s="8" t="s">
        <v>130</v>
      </c>
      <c r="B67" s="92">
        <v>53</v>
      </c>
      <c r="C67" s="11" t="s">
        <v>131</v>
      </c>
      <c r="F67" s="34">
        <v>1143633663.8199999</v>
      </c>
      <c r="G67" s="57"/>
      <c r="H67" s="33"/>
      <c r="I67" s="33">
        <v>281711977</v>
      </c>
      <c r="J67" s="33">
        <v>242272300</v>
      </c>
      <c r="K67" s="33">
        <v>39439677</v>
      </c>
      <c r="L67" s="33">
        <v>240892300.15000001</v>
      </c>
      <c r="M67" s="33"/>
      <c r="N67" s="34"/>
      <c r="O67" s="33">
        <v>280107326</v>
      </c>
      <c r="P67" s="33">
        <v>240892300.15000001</v>
      </c>
      <c r="Q67" s="33"/>
      <c r="R67" s="33">
        <v>39215025.850000001</v>
      </c>
      <c r="S67" s="33">
        <v>14</v>
      </c>
      <c r="T67" s="33"/>
      <c r="U67" s="33"/>
      <c r="V67" s="57">
        <v>240892300.15000001</v>
      </c>
      <c r="W67" s="25"/>
      <c r="X67" s="34">
        <v>242272300</v>
      </c>
      <c r="Y67" s="57">
        <v>242272300</v>
      </c>
      <c r="Z67" s="33">
        <v>99.430390000000003</v>
      </c>
      <c r="AA67" s="33">
        <v>99.430390000000003</v>
      </c>
      <c r="AB67" s="33"/>
      <c r="AC67" s="33">
        <v>626554300</v>
      </c>
      <c r="AD67" s="33">
        <v>538836700</v>
      </c>
      <c r="AE67" s="33">
        <v>87717600</v>
      </c>
      <c r="AF67" s="33">
        <v>417505533.50999999</v>
      </c>
      <c r="AG67" s="33"/>
      <c r="AH67" s="34"/>
      <c r="AI67" s="33">
        <v>485471548.88</v>
      </c>
      <c r="AJ67" s="33">
        <v>417505533.50999999</v>
      </c>
      <c r="AK67" s="33"/>
      <c r="AL67" s="33">
        <v>67966015.370000005</v>
      </c>
      <c r="AM67" s="33">
        <v>14</v>
      </c>
      <c r="AN67" s="33"/>
      <c r="AO67" s="33"/>
      <c r="AP67" s="57">
        <v>417505533.50999999</v>
      </c>
      <c r="AQ67" s="25"/>
      <c r="AR67" s="34">
        <v>538836700</v>
      </c>
      <c r="AS67" s="57">
        <v>538836700</v>
      </c>
      <c r="AT67" s="33">
        <v>77.482759999999999</v>
      </c>
      <c r="AU67" s="33">
        <v>77.482759999999999</v>
      </c>
      <c r="AV67" s="33"/>
      <c r="AW67" s="33">
        <v>92177800</v>
      </c>
      <c r="AX67" s="33">
        <v>79272900</v>
      </c>
      <c r="AY67" s="33">
        <v>12904900</v>
      </c>
      <c r="AZ67" s="33">
        <v>49507565.560000002</v>
      </c>
      <c r="BA67" s="33"/>
      <c r="BB67" s="34"/>
      <c r="BC67" s="33">
        <v>57566936.939999998</v>
      </c>
      <c r="BD67" s="33">
        <v>49507565.560000002</v>
      </c>
      <c r="BE67" s="33"/>
      <c r="BF67" s="33">
        <v>8059371.3799999999</v>
      </c>
      <c r="BG67" s="33">
        <v>14</v>
      </c>
      <c r="BH67" s="33"/>
      <c r="BI67" s="33"/>
      <c r="BJ67" s="57">
        <v>49507565.560000002</v>
      </c>
      <c r="BK67" s="25"/>
      <c r="BL67" s="34">
        <v>79272900</v>
      </c>
      <c r="BM67" s="57">
        <v>79272900</v>
      </c>
      <c r="BN67" s="33">
        <v>62.452069999999999</v>
      </c>
      <c r="BO67" s="33">
        <v>62.452030000000001</v>
      </c>
      <c r="BP67" s="33"/>
      <c r="BQ67" s="33"/>
      <c r="BR67" s="33"/>
      <c r="BS67" s="33"/>
      <c r="BT67" s="33"/>
      <c r="BU67" s="33"/>
      <c r="BV67" s="34"/>
      <c r="BW67" s="33"/>
      <c r="BX67" s="33"/>
      <c r="BY67" s="33"/>
      <c r="BZ67" s="33"/>
      <c r="CA67" s="33"/>
      <c r="CB67" s="33"/>
      <c r="CC67" s="33"/>
      <c r="CD67" s="57"/>
      <c r="CE67" s="25"/>
      <c r="CF67" s="34"/>
      <c r="CG67" s="57"/>
      <c r="CH67" s="33"/>
      <c r="CI67" s="33"/>
      <c r="CJ67" s="33"/>
      <c r="CK67" s="33"/>
      <c r="CL67" s="33"/>
      <c r="CM67" s="33"/>
      <c r="CN67" s="33"/>
      <c r="CO67" s="33"/>
      <c r="CP67" s="34"/>
      <c r="CQ67" s="33"/>
      <c r="CR67" s="33"/>
      <c r="CS67" s="33"/>
      <c r="CT67" s="33"/>
      <c r="CU67" s="33"/>
      <c r="CV67" s="33"/>
      <c r="CW67" s="33"/>
      <c r="CX67" s="57"/>
      <c r="CY67" s="25"/>
      <c r="CZ67" s="34"/>
      <c r="DA67" s="57"/>
      <c r="DB67" s="33"/>
      <c r="DC67" s="33"/>
      <c r="DD67" s="33"/>
      <c r="DE67" s="33"/>
      <c r="DF67" s="33"/>
      <c r="DG67" s="33"/>
      <c r="DH67" s="33"/>
      <c r="DI67" s="33"/>
      <c r="DJ67" s="34"/>
      <c r="DK67" s="33"/>
      <c r="DL67" s="33"/>
      <c r="DM67" s="33"/>
      <c r="DN67" s="33"/>
      <c r="DO67" s="33"/>
      <c r="DP67" s="33"/>
      <c r="DQ67" s="33"/>
      <c r="DR67" s="57"/>
      <c r="DS67" s="25"/>
      <c r="DT67" s="34">
        <v>119578500</v>
      </c>
      <c r="DU67" s="57">
        <v>0</v>
      </c>
      <c r="DV67" s="33"/>
      <c r="DW67" s="33"/>
      <c r="DX67" s="33"/>
      <c r="DY67" s="33"/>
      <c r="DZ67" s="33"/>
      <c r="EA67" s="33"/>
      <c r="EB67" s="33"/>
      <c r="EC67" s="33"/>
      <c r="ED67" s="34"/>
      <c r="EE67" s="33"/>
      <c r="EF67" s="33"/>
      <c r="EG67" s="33"/>
      <c r="EH67" s="33"/>
      <c r="EI67" s="33"/>
      <c r="EJ67" s="33"/>
      <c r="EK67" s="33"/>
      <c r="EL67" s="57"/>
      <c r="EM67" s="25"/>
      <c r="EN67" s="34"/>
      <c r="EO67" s="57"/>
      <c r="EP67" s="33"/>
      <c r="EQ67" s="33"/>
      <c r="ER67" s="33"/>
      <c r="ES67" s="33"/>
      <c r="ET67" s="33"/>
      <c r="EU67" s="33"/>
      <c r="EV67" s="33"/>
      <c r="EW67" s="33"/>
      <c r="EX67" s="34"/>
      <c r="EY67" s="33"/>
      <c r="EZ67" s="33"/>
      <c r="FA67" s="33"/>
      <c r="FB67" s="33"/>
      <c r="FC67" s="33"/>
      <c r="FD67" s="33"/>
      <c r="FE67" s="33"/>
      <c r="FF67" s="57"/>
      <c r="FG67" s="25"/>
      <c r="FH67" s="34"/>
      <c r="FI67" s="57"/>
      <c r="FJ67" s="33"/>
      <c r="FK67" s="33"/>
      <c r="FL67" s="33"/>
      <c r="FM67" s="33"/>
      <c r="FN67" s="33"/>
      <c r="FO67" s="33"/>
      <c r="FP67" s="33"/>
      <c r="FQ67" s="33"/>
      <c r="FR67" s="34"/>
      <c r="FS67" s="33"/>
      <c r="FT67" s="33"/>
      <c r="FU67" s="33"/>
      <c r="FV67" s="33"/>
      <c r="FW67" s="33"/>
      <c r="FX67" s="33"/>
      <c r="FY67" s="33"/>
      <c r="FZ67" s="57"/>
      <c r="GA67" s="25"/>
      <c r="GB67" s="34"/>
      <c r="GC67" s="57"/>
      <c r="GD67" s="33"/>
      <c r="GE67" s="33"/>
      <c r="GF67" s="33"/>
      <c r="GG67" s="33">
        <v>118999000</v>
      </c>
      <c r="GH67" s="33">
        <v>116619000</v>
      </c>
      <c r="GI67" s="33">
        <v>2380000</v>
      </c>
      <c r="GJ67" s="33">
        <v>105415010.28</v>
      </c>
      <c r="GK67" s="33"/>
      <c r="GL67" s="34"/>
      <c r="GM67" s="33">
        <v>107566355.45999999</v>
      </c>
      <c r="GN67" s="33">
        <v>105415010.28</v>
      </c>
      <c r="GO67" s="33"/>
      <c r="GP67" s="33">
        <v>2151345.1800000002</v>
      </c>
      <c r="GQ67" s="33">
        <v>2.0000200000000001</v>
      </c>
      <c r="GR67" s="33"/>
      <c r="GS67" s="33"/>
      <c r="GT67" s="57">
        <v>105415010.28</v>
      </c>
      <c r="GU67" s="25"/>
      <c r="GV67" s="34">
        <v>116619000</v>
      </c>
      <c r="GW67" s="57">
        <v>116619000</v>
      </c>
      <c r="GX67" s="33">
        <v>90.392650000000003</v>
      </c>
      <c r="GY67" s="33">
        <v>90.392650000000003</v>
      </c>
      <c r="GZ67" s="33"/>
      <c r="HA67" s="33"/>
      <c r="HB67" s="33"/>
      <c r="HC67" s="33"/>
      <c r="HD67" s="33"/>
      <c r="HE67" s="33"/>
      <c r="HF67" s="34"/>
      <c r="HG67" s="33"/>
      <c r="HH67" s="33"/>
      <c r="HI67" s="33"/>
      <c r="HJ67" s="33"/>
      <c r="HK67" s="33"/>
      <c r="HL67" s="33"/>
      <c r="HM67" s="33"/>
      <c r="HN67" s="57"/>
      <c r="HO67" s="25"/>
      <c r="HP67" s="34"/>
      <c r="HQ67" s="57"/>
      <c r="HR67" s="33"/>
      <c r="HS67" s="33"/>
      <c r="HT67" s="33"/>
      <c r="HU67" s="33">
        <v>60559500</v>
      </c>
      <c r="HV67" s="33">
        <v>52081200</v>
      </c>
      <c r="HW67" s="33">
        <v>8478300</v>
      </c>
      <c r="HX67" s="33">
        <v>3563431.83</v>
      </c>
      <c r="HY67" s="33"/>
      <c r="HZ67" s="34"/>
      <c r="IA67" s="33">
        <v>4143523</v>
      </c>
      <c r="IB67" s="33">
        <v>3563431.83</v>
      </c>
      <c r="IC67" s="33"/>
      <c r="ID67" s="33">
        <v>580091.17000000004</v>
      </c>
      <c r="IE67" s="33">
        <v>13.99995</v>
      </c>
      <c r="IF67" s="33"/>
      <c r="IG67" s="33"/>
      <c r="IH67" s="57">
        <v>3563431.83</v>
      </c>
      <c r="II67" s="25"/>
      <c r="IJ67" s="34">
        <v>52081200</v>
      </c>
      <c r="IK67" s="57">
        <v>52081200</v>
      </c>
      <c r="IL67" s="33">
        <v>6.8420699999999997</v>
      </c>
      <c r="IM67" s="33">
        <v>6.8420699999999997</v>
      </c>
      <c r="IN67" s="33"/>
      <c r="IO67" s="33">
        <v>4040500</v>
      </c>
      <c r="IP67" s="33">
        <v>3474800</v>
      </c>
      <c r="IQ67" s="33">
        <v>565700</v>
      </c>
      <c r="IR67" s="33"/>
      <c r="IS67" s="33"/>
      <c r="IT67" s="34"/>
      <c r="IU67" s="33"/>
      <c r="IV67" s="33"/>
      <c r="IW67" s="33"/>
      <c r="IX67" s="33"/>
      <c r="IY67" s="33"/>
      <c r="IZ67" s="33"/>
      <c r="JA67" s="33"/>
      <c r="JB67" s="57"/>
      <c r="JC67" s="25"/>
      <c r="JD67" s="34">
        <v>3474800</v>
      </c>
      <c r="JE67" s="57">
        <v>3474800</v>
      </c>
      <c r="JF67" s="33"/>
      <c r="JG67" s="33"/>
      <c r="JH67" s="33"/>
      <c r="JI67" s="33">
        <v>32390204</v>
      </c>
      <c r="JJ67" s="33">
        <v>31742400</v>
      </c>
      <c r="JK67" s="33">
        <v>647804</v>
      </c>
      <c r="JL67" s="33">
        <v>26296912.899999999</v>
      </c>
      <c r="JM67" s="33"/>
      <c r="JN67" s="34"/>
      <c r="JO67" s="33">
        <v>26833584.52</v>
      </c>
      <c r="JP67" s="33">
        <v>26296912.899999999</v>
      </c>
      <c r="JQ67" s="33"/>
      <c r="JR67" s="33">
        <v>536671.62</v>
      </c>
      <c r="JS67" s="33">
        <v>2</v>
      </c>
      <c r="JT67" s="33"/>
      <c r="JU67" s="33"/>
      <c r="JV67" s="57">
        <v>26296912.899999999</v>
      </c>
      <c r="JW67" s="25"/>
      <c r="JX67" s="34">
        <v>31742400</v>
      </c>
      <c r="JY67" s="57">
        <v>31742400</v>
      </c>
      <c r="JZ67" s="33">
        <v>82.844750000000005</v>
      </c>
      <c r="KA67" s="33">
        <v>82.844750000000005</v>
      </c>
      <c r="KB67" s="33"/>
      <c r="KC67" s="33">
        <v>5000000</v>
      </c>
      <c r="KD67" s="33">
        <v>4300000</v>
      </c>
      <c r="KE67" s="33">
        <v>700000</v>
      </c>
      <c r="KF67" s="33"/>
      <c r="KG67" s="33"/>
      <c r="KH67" s="34"/>
      <c r="KI67" s="33"/>
      <c r="KJ67" s="33"/>
      <c r="KK67" s="33"/>
      <c r="KL67" s="33"/>
      <c r="KM67" s="33"/>
      <c r="KN67" s="33"/>
      <c r="KO67" s="33"/>
      <c r="KP67" s="57"/>
      <c r="KQ67" s="25"/>
      <c r="KR67" s="34">
        <v>4300000</v>
      </c>
      <c r="KS67" s="57">
        <v>4300000</v>
      </c>
      <c r="KT67" s="33"/>
      <c r="KU67" s="33"/>
      <c r="KV67" s="33"/>
      <c r="KW67" s="33"/>
      <c r="KX67" s="33"/>
      <c r="KY67" s="33"/>
      <c r="KZ67" s="33"/>
      <c r="LA67" s="33"/>
      <c r="LB67" s="34"/>
      <c r="LC67" s="33"/>
      <c r="LD67" s="33"/>
      <c r="LE67" s="33"/>
      <c r="LF67" s="33"/>
      <c r="LG67" s="33"/>
      <c r="LH67" s="33"/>
      <c r="LI67" s="33"/>
      <c r="LJ67" s="57"/>
      <c r="LK67" s="25"/>
      <c r="LL67" s="34"/>
      <c r="LM67" s="57"/>
      <c r="LN67" s="33"/>
      <c r="LO67" s="33"/>
      <c r="LP67" s="33"/>
      <c r="LQ67" s="33"/>
      <c r="LR67" s="33"/>
      <c r="LS67" s="33"/>
      <c r="LT67" s="33"/>
      <c r="LU67" s="33"/>
      <c r="LV67" s="34"/>
      <c r="LW67" s="33"/>
      <c r="LX67" s="33"/>
      <c r="LY67" s="33"/>
      <c r="LZ67" s="33"/>
      <c r="MA67" s="33"/>
      <c r="MB67" s="33"/>
      <c r="MC67" s="33"/>
      <c r="MD67" s="57"/>
      <c r="ME67" s="25"/>
      <c r="MF67" s="34"/>
      <c r="MG67" s="57"/>
      <c r="MH67" s="33"/>
      <c r="MI67" s="33"/>
      <c r="MJ67" s="33"/>
      <c r="MK67" s="33">
        <v>12738370.810000001</v>
      </c>
      <c r="ML67" s="33">
        <v>12483600</v>
      </c>
      <c r="MM67" s="33">
        <v>254770.81</v>
      </c>
      <c r="MN67" s="33">
        <v>12483600</v>
      </c>
      <c r="MO67" s="33"/>
      <c r="MP67" s="34"/>
      <c r="MQ67" s="33">
        <v>12738370.810000001</v>
      </c>
      <c r="MR67" s="33">
        <v>12483600</v>
      </c>
      <c r="MS67" s="33"/>
      <c r="MT67" s="33">
        <v>254770.81</v>
      </c>
      <c r="MU67" s="33">
        <v>2.0000300000000002</v>
      </c>
      <c r="MV67" s="33"/>
      <c r="MW67" s="33"/>
      <c r="MX67" s="57">
        <v>12483600</v>
      </c>
      <c r="MY67" s="25"/>
      <c r="MZ67" s="34">
        <v>12483600</v>
      </c>
      <c r="NA67" s="57">
        <v>12483600</v>
      </c>
      <c r="NB67" s="33">
        <v>100</v>
      </c>
      <c r="NC67" s="33">
        <v>100</v>
      </c>
      <c r="ND67" s="33"/>
      <c r="NE67" s="33">
        <v>22327040.84</v>
      </c>
      <c r="NF67" s="33">
        <v>21880500</v>
      </c>
      <c r="NG67" s="33">
        <v>446540.84</v>
      </c>
      <c r="NH67" s="33">
        <v>10140281.16</v>
      </c>
      <c r="NI67" s="33"/>
      <c r="NJ67" s="34"/>
      <c r="NK67" s="33">
        <v>10347225.66</v>
      </c>
      <c r="NL67" s="33">
        <v>10140281.16</v>
      </c>
      <c r="NM67" s="33"/>
      <c r="NN67" s="33">
        <v>206944.5</v>
      </c>
      <c r="NO67" s="33">
        <v>2</v>
      </c>
      <c r="NP67" s="33"/>
      <c r="NQ67" s="33"/>
      <c r="NR67" s="57">
        <v>10140281.16</v>
      </c>
      <c r="NS67" s="25"/>
      <c r="NT67" s="34">
        <v>21880500</v>
      </c>
      <c r="NU67" s="57">
        <v>21880500</v>
      </c>
      <c r="NV67" s="33">
        <v>46.343919999999997</v>
      </c>
      <c r="NW67" s="33">
        <v>46.343910000000001</v>
      </c>
      <c r="NX67" s="33"/>
      <c r="NY67" s="33">
        <v>85446900</v>
      </c>
      <c r="NZ67" s="33">
        <v>83738000</v>
      </c>
      <c r="OA67" s="33">
        <v>1708900</v>
      </c>
      <c r="OB67" s="33">
        <v>54548486.960000001</v>
      </c>
      <c r="OC67" s="33"/>
      <c r="OD67" s="34"/>
      <c r="OE67" s="33">
        <v>55661712.109999999</v>
      </c>
      <c r="OF67" s="33">
        <v>54548486.960000001</v>
      </c>
      <c r="OG67" s="33"/>
      <c r="OH67" s="33">
        <v>1113225.1499999999</v>
      </c>
      <c r="OI67" s="33">
        <v>1.9999800000000001</v>
      </c>
      <c r="OJ67" s="33"/>
      <c r="OK67" s="33"/>
      <c r="OL67" s="57">
        <v>54548486.960000001</v>
      </c>
      <c r="OM67" s="25"/>
      <c r="ON67" s="34">
        <v>83738000</v>
      </c>
      <c r="OO67" s="57">
        <v>83738000</v>
      </c>
      <c r="OP67" s="33">
        <v>65.141859999999994</v>
      </c>
      <c r="OQ67" s="33">
        <v>65.142790000000005</v>
      </c>
      <c r="OR67" s="33"/>
      <c r="OS67" s="33">
        <v>1395102.04</v>
      </c>
      <c r="OT67" s="33">
        <v>1367200</v>
      </c>
      <c r="OU67" s="33">
        <v>27902.04</v>
      </c>
      <c r="OV67" s="33">
        <v>1367188.2</v>
      </c>
      <c r="OW67" s="33"/>
      <c r="OX67" s="34"/>
      <c r="OY67" s="33">
        <v>1395090</v>
      </c>
      <c r="OZ67" s="33">
        <v>1367188.2</v>
      </c>
      <c r="PA67" s="33"/>
      <c r="PB67" s="33">
        <v>27901.8</v>
      </c>
      <c r="PC67" s="33">
        <v>2</v>
      </c>
      <c r="PD67" s="33"/>
      <c r="PE67" s="33"/>
      <c r="PF67" s="57">
        <v>1367188.2</v>
      </c>
      <c r="PG67" s="25"/>
      <c r="PH67" s="34">
        <v>1367200</v>
      </c>
      <c r="PI67" s="57">
        <v>1367200</v>
      </c>
      <c r="PJ67" s="33">
        <v>99.999139999999997</v>
      </c>
      <c r="PK67" s="33">
        <v>99.999139999999997</v>
      </c>
      <c r="PL67" s="33"/>
      <c r="PM67" s="33"/>
      <c r="PN67" s="33"/>
      <c r="PO67" s="33"/>
      <c r="PP67" s="33"/>
      <c r="PQ67" s="33"/>
      <c r="PR67" s="34"/>
      <c r="PS67" s="33"/>
      <c r="PT67" s="33"/>
      <c r="PU67" s="33"/>
      <c r="PV67" s="33"/>
      <c r="PW67" s="33"/>
      <c r="PX67" s="33"/>
      <c r="PY67" s="33"/>
      <c r="PZ67" s="57"/>
      <c r="QA67" s="25"/>
      <c r="QB67" s="34"/>
      <c r="QC67" s="57"/>
      <c r="QD67" s="33"/>
      <c r="QE67" s="33"/>
      <c r="QF67" s="33"/>
      <c r="QG67" s="33">
        <v>56783673.469999999</v>
      </c>
      <c r="QH67" s="33">
        <v>55648000</v>
      </c>
      <c r="QI67" s="33">
        <v>1135673.47</v>
      </c>
      <c r="QJ67" s="33">
        <v>36754566.920000002</v>
      </c>
      <c r="QK67" s="33"/>
      <c r="QL67" s="34"/>
      <c r="QM67" s="33">
        <v>37504660.130000003</v>
      </c>
      <c r="QN67" s="33">
        <v>36754566.920000002</v>
      </c>
      <c r="QO67" s="33"/>
      <c r="QP67" s="33">
        <v>750093.21</v>
      </c>
      <c r="QQ67" s="33">
        <v>2</v>
      </c>
      <c r="QR67" s="33"/>
      <c r="QS67" s="33"/>
      <c r="QT67" s="57">
        <v>36754566.920000002</v>
      </c>
      <c r="QU67" s="25"/>
      <c r="QV67" s="34">
        <v>55648000</v>
      </c>
      <c r="QW67" s="57">
        <v>55648000</v>
      </c>
      <c r="QX67" s="33">
        <v>66.048320000000004</v>
      </c>
      <c r="QY67" s="33">
        <v>66.048320000000004</v>
      </c>
      <c r="QZ67" s="33"/>
      <c r="RA67" s="33">
        <v>227356377.55000001</v>
      </c>
      <c r="RB67" s="33">
        <v>222615800</v>
      </c>
      <c r="RC67" s="33">
        <v>4740577.55</v>
      </c>
      <c r="RD67" s="33">
        <v>131389320.20999999</v>
      </c>
      <c r="RE67" s="33"/>
      <c r="RF67" s="34"/>
      <c r="RG67" s="33">
        <v>134097023.44</v>
      </c>
      <c r="RH67" s="33">
        <v>131389320.20999999</v>
      </c>
      <c r="RI67" s="33"/>
      <c r="RJ67" s="33">
        <v>2707703.23</v>
      </c>
      <c r="RK67" s="33">
        <v>2.0192100000000002</v>
      </c>
      <c r="RL67" s="33"/>
      <c r="RM67" s="33"/>
      <c r="RN67" s="57">
        <v>131389320.20999999</v>
      </c>
      <c r="RO67" s="25"/>
      <c r="RP67" s="34">
        <v>222615800</v>
      </c>
      <c r="RQ67" s="57">
        <v>222615800</v>
      </c>
      <c r="RR67" s="33">
        <v>59.020659999999999</v>
      </c>
      <c r="RS67" s="33">
        <v>57.117579999999997</v>
      </c>
      <c r="RT67" s="33"/>
      <c r="RU67" s="33"/>
      <c r="RV67" s="33"/>
      <c r="RW67" s="33"/>
      <c r="RX67" s="33"/>
      <c r="RY67" s="33"/>
      <c r="RZ67" s="34"/>
      <c r="SA67" s="33"/>
      <c r="SB67" s="33"/>
      <c r="SC67" s="33"/>
      <c r="SD67" s="33"/>
      <c r="SE67" s="33"/>
      <c r="SF67" s="33"/>
      <c r="SG67" s="33"/>
      <c r="SH67" s="57"/>
      <c r="SI67" s="25"/>
      <c r="SJ67" s="34"/>
      <c r="SK67" s="57"/>
      <c r="SL67" s="33"/>
      <c r="SM67" s="33"/>
      <c r="SN67" s="33"/>
      <c r="SO67" s="33"/>
      <c r="SP67" s="33"/>
      <c r="SQ67" s="33"/>
      <c r="SR67" s="33"/>
      <c r="SS67" s="33"/>
      <c r="ST67" s="34"/>
      <c r="SU67" s="33"/>
      <c r="SV67" s="33"/>
      <c r="SW67" s="33"/>
      <c r="SX67" s="33"/>
      <c r="SY67" s="33"/>
      <c r="SZ67" s="33"/>
      <c r="TA67" s="33"/>
      <c r="TB67" s="57"/>
      <c r="TC67" s="25"/>
      <c r="TD67" s="34"/>
      <c r="TE67" s="57"/>
      <c r="TF67" s="33"/>
      <c r="TG67" s="33"/>
      <c r="TH67" s="33"/>
      <c r="TI67" s="33"/>
      <c r="TJ67" s="33"/>
      <c r="TK67" s="33"/>
      <c r="TL67" s="33"/>
      <c r="TM67" s="33"/>
      <c r="TN67" s="34"/>
      <c r="TO67" s="33"/>
      <c r="TP67" s="33"/>
      <c r="TQ67" s="33"/>
      <c r="TR67" s="33"/>
      <c r="TS67" s="33"/>
      <c r="TT67" s="33"/>
      <c r="TU67" s="33"/>
      <c r="TV67" s="57"/>
      <c r="TW67" s="25"/>
      <c r="TX67" s="34"/>
      <c r="TY67" s="57"/>
      <c r="TZ67" s="33"/>
      <c r="UA67" s="33"/>
      <c r="UB67" s="33"/>
      <c r="UC67" s="33"/>
      <c r="UD67" s="33"/>
      <c r="UE67" s="33"/>
      <c r="UF67" s="33"/>
      <c r="UG67" s="33"/>
      <c r="UH67" s="34"/>
      <c r="UI67" s="33"/>
      <c r="UJ67" s="33"/>
      <c r="UK67" s="33"/>
      <c r="UL67" s="33"/>
      <c r="UM67" s="33"/>
      <c r="UN67" s="33"/>
      <c r="UO67" s="33"/>
      <c r="UP67" s="57"/>
      <c r="UQ67" s="25"/>
      <c r="UR67" s="34"/>
      <c r="US67" s="57"/>
      <c r="UT67" s="33"/>
      <c r="UU67" s="33"/>
      <c r="UV67" s="33"/>
      <c r="UW67" s="33"/>
      <c r="UX67" s="33"/>
      <c r="UY67" s="33"/>
      <c r="UZ67" s="33"/>
      <c r="VA67" s="33"/>
      <c r="VB67" s="34"/>
      <c r="VC67" s="33"/>
      <c r="VD67" s="33"/>
      <c r="VE67" s="33"/>
      <c r="VF67" s="33"/>
      <c r="VG67" s="33"/>
      <c r="VH67" s="33"/>
      <c r="VI67" s="33"/>
      <c r="VJ67" s="57"/>
      <c r="VK67" s="25"/>
      <c r="VL67" s="34"/>
      <c r="VM67" s="57"/>
      <c r="VN67" s="33"/>
      <c r="VO67" s="33"/>
      <c r="VP67" s="33"/>
      <c r="VQ67" s="33"/>
      <c r="VR67" s="33"/>
      <c r="VS67" s="33"/>
      <c r="VT67" s="33"/>
      <c r="VU67" s="33"/>
      <c r="VV67" s="34"/>
      <c r="VW67" s="33"/>
      <c r="VX67" s="33"/>
      <c r="VY67" s="33"/>
      <c r="VZ67" s="33"/>
      <c r="WA67" s="33"/>
      <c r="WB67" s="33"/>
      <c r="WC67" s="33"/>
      <c r="WD67" s="57"/>
      <c r="WE67" s="25"/>
      <c r="WF67" s="34"/>
      <c r="WG67" s="57"/>
      <c r="WH67" s="33"/>
      <c r="WI67" s="33"/>
      <c r="WJ67" s="33"/>
      <c r="WK67" s="33"/>
      <c r="WL67" s="33"/>
      <c r="WM67" s="33"/>
      <c r="WN67" s="33"/>
      <c r="WO67" s="33"/>
      <c r="WP67" s="34"/>
      <c r="WQ67" s="33"/>
      <c r="WR67" s="33"/>
      <c r="WS67" s="33"/>
      <c r="WT67" s="33"/>
      <c r="WU67" s="33"/>
      <c r="WV67" s="33"/>
      <c r="WW67" s="33"/>
      <c r="WX67" s="57"/>
      <c r="WY67" s="25"/>
      <c r="WZ67" s="34"/>
      <c r="XA67" s="57"/>
      <c r="XB67" s="33"/>
      <c r="XC67" s="33"/>
      <c r="XD67" s="33"/>
      <c r="XE67" s="33"/>
      <c r="XF67" s="33"/>
      <c r="XG67" s="33"/>
      <c r="XH67" s="33"/>
      <c r="XI67" s="33"/>
      <c r="XJ67" s="34"/>
      <c r="XK67" s="33"/>
      <c r="XL67" s="33"/>
      <c r="XM67" s="33"/>
      <c r="XN67" s="33"/>
      <c r="XO67" s="33"/>
      <c r="XP67" s="33"/>
      <c r="XQ67" s="33"/>
      <c r="XR67" s="57"/>
      <c r="XS67" s="25"/>
      <c r="XT67" s="34"/>
      <c r="XU67" s="57"/>
      <c r="XV67" s="33"/>
      <c r="XW67" s="33"/>
      <c r="XX67" s="33"/>
      <c r="XY67" s="33"/>
      <c r="XZ67" s="33"/>
      <c r="YA67" s="33"/>
      <c r="YB67" s="33"/>
      <c r="YC67" s="33"/>
      <c r="YD67" s="34"/>
      <c r="YE67" s="33"/>
      <c r="YF67" s="33"/>
      <c r="YG67" s="33"/>
      <c r="YH67" s="33"/>
      <c r="YI67" s="33"/>
      <c r="YJ67" s="33"/>
      <c r="YK67" s="33"/>
      <c r="YL67" s="57"/>
      <c r="YM67" s="25"/>
      <c r="YN67" s="34"/>
      <c r="YO67" s="57"/>
      <c r="YP67" s="33"/>
      <c r="YQ67" s="33"/>
      <c r="YR67" s="33"/>
      <c r="YS67" s="33"/>
      <c r="YT67" s="33"/>
      <c r="YU67" s="33"/>
      <c r="YV67" s="33"/>
      <c r="YW67" s="33"/>
      <c r="YX67" s="34"/>
      <c r="YY67" s="33"/>
      <c r="YZ67" s="33"/>
      <c r="ZA67" s="33"/>
      <c r="ZB67" s="33"/>
      <c r="ZC67" s="33"/>
      <c r="ZD67" s="33"/>
      <c r="ZE67" s="33"/>
      <c r="ZF67" s="57"/>
      <c r="ZG67" s="25"/>
      <c r="ZH67" s="34"/>
      <c r="ZI67" s="57"/>
      <c r="ZJ67" s="33"/>
      <c r="ZK67" s="33"/>
      <c r="ZL67" s="33"/>
      <c r="ZM67" s="33"/>
      <c r="ZN67" s="33"/>
      <c r="ZO67" s="33"/>
      <c r="ZP67" s="33"/>
      <c r="ZQ67" s="33"/>
      <c r="ZR67" s="34"/>
      <c r="ZS67" s="33"/>
      <c r="ZT67" s="33"/>
      <c r="ZU67" s="33"/>
      <c r="ZV67" s="33"/>
      <c r="ZW67" s="33"/>
      <c r="ZX67" s="33"/>
      <c r="ZY67" s="33"/>
      <c r="ZZ67" s="57"/>
      <c r="AAA67" s="25"/>
      <c r="AAB67" s="34"/>
      <c r="AAC67" s="57"/>
      <c r="AAD67" s="33"/>
      <c r="AAE67" s="33"/>
      <c r="AAF67" s="33"/>
      <c r="AAG67" s="33"/>
      <c r="AAH67" s="33"/>
      <c r="AAI67" s="33"/>
      <c r="AAJ67" s="33"/>
      <c r="AAK67" s="33"/>
      <c r="AAL67" s="34"/>
      <c r="AAM67" s="33"/>
      <c r="AAN67" s="33"/>
      <c r="AAO67" s="33"/>
      <c r="AAP67" s="33"/>
      <c r="AAQ67" s="33"/>
      <c r="AAR67" s="33"/>
      <c r="AAS67" s="33"/>
      <c r="AAT67" s="57"/>
      <c r="AAU67" s="25"/>
      <c r="AAV67" s="34"/>
      <c r="AAW67" s="57"/>
      <c r="AAX67" s="33"/>
      <c r="AAY67" s="33"/>
      <c r="AAZ67" s="33"/>
      <c r="ABA67" s="33"/>
      <c r="ABB67" s="33"/>
      <c r="ABC67" s="33"/>
      <c r="ABD67" s="33"/>
      <c r="ABE67" s="33"/>
      <c r="ABF67" s="34"/>
      <c r="ABG67" s="33"/>
      <c r="ABH67" s="33"/>
      <c r="ABI67" s="33"/>
      <c r="ABJ67" s="33"/>
      <c r="ABK67" s="33"/>
      <c r="ABL67" s="33"/>
      <c r="ABM67" s="33"/>
      <c r="ABN67" s="57"/>
      <c r="ABO67" s="25"/>
      <c r="ABP67" s="34"/>
      <c r="ABQ67" s="57"/>
      <c r="ABR67" s="33"/>
      <c r="ABS67" s="33"/>
      <c r="ABT67" s="33"/>
      <c r="ABU67" s="33"/>
      <c r="ABV67" s="33"/>
      <c r="ABW67" s="33"/>
      <c r="ABX67" s="33"/>
      <c r="ABY67" s="33"/>
      <c r="ABZ67" s="34"/>
      <c r="ACA67" s="33"/>
      <c r="ACB67" s="33"/>
      <c r="ACC67" s="33"/>
      <c r="ACD67" s="33"/>
      <c r="ACE67" s="33"/>
      <c r="ACF67" s="33"/>
      <c r="ACG67" s="33"/>
      <c r="ACH67" s="57"/>
      <c r="ACI67" s="25"/>
      <c r="ACJ67" s="34"/>
      <c r="ACK67" s="57"/>
      <c r="ACL67" s="33"/>
      <c r="ACM67" s="33"/>
      <c r="ACN67" s="33"/>
      <c r="ACO67" s="33">
        <v>12856363.640000001</v>
      </c>
      <c r="ACP67" s="33">
        <v>12727800</v>
      </c>
      <c r="ACQ67" s="33">
        <v>128563.64</v>
      </c>
      <c r="ACR67" s="33">
        <v>4260016.59</v>
      </c>
      <c r="ACS67" s="33"/>
      <c r="ACT67" s="34"/>
      <c r="ACU67" s="33">
        <v>4303047.07</v>
      </c>
      <c r="ACV67" s="33">
        <v>4260016.59</v>
      </c>
      <c r="ACW67" s="33"/>
      <c r="ACX67" s="33">
        <v>43030.48</v>
      </c>
      <c r="ACY67" s="33">
        <v>1</v>
      </c>
      <c r="ACZ67" s="33"/>
      <c r="ADA67" s="33"/>
      <c r="ADB67" s="57">
        <v>4260016.59</v>
      </c>
      <c r="ADC67" s="25"/>
      <c r="ADD67" s="34">
        <v>12727800</v>
      </c>
      <c r="ADE67" s="57">
        <v>12727800</v>
      </c>
      <c r="ADF67" s="33">
        <v>33.470170000000003</v>
      </c>
      <c r="ADG67" s="33">
        <v>33.470179999999999</v>
      </c>
      <c r="ADH67" s="33"/>
      <c r="ADI67" s="33"/>
      <c r="ADJ67" s="33"/>
      <c r="ADK67" s="33"/>
      <c r="ADL67" s="33"/>
      <c r="ADM67" s="33"/>
      <c r="ADN67" s="34"/>
      <c r="ADO67" s="33"/>
      <c r="ADP67" s="33"/>
      <c r="ADQ67" s="33"/>
      <c r="ADR67" s="33"/>
      <c r="ADS67" s="33"/>
      <c r="ADT67" s="33"/>
      <c r="ADU67" s="33"/>
      <c r="ADV67" s="57"/>
      <c r="ADW67" s="25"/>
      <c r="ADX67" s="34"/>
      <c r="ADY67" s="57"/>
      <c r="ADZ67" s="33"/>
      <c r="AEA67" s="33"/>
      <c r="AEB67" s="33"/>
      <c r="AEC67" s="33"/>
      <c r="AED67" s="33"/>
      <c r="AEE67" s="33"/>
      <c r="AEF67" s="33"/>
      <c r="AEG67" s="33"/>
      <c r="AEH67" s="34"/>
      <c r="AEI67" s="33"/>
      <c r="AEJ67" s="33"/>
      <c r="AEK67" s="33"/>
      <c r="AEL67" s="33"/>
      <c r="AEM67" s="33"/>
      <c r="AEN67" s="33"/>
      <c r="AEO67" s="33"/>
      <c r="AEP67" s="57"/>
      <c r="AEQ67" s="25"/>
      <c r="AER67" s="34"/>
      <c r="AES67" s="57"/>
      <c r="AET67" s="33"/>
      <c r="AEU67" s="33"/>
      <c r="AEV67" s="33"/>
      <c r="AEW67" s="33"/>
      <c r="AEX67" s="33"/>
      <c r="AEY67" s="33"/>
      <c r="AEZ67" s="33"/>
      <c r="AFA67" s="33"/>
      <c r="AFB67" s="34"/>
      <c r="AFC67" s="33"/>
      <c r="AFD67" s="33"/>
      <c r="AFE67" s="33"/>
      <c r="AFF67" s="33"/>
      <c r="AFG67" s="33"/>
      <c r="AFH67" s="33"/>
      <c r="AFI67" s="33"/>
      <c r="AFJ67" s="57"/>
      <c r="AFK67" s="25"/>
      <c r="AFL67" s="34"/>
      <c r="AFM67" s="57"/>
      <c r="AFN67" s="33"/>
      <c r="AFO67" s="33"/>
      <c r="AFP67" s="33"/>
      <c r="AFQ67" s="33"/>
      <c r="AFR67" s="33"/>
      <c r="AFS67" s="33"/>
      <c r="AFT67" s="33"/>
      <c r="AFU67" s="33"/>
      <c r="AFV67" s="34"/>
      <c r="AFW67" s="33"/>
      <c r="AFX67" s="33"/>
      <c r="AFY67" s="33"/>
      <c r="AFZ67" s="33"/>
      <c r="AGA67" s="33"/>
      <c r="AGB67" s="33"/>
      <c r="AGC67" s="33"/>
      <c r="AGD67" s="57"/>
      <c r="AGE67" s="25"/>
      <c r="AGF67" s="34"/>
      <c r="AGG67" s="57"/>
      <c r="AGH67" s="33"/>
      <c r="AGI67" s="33"/>
      <c r="AGJ67" s="33"/>
      <c r="AGK67" s="33"/>
      <c r="AGL67" s="33"/>
      <c r="AGM67" s="33"/>
      <c r="AGN67" s="33"/>
      <c r="AGO67" s="33"/>
      <c r="AGP67" s="34"/>
      <c r="AGQ67" s="33"/>
      <c r="AGR67" s="33"/>
      <c r="AGS67" s="33"/>
      <c r="AGT67" s="33"/>
      <c r="AGU67" s="33"/>
      <c r="AGV67" s="33"/>
      <c r="AGW67" s="33"/>
      <c r="AGX67" s="57"/>
      <c r="AGY67" s="25"/>
      <c r="AGZ67" s="34"/>
      <c r="AHA67" s="57"/>
      <c r="AHB67" s="33"/>
      <c r="AHC67" s="33"/>
    </row>
    <row r="68" spans="1:887" x14ac:dyDescent="0.25">
      <c r="A68" s="8" t="s">
        <v>132</v>
      </c>
      <c r="B68" s="90">
        <v>54</v>
      </c>
      <c r="C68" s="11" t="s">
        <v>133</v>
      </c>
      <c r="F68" s="34">
        <v>2428371712.1900001</v>
      </c>
      <c r="G68" s="57"/>
      <c r="H68" s="33"/>
      <c r="I68" s="33">
        <v>1122244166.6600001</v>
      </c>
      <c r="J68" s="33">
        <v>673346500</v>
      </c>
      <c r="K68" s="33">
        <v>448897666.66000003</v>
      </c>
      <c r="L68" s="33">
        <v>595904374.51999998</v>
      </c>
      <c r="M68" s="33">
        <v>11333329.75</v>
      </c>
      <c r="N68" s="34"/>
      <c r="O68" s="33">
        <v>993173957.53999996</v>
      </c>
      <c r="P68" s="33">
        <v>595904374.51999998</v>
      </c>
      <c r="Q68" s="33"/>
      <c r="R68" s="33">
        <v>397269583.01999998</v>
      </c>
      <c r="S68" s="33">
        <v>40</v>
      </c>
      <c r="T68" s="33">
        <v>386941.29</v>
      </c>
      <c r="U68" s="33">
        <v>10946388.460000001</v>
      </c>
      <c r="V68" s="57">
        <v>595904374.51999998</v>
      </c>
      <c r="W68" s="25"/>
      <c r="X68" s="34">
        <v>673346500</v>
      </c>
      <c r="Y68" s="57">
        <v>673346500</v>
      </c>
      <c r="Z68" s="33">
        <v>88.498919999999998</v>
      </c>
      <c r="AA68" s="33">
        <v>88.498919999999998</v>
      </c>
      <c r="AB68" s="33"/>
      <c r="AC68" s="33">
        <v>1859769000</v>
      </c>
      <c r="AD68" s="33">
        <v>1115861400</v>
      </c>
      <c r="AE68" s="33">
        <v>743907600</v>
      </c>
      <c r="AF68" s="33">
        <v>858162713.58000004</v>
      </c>
      <c r="AG68" s="33">
        <v>6993882.9500000002</v>
      </c>
      <c r="AH68" s="34"/>
      <c r="AI68" s="33">
        <v>1430271189.1299999</v>
      </c>
      <c r="AJ68" s="33">
        <v>858162713.58000004</v>
      </c>
      <c r="AK68" s="33"/>
      <c r="AL68" s="33">
        <v>572108475.54999995</v>
      </c>
      <c r="AM68" s="33">
        <v>40</v>
      </c>
      <c r="AN68" s="33">
        <v>370596.57</v>
      </c>
      <c r="AO68" s="33">
        <v>6623286.3799999999</v>
      </c>
      <c r="AP68" s="57">
        <v>858162713.58000004</v>
      </c>
      <c r="AQ68" s="25"/>
      <c r="AR68" s="34">
        <v>1115861400</v>
      </c>
      <c r="AS68" s="57">
        <v>1115861400</v>
      </c>
      <c r="AT68" s="33">
        <v>76.905850000000001</v>
      </c>
      <c r="AU68" s="33">
        <v>76.905850000000001</v>
      </c>
      <c r="AV68" s="33"/>
      <c r="AW68" s="33">
        <v>525656421.05000001</v>
      </c>
      <c r="AX68" s="33">
        <v>499373600</v>
      </c>
      <c r="AY68" s="33">
        <v>26282821.050000001</v>
      </c>
      <c r="AZ68" s="33">
        <v>88116300</v>
      </c>
      <c r="BA68" s="33"/>
      <c r="BB68" s="34"/>
      <c r="BC68" s="33">
        <v>92754000</v>
      </c>
      <c r="BD68" s="33">
        <v>88116300</v>
      </c>
      <c r="BE68" s="33"/>
      <c r="BF68" s="33">
        <v>4637700</v>
      </c>
      <c r="BG68" s="33">
        <v>5</v>
      </c>
      <c r="BH68" s="33"/>
      <c r="BI68" s="33"/>
      <c r="BJ68" s="57">
        <v>88116300</v>
      </c>
      <c r="BK68" s="25"/>
      <c r="BL68" s="34">
        <v>499373600</v>
      </c>
      <c r="BM68" s="57">
        <v>499373600</v>
      </c>
      <c r="BN68" s="33">
        <v>17.64537</v>
      </c>
      <c r="BO68" s="33">
        <v>17.64537</v>
      </c>
      <c r="BP68" s="33"/>
      <c r="BQ68" s="33"/>
      <c r="BR68" s="33"/>
      <c r="BS68" s="33"/>
      <c r="BT68" s="33"/>
      <c r="BU68" s="33"/>
      <c r="BV68" s="34"/>
      <c r="BW68" s="33"/>
      <c r="BX68" s="33"/>
      <c r="BY68" s="33"/>
      <c r="BZ68" s="33"/>
      <c r="CA68" s="33"/>
      <c r="CB68" s="33"/>
      <c r="CC68" s="33"/>
      <c r="CD68" s="57"/>
      <c r="CE68" s="25"/>
      <c r="CF68" s="34"/>
      <c r="CG68" s="57"/>
      <c r="CH68" s="33"/>
      <c r="CI68" s="33"/>
      <c r="CJ68" s="33"/>
      <c r="CK68" s="33"/>
      <c r="CL68" s="33"/>
      <c r="CM68" s="33"/>
      <c r="CN68" s="33"/>
      <c r="CO68" s="33"/>
      <c r="CP68" s="34"/>
      <c r="CQ68" s="33"/>
      <c r="CR68" s="33"/>
      <c r="CS68" s="33"/>
      <c r="CT68" s="33"/>
      <c r="CU68" s="33"/>
      <c r="CV68" s="33"/>
      <c r="CW68" s="33"/>
      <c r="CX68" s="57"/>
      <c r="CY68" s="25"/>
      <c r="CZ68" s="34"/>
      <c r="DA68" s="57"/>
      <c r="DB68" s="33"/>
      <c r="DC68" s="33"/>
      <c r="DD68" s="33"/>
      <c r="DE68" s="33"/>
      <c r="DF68" s="33"/>
      <c r="DG68" s="33"/>
      <c r="DH68" s="33"/>
      <c r="DI68" s="33"/>
      <c r="DJ68" s="34"/>
      <c r="DK68" s="33"/>
      <c r="DL68" s="33"/>
      <c r="DM68" s="33"/>
      <c r="DN68" s="33"/>
      <c r="DO68" s="33"/>
      <c r="DP68" s="33"/>
      <c r="DQ68" s="33"/>
      <c r="DR68" s="57"/>
      <c r="DS68" s="25"/>
      <c r="DT68" s="34">
        <v>658033600</v>
      </c>
      <c r="DU68" s="57">
        <v>0</v>
      </c>
      <c r="DV68" s="33"/>
      <c r="DW68" s="33"/>
      <c r="DX68" s="33"/>
      <c r="DY68" s="33"/>
      <c r="DZ68" s="33"/>
      <c r="EA68" s="33"/>
      <c r="EB68" s="33"/>
      <c r="EC68" s="33"/>
      <c r="ED68" s="34"/>
      <c r="EE68" s="33"/>
      <c r="EF68" s="33"/>
      <c r="EG68" s="33"/>
      <c r="EH68" s="33"/>
      <c r="EI68" s="33"/>
      <c r="EJ68" s="33"/>
      <c r="EK68" s="33"/>
      <c r="EL68" s="57"/>
      <c r="EM68" s="25"/>
      <c r="EN68" s="34"/>
      <c r="EO68" s="57"/>
      <c r="EP68" s="33"/>
      <c r="EQ68" s="33"/>
      <c r="ER68" s="33"/>
      <c r="ES68" s="33"/>
      <c r="ET68" s="33"/>
      <c r="EU68" s="33"/>
      <c r="EV68" s="33"/>
      <c r="EW68" s="33"/>
      <c r="EX68" s="34"/>
      <c r="EY68" s="33"/>
      <c r="EZ68" s="33"/>
      <c r="FA68" s="33"/>
      <c r="FB68" s="33"/>
      <c r="FC68" s="33"/>
      <c r="FD68" s="33"/>
      <c r="FE68" s="33"/>
      <c r="FF68" s="57"/>
      <c r="FG68" s="25"/>
      <c r="FH68" s="34">
        <v>0</v>
      </c>
      <c r="FI68" s="57">
        <v>0</v>
      </c>
      <c r="FJ68" s="33"/>
      <c r="FK68" s="33"/>
      <c r="FL68" s="33"/>
      <c r="FM68" s="33"/>
      <c r="FN68" s="33"/>
      <c r="FO68" s="33"/>
      <c r="FP68" s="33"/>
      <c r="FQ68" s="33"/>
      <c r="FR68" s="34"/>
      <c r="FS68" s="33"/>
      <c r="FT68" s="33"/>
      <c r="FU68" s="33"/>
      <c r="FV68" s="33"/>
      <c r="FW68" s="33"/>
      <c r="FX68" s="33"/>
      <c r="FY68" s="33"/>
      <c r="FZ68" s="57"/>
      <c r="GA68" s="25"/>
      <c r="GB68" s="34"/>
      <c r="GC68" s="57"/>
      <c r="GD68" s="33"/>
      <c r="GE68" s="33"/>
      <c r="GF68" s="33"/>
      <c r="GG68" s="33">
        <v>372165432.10000002</v>
      </c>
      <c r="GH68" s="33">
        <v>301454000</v>
      </c>
      <c r="GI68" s="33">
        <v>70711432.099999994</v>
      </c>
      <c r="GJ68" s="33">
        <v>278255339.99000001</v>
      </c>
      <c r="GK68" s="33">
        <v>2406040.2000000002</v>
      </c>
      <c r="GL68" s="34"/>
      <c r="GM68" s="33">
        <v>343525111.13</v>
      </c>
      <c r="GN68" s="33">
        <v>278255339.99000001</v>
      </c>
      <c r="GO68" s="33"/>
      <c r="GP68" s="33">
        <v>65269771.140000001</v>
      </c>
      <c r="GQ68" s="33">
        <v>19</v>
      </c>
      <c r="GR68" s="33">
        <v>2406040.2000000002</v>
      </c>
      <c r="GS68" s="33"/>
      <c r="GT68" s="57">
        <v>278255339.99000001</v>
      </c>
      <c r="GU68" s="25"/>
      <c r="GV68" s="34">
        <v>301454000</v>
      </c>
      <c r="GW68" s="57">
        <v>301454000</v>
      </c>
      <c r="GX68" s="33">
        <v>92.304410000000004</v>
      </c>
      <c r="GY68" s="33">
        <v>92.304410000000004</v>
      </c>
      <c r="GZ68" s="33"/>
      <c r="HA68" s="33">
        <v>338977047.41000003</v>
      </c>
      <c r="HB68" s="33">
        <v>274571700</v>
      </c>
      <c r="HC68" s="33">
        <v>64405347.409999996</v>
      </c>
      <c r="HD68" s="33">
        <v>2685150</v>
      </c>
      <c r="HE68" s="33"/>
      <c r="HF68" s="34"/>
      <c r="HG68" s="33">
        <v>3315000</v>
      </c>
      <c r="HH68" s="33">
        <v>2685150</v>
      </c>
      <c r="HI68" s="33"/>
      <c r="HJ68" s="33">
        <v>629850</v>
      </c>
      <c r="HK68" s="33">
        <v>19</v>
      </c>
      <c r="HL68" s="33"/>
      <c r="HM68" s="33"/>
      <c r="HN68" s="57">
        <v>2685150</v>
      </c>
      <c r="HO68" s="25"/>
      <c r="HP68" s="34">
        <v>391776400</v>
      </c>
      <c r="HQ68" s="57">
        <v>274571700</v>
      </c>
      <c r="HR68" s="33">
        <v>0.97794000000000003</v>
      </c>
      <c r="HS68" s="33">
        <v>0.97794999999999999</v>
      </c>
      <c r="HT68" s="33"/>
      <c r="HU68" s="33">
        <v>144142000</v>
      </c>
      <c r="HV68" s="33">
        <v>86485200</v>
      </c>
      <c r="HW68" s="33">
        <v>57656800</v>
      </c>
      <c r="HX68" s="33">
        <v>70891353.849999994</v>
      </c>
      <c r="HY68" s="33"/>
      <c r="HZ68" s="34"/>
      <c r="IA68" s="33">
        <v>118152256.42</v>
      </c>
      <c r="IB68" s="33">
        <v>70891353.849999994</v>
      </c>
      <c r="IC68" s="33"/>
      <c r="ID68" s="33">
        <v>47260902.57</v>
      </c>
      <c r="IE68" s="33">
        <v>40</v>
      </c>
      <c r="IF68" s="33"/>
      <c r="IG68" s="33"/>
      <c r="IH68" s="57">
        <v>70891353.849999994</v>
      </c>
      <c r="II68" s="25"/>
      <c r="IJ68" s="34">
        <v>86485200</v>
      </c>
      <c r="IK68" s="57">
        <v>86485200</v>
      </c>
      <c r="IL68" s="33">
        <v>81.969350000000006</v>
      </c>
      <c r="IM68" s="33">
        <v>81.969350000000006</v>
      </c>
      <c r="IN68" s="33"/>
      <c r="IO68" s="33"/>
      <c r="IP68" s="33"/>
      <c r="IQ68" s="33"/>
      <c r="IR68" s="33"/>
      <c r="IS68" s="33"/>
      <c r="IT68" s="34"/>
      <c r="IU68" s="33"/>
      <c r="IV68" s="33"/>
      <c r="IW68" s="33"/>
      <c r="IX68" s="33"/>
      <c r="IY68" s="33"/>
      <c r="IZ68" s="33"/>
      <c r="JA68" s="33"/>
      <c r="JB68" s="57"/>
      <c r="JC68" s="25"/>
      <c r="JD68" s="34"/>
      <c r="JE68" s="57"/>
      <c r="JF68" s="33"/>
      <c r="JG68" s="33"/>
      <c r="JH68" s="33"/>
      <c r="JI68" s="33">
        <v>4998518.5199999996</v>
      </c>
      <c r="JJ68" s="33">
        <v>4048800</v>
      </c>
      <c r="JK68" s="33">
        <v>949718.52</v>
      </c>
      <c r="JL68" s="33">
        <v>4048800</v>
      </c>
      <c r="JM68" s="33"/>
      <c r="JN68" s="34"/>
      <c r="JO68" s="33">
        <v>4998518.5199999996</v>
      </c>
      <c r="JP68" s="33">
        <v>4048800</v>
      </c>
      <c r="JQ68" s="33"/>
      <c r="JR68" s="33">
        <v>949718.52</v>
      </c>
      <c r="JS68" s="33">
        <v>19</v>
      </c>
      <c r="JT68" s="33"/>
      <c r="JU68" s="33"/>
      <c r="JV68" s="57">
        <v>4048800</v>
      </c>
      <c r="JW68" s="25"/>
      <c r="JX68" s="34">
        <v>4048800</v>
      </c>
      <c r="JY68" s="57">
        <v>4048800</v>
      </c>
      <c r="JZ68" s="33">
        <v>100</v>
      </c>
      <c r="KA68" s="33">
        <v>100</v>
      </c>
      <c r="KB68" s="33"/>
      <c r="KC68" s="33">
        <v>16000000</v>
      </c>
      <c r="KD68" s="33">
        <v>9600000</v>
      </c>
      <c r="KE68" s="33">
        <v>6400000</v>
      </c>
      <c r="KF68" s="33"/>
      <c r="KG68" s="33"/>
      <c r="KH68" s="34"/>
      <c r="KI68" s="33"/>
      <c r="KJ68" s="33"/>
      <c r="KK68" s="33"/>
      <c r="KL68" s="33"/>
      <c r="KM68" s="33"/>
      <c r="KN68" s="33"/>
      <c r="KO68" s="33"/>
      <c r="KP68" s="57"/>
      <c r="KQ68" s="25"/>
      <c r="KR68" s="34">
        <v>9600000</v>
      </c>
      <c r="KS68" s="57">
        <v>9600000</v>
      </c>
      <c r="KT68" s="33"/>
      <c r="KU68" s="33"/>
      <c r="KV68" s="33"/>
      <c r="KW68" s="33"/>
      <c r="KX68" s="33"/>
      <c r="KY68" s="33"/>
      <c r="KZ68" s="33"/>
      <c r="LA68" s="33"/>
      <c r="LB68" s="34"/>
      <c r="LC68" s="33"/>
      <c r="LD68" s="33"/>
      <c r="LE68" s="33"/>
      <c r="LF68" s="33"/>
      <c r="LG68" s="33"/>
      <c r="LH68" s="33"/>
      <c r="LI68" s="33"/>
      <c r="LJ68" s="57"/>
      <c r="LK68" s="25"/>
      <c r="LL68" s="34"/>
      <c r="LM68" s="57"/>
      <c r="LN68" s="33"/>
      <c r="LO68" s="33"/>
      <c r="LP68" s="33"/>
      <c r="LQ68" s="33"/>
      <c r="LR68" s="33"/>
      <c r="LS68" s="33"/>
      <c r="LT68" s="33"/>
      <c r="LU68" s="33"/>
      <c r="LV68" s="34"/>
      <c r="LW68" s="33"/>
      <c r="LX68" s="33"/>
      <c r="LY68" s="33"/>
      <c r="LZ68" s="33"/>
      <c r="MA68" s="33"/>
      <c r="MB68" s="33"/>
      <c r="MC68" s="33"/>
      <c r="MD68" s="57"/>
      <c r="ME68" s="25"/>
      <c r="MF68" s="34"/>
      <c r="MG68" s="57"/>
      <c r="MH68" s="33"/>
      <c r="MI68" s="33"/>
      <c r="MJ68" s="33"/>
      <c r="MK68" s="33">
        <v>21428271.600000001</v>
      </c>
      <c r="ML68" s="33">
        <v>17356900</v>
      </c>
      <c r="MM68" s="33">
        <v>4071371.6</v>
      </c>
      <c r="MN68" s="33">
        <v>17356900</v>
      </c>
      <c r="MO68" s="33">
        <v>489089.14</v>
      </c>
      <c r="MP68" s="34"/>
      <c r="MQ68" s="33">
        <v>21428271.600000001</v>
      </c>
      <c r="MR68" s="33">
        <v>17356900</v>
      </c>
      <c r="MS68" s="33"/>
      <c r="MT68" s="33">
        <v>4071371.6</v>
      </c>
      <c r="MU68" s="33">
        <v>19</v>
      </c>
      <c r="MV68" s="33">
        <v>489089.14</v>
      </c>
      <c r="MW68" s="33"/>
      <c r="MX68" s="57">
        <v>17356900</v>
      </c>
      <c r="MY68" s="25"/>
      <c r="MZ68" s="34">
        <v>17356900</v>
      </c>
      <c r="NA68" s="57">
        <v>17356900</v>
      </c>
      <c r="NB68" s="33">
        <v>100</v>
      </c>
      <c r="NC68" s="33">
        <v>100</v>
      </c>
      <c r="ND68" s="33"/>
      <c r="NE68" s="33">
        <v>127346666.67</v>
      </c>
      <c r="NF68" s="33">
        <v>103150800</v>
      </c>
      <c r="NG68" s="33">
        <v>24195866.670000002</v>
      </c>
      <c r="NH68" s="33">
        <v>27649879.5</v>
      </c>
      <c r="NI68" s="33"/>
      <c r="NJ68" s="34"/>
      <c r="NK68" s="33">
        <v>34135653.700000003</v>
      </c>
      <c r="NL68" s="33">
        <v>27649879.5</v>
      </c>
      <c r="NM68" s="33"/>
      <c r="NN68" s="33">
        <v>6485774.2000000002</v>
      </c>
      <c r="NO68" s="33">
        <v>19</v>
      </c>
      <c r="NP68" s="33"/>
      <c r="NQ68" s="33"/>
      <c r="NR68" s="57">
        <v>27649879.5</v>
      </c>
      <c r="NS68" s="25"/>
      <c r="NT68" s="34">
        <v>103150800</v>
      </c>
      <c r="NU68" s="57">
        <v>103150800</v>
      </c>
      <c r="NV68" s="33">
        <v>26.805299999999999</v>
      </c>
      <c r="NW68" s="33">
        <v>26.805299999999999</v>
      </c>
      <c r="NX68" s="33"/>
      <c r="NY68" s="33">
        <v>95487283.950000003</v>
      </c>
      <c r="NZ68" s="33">
        <v>77344700</v>
      </c>
      <c r="OA68" s="33">
        <v>18142583.949999999</v>
      </c>
      <c r="OB68" s="33">
        <v>3129721.74</v>
      </c>
      <c r="OC68" s="33"/>
      <c r="OD68" s="34"/>
      <c r="OE68" s="33">
        <v>3863854</v>
      </c>
      <c r="OF68" s="33">
        <v>3129721.74</v>
      </c>
      <c r="OG68" s="33"/>
      <c r="OH68" s="33">
        <v>734132.26</v>
      </c>
      <c r="OI68" s="33">
        <v>19</v>
      </c>
      <c r="OJ68" s="33"/>
      <c r="OK68" s="33"/>
      <c r="OL68" s="57">
        <v>3129721.74</v>
      </c>
      <c r="OM68" s="25"/>
      <c r="ON68" s="34">
        <v>77344700</v>
      </c>
      <c r="OO68" s="57">
        <v>77344700</v>
      </c>
      <c r="OP68" s="33">
        <v>4.0464599999999997</v>
      </c>
      <c r="OQ68" s="33">
        <v>4.0464599999999997</v>
      </c>
      <c r="OR68" s="33"/>
      <c r="OS68" s="33">
        <v>8120987.6500000004</v>
      </c>
      <c r="OT68" s="33">
        <v>6578000</v>
      </c>
      <c r="OU68" s="33">
        <v>1542987.65</v>
      </c>
      <c r="OV68" s="33"/>
      <c r="OW68" s="33"/>
      <c r="OX68" s="34"/>
      <c r="OY68" s="33"/>
      <c r="OZ68" s="33"/>
      <c r="PA68" s="33"/>
      <c r="PB68" s="33"/>
      <c r="PC68" s="33"/>
      <c r="PD68" s="33"/>
      <c r="PE68" s="33"/>
      <c r="PF68" s="57"/>
      <c r="PG68" s="25"/>
      <c r="PH68" s="34">
        <v>6578000</v>
      </c>
      <c r="PI68" s="57">
        <v>6578000</v>
      </c>
      <c r="PJ68" s="33"/>
      <c r="PK68" s="33"/>
      <c r="PL68" s="33"/>
      <c r="PM68" s="33">
        <v>4583950.62</v>
      </c>
      <c r="PN68" s="33">
        <v>3713000</v>
      </c>
      <c r="PO68" s="33">
        <v>870950.62</v>
      </c>
      <c r="PP68" s="33"/>
      <c r="PQ68" s="33"/>
      <c r="PR68" s="34"/>
      <c r="PS68" s="33"/>
      <c r="PT68" s="33"/>
      <c r="PU68" s="33"/>
      <c r="PV68" s="33"/>
      <c r="PW68" s="33"/>
      <c r="PX68" s="33"/>
      <c r="PY68" s="33"/>
      <c r="PZ68" s="57"/>
      <c r="QA68" s="25"/>
      <c r="QB68" s="34">
        <v>3713000</v>
      </c>
      <c r="QC68" s="57">
        <v>3713000</v>
      </c>
      <c r="QD68" s="33"/>
      <c r="QE68" s="33"/>
      <c r="QF68" s="33"/>
      <c r="QG68" s="33">
        <v>84720123.459999993</v>
      </c>
      <c r="QH68" s="33">
        <v>68623300</v>
      </c>
      <c r="QI68" s="33">
        <v>16096823.460000001</v>
      </c>
      <c r="QJ68" s="33">
        <v>30251068.620000001</v>
      </c>
      <c r="QK68" s="33"/>
      <c r="QL68" s="34"/>
      <c r="QM68" s="33">
        <v>37346998.289999999</v>
      </c>
      <c r="QN68" s="33">
        <v>30251068.620000001</v>
      </c>
      <c r="QO68" s="33"/>
      <c r="QP68" s="33">
        <v>7095929.6699999999</v>
      </c>
      <c r="QQ68" s="33">
        <v>19</v>
      </c>
      <c r="QR68" s="33"/>
      <c r="QS68" s="33"/>
      <c r="QT68" s="57">
        <v>30251068.620000001</v>
      </c>
      <c r="QU68" s="25"/>
      <c r="QV68" s="34">
        <v>68623300</v>
      </c>
      <c r="QW68" s="57">
        <v>68623300</v>
      </c>
      <c r="QX68" s="33">
        <v>44.082790000000003</v>
      </c>
      <c r="QY68" s="33">
        <v>44.082790000000003</v>
      </c>
      <c r="QZ68" s="33"/>
      <c r="RA68" s="33">
        <v>654634074.08000004</v>
      </c>
      <c r="RB68" s="33">
        <v>530253600</v>
      </c>
      <c r="RC68" s="33">
        <v>124380474.08</v>
      </c>
      <c r="RD68" s="33">
        <v>97930810.349999994</v>
      </c>
      <c r="RE68" s="33"/>
      <c r="RF68" s="34"/>
      <c r="RG68" s="33">
        <v>120902235</v>
      </c>
      <c r="RH68" s="33">
        <v>97930810.349999994</v>
      </c>
      <c r="RI68" s="33"/>
      <c r="RJ68" s="33">
        <v>22971424.649999999</v>
      </c>
      <c r="RK68" s="33">
        <v>19</v>
      </c>
      <c r="RL68" s="33"/>
      <c r="RM68" s="33"/>
      <c r="RN68" s="57">
        <v>97930810.349999994</v>
      </c>
      <c r="RO68" s="25"/>
      <c r="RP68" s="34">
        <v>530253600</v>
      </c>
      <c r="RQ68" s="57">
        <v>530253600</v>
      </c>
      <c r="RR68" s="33">
        <v>18.468669999999999</v>
      </c>
      <c r="RS68" s="33">
        <v>18.468669999999999</v>
      </c>
      <c r="RT68" s="33"/>
      <c r="RU68" s="33"/>
      <c r="RV68" s="33"/>
      <c r="RW68" s="33"/>
      <c r="RX68" s="33"/>
      <c r="RY68" s="33">
        <v>884755.2</v>
      </c>
      <c r="RZ68" s="34"/>
      <c r="SA68" s="33"/>
      <c r="SB68" s="33"/>
      <c r="SC68" s="33"/>
      <c r="SD68" s="33"/>
      <c r="SE68" s="33"/>
      <c r="SF68" s="33">
        <v>884755.2</v>
      </c>
      <c r="SG68" s="33"/>
      <c r="SH68" s="57"/>
      <c r="SI68" s="25"/>
      <c r="SJ68" s="34"/>
      <c r="SK68" s="57"/>
      <c r="SL68" s="33"/>
      <c r="SM68" s="33"/>
      <c r="SN68" s="33"/>
      <c r="SO68" s="33"/>
      <c r="SP68" s="33"/>
      <c r="SQ68" s="33"/>
      <c r="SR68" s="33"/>
      <c r="SS68" s="33"/>
      <c r="ST68" s="34"/>
      <c r="SU68" s="33"/>
      <c r="SV68" s="33"/>
      <c r="SW68" s="33"/>
      <c r="SX68" s="33"/>
      <c r="SY68" s="33"/>
      <c r="SZ68" s="33"/>
      <c r="TA68" s="33"/>
      <c r="TB68" s="57"/>
      <c r="TC68" s="25"/>
      <c r="TD68" s="34"/>
      <c r="TE68" s="57"/>
      <c r="TF68" s="33"/>
      <c r="TG68" s="33"/>
      <c r="TH68" s="33"/>
      <c r="TI68" s="33"/>
      <c r="TJ68" s="33"/>
      <c r="TK68" s="33"/>
      <c r="TL68" s="33"/>
      <c r="TM68" s="33"/>
      <c r="TN68" s="34"/>
      <c r="TO68" s="33"/>
      <c r="TP68" s="33"/>
      <c r="TQ68" s="33"/>
      <c r="TR68" s="33"/>
      <c r="TS68" s="33"/>
      <c r="TT68" s="33"/>
      <c r="TU68" s="33"/>
      <c r="TV68" s="57"/>
      <c r="TW68" s="25"/>
      <c r="TX68" s="34"/>
      <c r="TY68" s="57"/>
      <c r="TZ68" s="33"/>
      <c r="UA68" s="33"/>
      <c r="UB68" s="33"/>
      <c r="UC68" s="33"/>
      <c r="UD68" s="33"/>
      <c r="UE68" s="33"/>
      <c r="UF68" s="33"/>
      <c r="UG68" s="33"/>
      <c r="UH68" s="34"/>
      <c r="UI68" s="33"/>
      <c r="UJ68" s="33"/>
      <c r="UK68" s="33"/>
      <c r="UL68" s="33"/>
      <c r="UM68" s="33"/>
      <c r="UN68" s="33"/>
      <c r="UO68" s="33"/>
      <c r="UP68" s="57"/>
      <c r="UQ68" s="25"/>
      <c r="UR68" s="34"/>
      <c r="US68" s="57"/>
      <c r="UT68" s="33"/>
      <c r="UU68" s="33"/>
      <c r="UV68" s="33"/>
      <c r="UW68" s="33"/>
      <c r="UX68" s="33"/>
      <c r="UY68" s="33"/>
      <c r="UZ68" s="33"/>
      <c r="VA68" s="33"/>
      <c r="VB68" s="34"/>
      <c r="VC68" s="33"/>
      <c r="VD68" s="33"/>
      <c r="VE68" s="33"/>
      <c r="VF68" s="33"/>
      <c r="VG68" s="33"/>
      <c r="VH68" s="33"/>
      <c r="VI68" s="33"/>
      <c r="VJ68" s="57"/>
      <c r="VK68" s="25"/>
      <c r="VL68" s="34"/>
      <c r="VM68" s="57"/>
      <c r="VN68" s="33"/>
      <c r="VO68" s="33"/>
      <c r="VP68" s="33"/>
      <c r="VQ68" s="33"/>
      <c r="VR68" s="33"/>
      <c r="VS68" s="33"/>
      <c r="VT68" s="33"/>
      <c r="VU68" s="33"/>
      <c r="VV68" s="34"/>
      <c r="VW68" s="33"/>
      <c r="VX68" s="33"/>
      <c r="VY68" s="33"/>
      <c r="VZ68" s="33"/>
      <c r="WA68" s="33"/>
      <c r="WB68" s="33"/>
      <c r="WC68" s="33"/>
      <c r="WD68" s="57"/>
      <c r="WE68" s="25"/>
      <c r="WF68" s="34"/>
      <c r="WG68" s="57"/>
      <c r="WH68" s="33"/>
      <c r="WI68" s="33"/>
      <c r="WJ68" s="33"/>
      <c r="WK68" s="33"/>
      <c r="WL68" s="33"/>
      <c r="WM68" s="33"/>
      <c r="WN68" s="33"/>
      <c r="WO68" s="33"/>
      <c r="WP68" s="34"/>
      <c r="WQ68" s="33"/>
      <c r="WR68" s="33"/>
      <c r="WS68" s="33"/>
      <c r="WT68" s="33"/>
      <c r="WU68" s="33"/>
      <c r="WV68" s="33"/>
      <c r="WW68" s="33"/>
      <c r="WX68" s="57"/>
      <c r="WY68" s="25"/>
      <c r="WZ68" s="34"/>
      <c r="XA68" s="57"/>
      <c r="XB68" s="33"/>
      <c r="XC68" s="33"/>
      <c r="XD68" s="33"/>
      <c r="XE68" s="33"/>
      <c r="XF68" s="33"/>
      <c r="XG68" s="33"/>
      <c r="XH68" s="33"/>
      <c r="XI68" s="33"/>
      <c r="XJ68" s="34"/>
      <c r="XK68" s="33"/>
      <c r="XL68" s="33"/>
      <c r="XM68" s="33"/>
      <c r="XN68" s="33"/>
      <c r="XO68" s="33"/>
      <c r="XP68" s="33"/>
      <c r="XQ68" s="33"/>
      <c r="XR68" s="57"/>
      <c r="XS68" s="25"/>
      <c r="XT68" s="34"/>
      <c r="XU68" s="57"/>
      <c r="XV68" s="33"/>
      <c r="XW68" s="33"/>
      <c r="XX68" s="33"/>
      <c r="XY68" s="33"/>
      <c r="XZ68" s="33"/>
      <c r="YA68" s="33"/>
      <c r="YB68" s="33"/>
      <c r="YC68" s="33"/>
      <c r="YD68" s="34"/>
      <c r="YE68" s="33"/>
      <c r="YF68" s="33"/>
      <c r="YG68" s="33"/>
      <c r="YH68" s="33"/>
      <c r="YI68" s="33"/>
      <c r="YJ68" s="33"/>
      <c r="YK68" s="33"/>
      <c r="YL68" s="57"/>
      <c r="YM68" s="25"/>
      <c r="YN68" s="34"/>
      <c r="YO68" s="57"/>
      <c r="YP68" s="33"/>
      <c r="YQ68" s="33"/>
      <c r="YR68" s="33"/>
      <c r="YS68" s="33"/>
      <c r="YT68" s="33"/>
      <c r="YU68" s="33"/>
      <c r="YV68" s="33"/>
      <c r="YW68" s="33"/>
      <c r="YX68" s="34"/>
      <c r="YY68" s="33"/>
      <c r="YZ68" s="33"/>
      <c r="ZA68" s="33"/>
      <c r="ZB68" s="33"/>
      <c r="ZC68" s="33"/>
      <c r="ZD68" s="33"/>
      <c r="ZE68" s="33"/>
      <c r="ZF68" s="57"/>
      <c r="ZG68" s="25"/>
      <c r="ZH68" s="34"/>
      <c r="ZI68" s="57"/>
      <c r="ZJ68" s="33"/>
      <c r="ZK68" s="33"/>
      <c r="ZL68" s="33"/>
      <c r="ZM68" s="33"/>
      <c r="ZN68" s="33"/>
      <c r="ZO68" s="33"/>
      <c r="ZP68" s="33"/>
      <c r="ZQ68" s="33"/>
      <c r="ZR68" s="34"/>
      <c r="ZS68" s="33"/>
      <c r="ZT68" s="33"/>
      <c r="ZU68" s="33"/>
      <c r="ZV68" s="33"/>
      <c r="ZW68" s="33"/>
      <c r="ZX68" s="33"/>
      <c r="ZY68" s="33"/>
      <c r="ZZ68" s="57"/>
      <c r="AAA68" s="25"/>
      <c r="AAB68" s="34"/>
      <c r="AAC68" s="57"/>
      <c r="AAD68" s="33"/>
      <c r="AAE68" s="33"/>
      <c r="AAF68" s="33"/>
      <c r="AAG68" s="33"/>
      <c r="AAH68" s="33"/>
      <c r="AAI68" s="33"/>
      <c r="AAJ68" s="33"/>
      <c r="AAK68" s="33"/>
      <c r="AAL68" s="34"/>
      <c r="AAM68" s="33"/>
      <c r="AAN68" s="33"/>
      <c r="AAO68" s="33"/>
      <c r="AAP68" s="33"/>
      <c r="AAQ68" s="33"/>
      <c r="AAR68" s="33"/>
      <c r="AAS68" s="33"/>
      <c r="AAT68" s="57"/>
      <c r="AAU68" s="25"/>
      <c r="AAV68" s="34"/>
      <c r="AAW68" s="57"/>
      <c r="AAX68" s="33"/>
      <c r="AAY68" s="33"/>
      <c r="AAZ68" s="33"/>
      <c r="ABA68" s="33"/>
      <c r="ABB68" s="33"/>
      <c r="ABC68" s="33"/>
      <c r="ABD68" s="33"/>
      <c r="ABE68" s="33"/>
      <c r="ABF68" s="34"/>
      <c r="ABG68" s="33"/>
      <c r="ABH68" s="33"/>
      <c r="ABI68" s="33"/>
      <c r="ABJ68" s="33"/>
      <c r="ABK68" s="33"/>
      <c r="ABL68" s="33"/>
      <c r="ABM68" s="33"/>
      <c r="ABN68" s="57"/>
      <c r="ABO68" s="25"/>
      <c r="ABP68" s="34"/>
      <c r="ABQ68" s="57"/>
      <c r="ABR68" s="33"/>
      <c r="ABS68" s="33"/>
      <c r="ABT68" s="33"/>
      <c r="ABU68" s="33"/>
      <c r="ABV68" s="33"/>
      <c r="ABW68" s="33"/>
      <c r="ABX68" s="33"/>
      <c r="ABY68" s="33">
        <v>1873286.51</v>
      </c>
      <c r="ABZ68" s="34"/>
      <c r="ACA68" s="33"/>
      <c r="ACB68" s="33"/>
      <c r="ACC68" s="33"/>
      <c r="ACD68" s="33"/>
      <c r="ACE68" s="33"/>
      <c r="ACF68" s="33"/>
      <c r="ACG68" s="33">
        <v>1873286.51</v>
      </c>
      <c r="ACH68" s="57"/>
      <c r="ACI68" s="25"/>
      <c r="ACJ68" s="34"/>
      <c r="ACK68" s="57"/>
      <c r="ACL68" s="33"/>
      <c r="ACM68" s="33"/>
      <c r="ACN68" s="33"/>
      <c r="ACO68" s="33">
        <v>127089000</v>
      </c>
      <c r="ACP68" s="33">
        <v>70605000</v>
      </c>
      <c r="ACQ68" s="33">
        <v>56484000</v>
      </c>
      <c r="ACR68" s="33">
        <v>53355201.659999996</v>
      </c>
      <c r="ACS68" s="33"/>
      <c r="ACT68" s="34"/>
      <c r="ACU68" s="33">
        <v>96039363</v>
      </c>
      <c r="ACV68" s="33">
        <v>53355201.659999996</v>
      </c>
      <c r="ACW68" s="33"/>
      <c r="ACX68" s="33">
        <v>42684161.340000004</v>
      </c>
      <c r="ACY68" s="33">
        <v>44.44444</v>
      </c>
      <c r="ACZ68" s="33"/>
      <c r="ADA68" s="33"/>
      <c r="ADB68" s="57">
        <v>53355201.659999996</v>
      </c>
      <c r="ADC68" s="25"/>
      <c r="ADD68" s="34">
        <v>70605000</v>
      </c>
      <c r="ADE68" s="57">
        <v>70605000</v>
      </c>
      <c r="ADF68" s="33">
        <v>75.56859</v>
      </c>
      <c r="ADG68" s="33">
        <v>75.56859</v>
      </c>
      <c r="ADH68" s="33"/>
      <c r="ADI68" s="33"/>
      <c r="ADJ68" s="33"/>
      <c r="ADK68" s="33"/>
      <c r="ADL68" s="33"/>
      <c r="ADM68" s="33"/>
      <c r="ADN68" s="34"/>
      <c r="ADO68" s="33"/>
      <c r="ADP68" s="33"/>
      <c r="ADQ68" s="33"/>
      <c r="ADR68" s="33"/>
      <c r="ADS68" s="33"/>
      <c r="ADT68" s="33"/>
      <c r="ADU68" s="33"/>
      <c r="ADV68" s="57"/>
      <c r="ADW68" s="25"/>
      <c r="ADX68" s="34"/>
      <c r="ADY68" s="57"/>
      <c r="ADZ68" s="33"/>
      <c r="AEA68" s="33"/>
      <c r="AEB68" s="33"/>
      <c r="AEC68" s="33"/>
      <c r="AED68" s="33"/>
      <c r="AEE68" s="33"/>
      <c r="AEF68" s="33"/>
      <c r="AEG68" s="33"/>
      <c r="AEH68" s="34"/>
      <c r="AEI68" s="33"/>
      <c r="AEJ68" s="33"/>
      <c r="AEK68" s="33"/>
      <c r="AEL68" s="33"/>
      <c r="AEM68" s="33"/>
      <c r="AEN68" s="33"/>
      <c r="AEO68" s="33"/>
      <c r="AEP68" s="57"/>
      <c r="AEQ68" s="25"/>
      <c r="AER68" s="34"/>
      <c r="AES68" s="57"/>
      <c r="AET68" s="33"/>
      <c r="AEU68" s="33"/>
      <c r="AEV68" s="33"/>
      <c r="AEW68" s="33"/>
      <c r="AEX68" s="33"/>
      <c r="AEY68" s="33"/>
      <c r="AEZ68" s="33"/>
      <c r="AFA68" s="33"/>
      <c r="AFB68" s="34"/>
      <c r="AFC68" s="33"/>
      <c r="AFD68" s="33"/>
      <c r="AFE68" s="33"/>
      <c r="AFF68" s="33"/>
      <c r="AFG68" s="33"/>
      <c r="AFH68" s="33"/>
      <c r="AFI68" s="33"/>
      <c r="AFJ68" s="57"/>
      <c r="AFK68" s="25"/>
      <c r="AFL68" s="34"/>
      <c r="AFM68" s="57"/>
      <c r="AFN68" s="33"/>
      <c r="AFO68" s="33"/>
      <c r="AFP68" s="33"/>
      <c r="AFQ68" s="33"/>
      <c r="AFR68" s="33"/>
      <c r="AFS68" s="33"/>
      <c r="AFT68" s="33"/>
      <c r="AFU68" s="33"/>
      <c r="AFV68" s="34"/>
      <c r="AFW68" s="33"/>
      <c r="AFX68" s="33"/>
      <c r="AFY68" s="33"/>
      <c r="AFZ68" s="33"/>
      <c r="AGA68" s="33"/>
      <c r="AGB68" s="33"/>
      <c r="AGC68" s="33"/>
      <c r="AGD68" s="57"/>
      <c r="AGE68" s="25"/>
      <c r="AGF68" s="34"/>
      <c r="AGG68" s="57"/>
      <c r="AGH68" s="33"/>
      <c r="AGI68" s="33"/>
      <c r="AGJ68" s="33"/>
      <c r="AGK68" s="33"/>
      <c r="AGL68" s="33"/>
      <c r="AGM68" s="33"/>
      <c r="AGN68" s="33"/>
      <c r="AGO68" s="33"/>
      <c r="AGP68" s="34"/>
      <c r="AGQ68" s="33"/>
      <c r="AGR68" s="33"/>
      <c r="AGS68" s="33"/>
      <c r="AGT68" s="33"/>
      <c r="AGU68" s="33"/>
      <c r="AGV68" s="33"/>
      <c r="AGW68" s="33"/>
      <c r="AGX68" s="57"/>
      <c r="AGY68" s="25"/>
      <c r="AGZ68" s="34"/>
      <c r="AHA68" s="57"/>
      <c r="AHB68" s="33"/>
      <c r="AHC68" s="33"/>
    </row>
    <row r="69" spans="1:887" x14ac:dyDescent="0.25">
      <c r="A69" s="8" t="s">
        <v>134</v>
      </c>
      <c r="B69" s="92">
        <v>55</v>
      </c>
      <c r="C69" s="11" t="s">
        <v>135</v>
      </c>
      <c r="F69" s="34">
        <v>1337766306.6199999</v>
      </c>
      <c r="G69" s="57"/>
      <c r="H69" s="33"/>
      <c r="I69" s="33">
        <v>550686543.21000004</v>
      </c>
      <c r="J69" s="33">
        <v>446056100</v>
      </c>
      <c r="K69" s="33">
        <v>104630443.20999999</v>
      </c>
      <c r="L69" s="33">
        <v>405011163.23000002</v>
      </c>
      <c r="M69" s="33">
        <v>135399.74</v>
      </c>
      <c r="N69" s="34"/>
      <c r="O69" s="33">
        <v>500013781.81</v>
      </c>
      <c r="P69" s="33">
        <v>405011163.23000002</v>
      </c>
      <c r="Q69" s="33"/>
      <c r="R69" s="33">
        <v>95002618.579999998</v>
      </c>
      <c r="S69" s="33">
        <v>19</v>
      </c>
      <c r="T69" s="33">
        <v>135399.74</v>
      </c>
      <c r="U69" s="33"/>
      <c r="V69" s="57">
        <v>405011163.23000002</v>
      </c>
      <c r="W69" s="25"/>
      <c r="X69" s="34">
        <v>446056100</v>
      </c>
      <c r="Y69" s="57">
        <v>446056100</v>
      </c>
      <c r="Z69" s="33">
        <v>90.798259999999999</v>
      </c>
      <c r="AA69" s="33">
        <v>90.798259999999999</v>
      </c>
      <c r="AB69" s="33"/>
      <c r="AC69" s="33">
        <v>551736543.21000004</v>
      </c>
      <c r="AD69" s="33">
        <v>446906600</v>
      </c>
      <c r="AE69" s="33">
        <v>104829943.20999999</v>
      </c>
      <c r="AF69" s="33">
        <v>357234596.31999999</v>
      </c>
      <c r="AG69" s="33">
        <v>3363743.02</v>
      </c>
      <c r="AH69" s="34"/>
      <c r="AI69" s="33">
        <v>441030366.01999998</v>
      </c>
      <c r="AJ69" s="33">
        <v>357234596.31999999</v>
      </c>
      <c r="AK69" s="33"/>
      <c r="AL69" s="33">
        <v>83795769.700000003</v>
      </c>
      <c r="AM69" s="33">
        <v>19</v>
      </c>
      <c r="AN69" s="33"/>
      <c r="AO69" s="33">
        <v>3363743.02</v>
      </c>
      <c r="AP69" s="57">
        <v>357234596.31999999</v>
      </c>
      <c r="AQ69" s="25"/>
      <c r="AR69" s="34">
        <v>446906600</v>
      </c>
      <c r="AS69" s="57">
        <v>446906600</v>
      </c>
      <c r="AT69" s="33">
        <v>79.934960000000004</v>
      </c>
      <c r="AU69" s="33">
        <v>79.934960000000004</v>
      </c>
      <c r="AV69" s="33"/>
      <c r="AW69" s="33">
        <v>15561061.060000001</v>
      </c>
      <c r="AX69" s="33">
        <v>15545500</v>
      </c>
      <c r="AY69" s="33">
        <v>15561.06</v>
      </c>
      <c r="AZ69" s="33">
        <v>3177435.46</v>
      </c>
      <c r="BA69" s="33">
        <v>80313.33</v>
      </c>
      <c r="BB69" s="34"/>
      <c r="BC69" s="33">
        <v>3180616.07</v>
      </c>
      <c r="BD69" s="33">
        <v>3177435.46</v>
      </c>
      <c r="BE69" s="33"/>
      <c r="BF69" s="33">
        <v>3180.61</v>
      </c>
      <c r="BG69" s="33">
        <v>0.1</v>
      </c>
      <c r="BH69" s="33"/>
      <c r="BI69" s="33">
        <v>80313.33</v>
      </c>
      <c r="BJ69" s="57">
        <v>3177435.46</v>
      </c>
      <c r="BK69" s="25"/>
      <c r="BL69" s="34">
        <v>15545500</v>
      </c>
      <c r="BM69" s="57">
        <v>15545500</v>
      </c>
      <c r="BN69" s="33">
        <v>20.439579999999999</v>
      </c>
      <c r="BO69" s="33">
        <v>20.439550000000001</v>
      </c>
      <c r="BP69" s="33"/>
      <c r="BQ69" s="33"/>
      <c r="BR69" s="33"/>
      <c r="BS69" s="33"/>
      <c r="BT69" s="33"/>
      <c r="BU69" s="33"/>
      <c r="BV69" s="34"/>
      <c r="BW69" s="33"/>
      <c r="BX69" s="33"/>
      <c r="BY69" s="33"/>
      <c r="BZ69" s="33"/>
      <c r="CA69" s="33"/>
      <c r="CB69" s="33"/>
      <c r="CC69" s="33"/>
      <c r="CD69" s="57"/>
      <c r="CE69" s="25"/>
      <c r="CF69" s="34"/>
      <c r="CG69" s="57"/>
      <c r="CH69" s="33"/>
      <c r="CI69" s="33"/>
      <c r="CJ69" s="33"/>
      <c r="CK69" s="33"/>
      <c r="CL69" s="33"/>
      <c r="CM69" s="33"/>
      <c r="CN69" s="33"/>
      <c r="CO69" s="33"/>
      <c r="CP69" s="34"/>
      <c r="CQ69" s="33"/>
      <c r="CR69" s="33"/>
      <c r="CS69" s="33"/>
      <c r="CT69" s="33"/>
      <c r="CU69" s="33"/>
      <c r="CV69" s="33"/>
      <c r="CW69" s="33"/>
      <c r="CX69" s="57"/>
      <c r="CY69" s="25"/>
      <c r="CZ69" s="34"/>
      <c r="DA69" s="57"/>
      <c r="DB69" s="33"/>
      <c r="DC69" s="33"/>
      <c r="DD69" s="33"/>
      <c r="DE69" s="33">
        <v>7839135.7999999998</v>
      </c>
      <c r="DF69" s="33">
        <v>6349700</v>
      </c>
      <c r="DG69" s="33">
        <v>1489435.8</v>
      </c>
      <c r="DH69" s="33">
        <v>6349660.8799999999</v>
      </c>
      <c r="DI69" s="33"/>
      <c r="DJ69" s="34"/>
      <c r="DK69" s="33">
        <v>7839087.4900000002</v>
      </c>
      <c r="DL69" s="33">
        <v>6349660.8799999999</v>
      </c>
      <c r="DM69" s="33"/>
      <c r="DN69" s="33">
        <v>1489426.61</v>
      </c>
      <c r="DO69" s="33">
        <v>19</v>
      </c>
      <c r="DP69" s="33"/>
      <c r="DQ69" s="33"/>
      <c r="DR69" s="57">
        <v>6349660.8799999999</v>
      </c>
      <c r="DS69" s="25"/>
      <c r="DT69" s="34">
        <v>95903900</v>
      </c>
      <c r="DU69" s="57">
        <v>6349700</v>
      </c>
      <c r="DV69" s="33">
        <v>99.999380000000002</v>
      </c>
      <c r="DW69" s="33">
        <v>99.999380000000002</v>
      </c>
      <c r="DX69" s="33"/>
      <c r="DY69" s="33"/>
      <c r="DZ69" s="33"/>
      <c r="EA69" s="33"/>
      <c r="EB69" s="33"/>
      <c r="EC69" s="33"/>
      <c r="ED69" s="34"/>
      <c r="EE69" s="33"/>
      <c r="EF69" s="33"/>
      <c r="EG69" s="33"/>
      <c r="EH69" s="33"/>
      <c r="EI69" s="33"/>
      <c r="EJ69" s="33"/>
      <c r="EK69" s="33"/>
      <c r="EL69" s="57"/>
      <c r="EM69" s="25"/>
      <c r="EN69" s="34"/>
      <c r="EO69" s="57"/>
      <c r="EP69" s="33"/>
      <c r="EQ69" s="33"/>
      <c r="ER69" s="33"/>
      <c r="ES69" s="33"/>
      <c r="ET69" s="33"/>
      <c r="EU69" s="33"/>
      <c r="EV69" s="33"/>
      <c r="EW69" s="33">
        <v>1928271.94</v>
      </c>
      <c r="EX69" s="34"/>
      <c r="EY69" s="33"/>
      <c r="EZ69" s="33"/>
      <c r="FA69" s="33"/>
      <c r="FB69" s="33"/>
      <c r="FC69" s="33"/>
      <c r="FD69" s="33">
        <v>1928271.94</v>
      </c>
      <c r="FE69" s="33"/>
      <c r="FF69" s="57"/>
      <c r="FG69" s="25"/>
      <c r="FH69" s="34">
        <v>0</v>
      </c>
      <c r="FI69" s="57">
        <v>0</v>
      </c>
      <c r="FJ69" s="33"/>
      <c r="FK69" s="33"/>
      <c r="FL69" s="33"/>
      <c r="FM69" s="33"/>
      <c r="FN69" s="33"/>
      <c r="FO69" s="33"/>
      <c r="FP69" s="33"/>
      <c r="FQ69" s="33"/>
      <c r="FR69" s="34"/>
      <c r="FS69" s="33"/>
      <c r="FT69" s="33"/>
      <c r="FU69" s="33"/>
      <c r="FV69" s="33"/>
      <c r="FW69" s="33"/>
      <c r="FX69" s="33"/>
      <c r="FY69" s="33"/>
      <c r="FZ69" s="57"/>
      <c r="GA69" s="25"/>
      <c r="GB69" s="34"/>
      <c r="GC69" s="57"/>
      <c r="GD69" s="33"/>
      <c r="GE69" s="33"/>
      <c r="GF69" s="33"/>
      <c r="GG69" s="33">
        <v>208004123.71000001</v>
      </c>
      <c r="GH69" s="33">
        <v>201764000</v>
      </c>
      <c r="GI69" s="33">
        <v>6240123.71</v>
      </c>
      <c r="GJ69" s="33">
        <v>194415955.88999999</v>
      </c>
      <c r="GK69" s="33">
        <v>2961593.42</v>
      </c>
      <c r="GL69" s="34"/>
      <c r="GM69" s="33">
        <v>200428820.5</v>
      </c>
      <c r="GN69" s="33">
        <v>194415955.88999999</v>
      </c>
      <c r="GO69" s="33"/>
      <c r="GP69" s="33">
        <v>6012864.6100000003</v>
      </c>
      <c r="GQ69" s="33">
        <v>3</v>
      </c>
      <c r="GR69" s="33">
        <v>2961593.42</v>
      </c>
      <c r="GS69" s="33"/>
      <c r="GT69" s="57">
        <v>194415955.88999999</v>
      </c>
      <c r="GU69" s="25"/>
      <c r="GV69" s="34">
        <v>201764000</v>
      </c>
      <c r="GW69" s="57">
        <v>201764000</v>
      </c>
      <c r="GX69" s="33">
        <v>96.358099999999993</v>
      </c>
      <c r="GY69" s="33">
        <v>96.358099999999993</v>
      </c>
      <c r="GZ69" s="33"/>
      <c r="HA69" s="33"/>
      <c r="HB69" s="33"/>
      <c r="HC69" s="33"/>
      <c r="HD69" s="33"/>
      <c r="HE69" s="33"/>
      <c r="HF69" s="34"/>
      <c r="HG69" s="33"/>
      <c r="HH69" s="33"/>
      <c r="HI69" s="33"/>
      <c r="HJ69" s="33"/>
      <c r="HK69" s="33"/>
      <c r="HL69" s="33"/>
      <c r="HM69" s="33"/>
      <c r="HN69" s="57"/>
      <c r="HO69" s="25"/>
      <c r="HP69" s="34"/>
      <c r="HQ69" s="57"/>
      <c r="HR69" s="33"/>
      <c r="HS69" s="33"/>
      <c r="HT69" s="33"/>
      <c r="HU69" s="33">
        <v>24974938.27</v>
      </c>
      <c r="HV69" s="33">
        <v>20229700</v>
      </c>
      <c r="HW69" s="33">
        <v>4745238.2699999996</v>
      </c>
      <c r="HX69" s="33"/>
      <c r="HY69" s="33"/>
      <c r="HZ69" s="34"/>
      <c r="IA69" s="33"/>
      <c r="IB69" s="33"/>
      <c r="IC69" s="33"/>
      <c r="ID69" s="33"/>
      <c r="IE69" s="33"/>
      <c r="IF69" s="33"/>
      <c r="IG69" s="33"/>
      <c r="IH69" s="57"/>
      <c r="II69" s="25"/>
      <c r="IJ69" s="34">
        <v>20229700</v>
      </c>
      <c r="IK69" s="57">
        <v>20229700</v>
      </c>
      <c r="IL69" s="33"/>
      <c r="IM69" s="33"/>
      <c r="IN69" s="33"/>
      <c r="IO69" s="33">
        <v>1086049.3799999999</v>
      </c>
      <c r="IP69" s="33">
        <v>879700</v>
      </c>
      <c r="IQ69" s="33">
        <v>206349.38</v>
      </c>
      <c r="IR69" s="33"/>
      <c r="IS69" s="33"/>
      <c r="IT69" s="34"/>
      <c r="IU69" s="33"/>
      <c r="IV69" s="33"/>
      <c r="IW69" s="33"/>
      <c r="IX69" s="33"/>
      <c r="IY69" s="33"/>
      <c r="IZ69" s="33"/>
      <c r="JA69" s="33"/>
      <c r="JB69" s="57"/>
      <c r="JC69" s="25"/>
      <c r="JD69" s="34">
        <v>879700</v>
      </c>
      <c r="JE69" s="57">
        <v>879700</v>
      </c>
      <c r="JF69" s="33"/>
      <c r="JG69" s="33"/>
      <c r="JH69" s="33"/>
      <c r="JI69" s="33">
        <v>16064845.359999999</v>
      </c>
      <c r="JJ69" s="33">
        <v>15582900</v>
      </c>
      <c r="JK69" s="33">
        <v>481945.36</v>
      </c>
      <c r="JL69" s="33"/>
      <c r="JM69" s="33"/>
      <c r="JN69" s="34"/>
      <c r="JO69" s="33"/>
      <c r="JP69" s="33"/>
      <c r="JQ69" s="33"/>
      <c r="JR69" s="33"/>
      <c r="JS69" s="33"/>
      <c r="JT69" s="33"/>
      <c r="JU69" s="33"/>
      <c r="JV69" s="57"/>
      <c r="JW69" s="25"/>
      <c r="JX69" s="34">
        <v>15582900</v>
      </c>
      <c r="JY69" s="57">
        <v>15582900</v>
      </c>
      <c r="JZ69" s="33"/>
      <c r="KA69" s="33"/>
      <c r="KB69" s="33"/>
      <c r="KC69" s="33">
        <v>2962962.96</v>
      </c>
      <c r="KD69" s="33">
        <v>2400000</v>
      </c>
      <c r="KE69" s="33">
        <v>562962.96</v>
      </c>
      <c r="KF69" s="33"/>
      <c r="KG69" s="33"/>
      <c r="KH69" s="34"/>
      <c r="KI69" s="33"/>
      <c r="KJ69" s="33"/>
      <c r="KK69" s="33"/>
      <c r="KL69" s="33"/>
      <c r="KM69" s="33"/>
      <c r="KN69" s="33"/>
      <c r="KO69" s="33"/>
      <c r="KP69" s="57"/>
      <c r="KQ69" s="25"/>
      <c r="KR69" s="34">
        <v>2400000</v>
      </c>
      <c r="KS69" s="57">
        <v>2400000</v>
      </c>
      <c r="KT69" s="33"/>
      <c r="KU69" s="33"/>
      <c r="KV69" s="33"/>
      <c r="KW69" s="33"/>
      <c r="KX69" s="33"/>
      <c r="KY69" s="33"/>
      <c r="KZ69" s="33"/>
      <c r="LA69" s="33"/>
      <c r="LB69" s="34"/>
      <c r="LC69" s="33"/>
      <c r="LD69" s="33"/>
      <c r="LE69" s="33"/>
      <c r="LF69" s="33"/>
      <c r="LG69" s="33"/>
      <c r="LH69" s="33"/>
      <c r="LI69" s="33"/>
      <c r="LJ69" s="57"/>
      <c r="LK69" s="25"/>
      <c r="LL69" s="34"/>
      <c r="LM69" s="57"/>
      <c r="LN69" s="33"/>
      <c r="LO69" s="33"/>
      <c r="LP69" s="33"/>
      <c r="LQ69" s="33"/>
      <c r="LR69" s="33"/>
      <c r="LS69" s="33"/>
      <c r="LT69" s="33"/>
      <c r="LU69" s="33"/>
      <c r="LV69" s="34"/>
      <c r="LW69" s="33"/>
      <c r="LX69" s="33"/>
      <c r="LY69" s="33"/>
      <c r="LZ69" s="33"/>
      <c r="MA69" s="33"/>
      <c r="MB69" s="33"/>
      <c r="MC69" s="33"/>
      <c r="MD69" s="57"/>
      <c r="ME69" s="25"/>
      <c r="MF69" s="34"/>
      <c r="MG69" s="57"/>
      <c r="MH69" s="33"/>
      <c r="MI69" s="33"/>
      <c r="MJ69" s="33"/>
      <c r="MK69" s="33">
        <v>13667936</v>
      </c>
      <c r="ML69" s="33">
        <v>13257900</v>
      </c>
      <c r="MM69" s="33">
        <v>410036</v>
      </c>
      <c r="MN69" s="33">
        <v>13257899.51</v>
      </c>
      <c r="MO69" s="33">
        <v>14684.87</v>
      </c>
      <c r="MP69" s="34"/>
      <c r="MQ69" s="33">
        <v>13667935.51</v>
      </c>
      <c r="MR69" s="33">
        <v>13257899.51</v>
      </c>
      <c r="MS69" s="33"/>
      <c r="MT69" s="33">
        <v>410036</v>
      </c>
      <c r="MU69" s="33">
        <v>2.9999799999999999</v>
      </c>
      <c r="MV69" s="33">
        <v>14684.87</v>
      </c>
      <c r="MW69" s="33"/>
      <c r="MX69" s="57">
        <v>13257899.51</v>
      </c>
      <c r="MY69" s="25"/>
      <c r="MZ69" s="34">
        <v>13257900</v>
      </c>
      <c r="NA69" s="57">
        <v>13257900</v>
      </c>
      <c r="NB69" s="33">
        <v>100</v>
      </c>
      <c r="NC69" s="33">
        <v>100</v>
      </c>
      <c r="ND69" s="33"/>
      <c r="NE69" s="33">
        <v>115049950</v>
      </c>
      <c r="NF69" s="33">
        <v>111598500</v>
      </c>
      <c r="NG69" s="33">
        <v>3451450</v>
      </c>
      <c r="NH69" s="33">
        <v>23105613.109999999</v>
      </c>
      <c r="NI69" s="33"/>
      <c r="NJ69" s="34"/>
      <c r="NK69" s="33">
        <v>23820219.109999999</v>
      </c>
      <c r="NL69" s="33">
        <v>23105613.109999999</v>
      </c>
      <c r="NM69" s="33"/>
      <c r="NN69" s="33">
        <v>714606</v>
      </c>
      <c r="NO69" s="33">
        <v>3</v>
      </c>
      <c r="NP69" s="33"/>
      <c r="NQ69" s="33"/>
      <c r="NR69" s="57">
        <v>23105613.109999999</v>
      </c>
      <c r="NS69" s="25"/>
      <c r="NT69" s="34">
        <v>111598500</v>
      </c>
      <c r="NU69" s="57">
        <v>111598500</v>
      </c>
      <c r="NV69" s="33">
        <v>20.704229999999999</v>
      </c>
      <c r="NW69" s="33">
        <v>20.704519999999999</v>
      </c>
      <c r="NX69" s="33"/>
      <c r="NY69" s="33">
        <v>41283195</v>
      </c>
      <c r="NZ69" s="33">
        <v>40044700</v>
      </c>
      <c r="OA69" s="33">
        <v>1238495</v>
      </c>
      <c r="OB69" s="33">
        <v>3522574.99</v>
      </c>
      <c r="OC69" s="33"/>
      <c r="OD69" s="34"/>
      <c r="OE69" s="33">
        <v>3631520.53</v>
      </c>
      <c r="OF69" s="33">
        <v>3522574.99</v>
      </c>
      <c r="OG69" s="33"/>
      <c r="OH69" s="33">
        <v>108945.54</v>
      </c>
      <c r="OI69" s="33">
        <v>3</v>
      </c>
      <c r="OJ69" s="33"/>
      <c r="OK69" s="33"/>
      <c r="OL69" s="57">
        <v>3522574.99</v>
      </c>
      <c r="OM69" s="25"/>
      <c r="ON69" s="34">
        <v>40044700</v>
      </c>
      <c r="OO69" s="57">
        <v>40044700</v>
      </c>
      <c r="OP69" s="33">
        <v>8.7966099999999994</v>
      </c>
      <c r="OQ69" s="33">
        <v>8.7966099999999994</v>
      </c>
      <c r="OR69" s="33"/>
      <c r="OS69" s="33">
        <v>705567</v>
      </c>
      <c r="OT69" s="33">
        <v>684400</v>
      </c>
      <c r="OU69" s="33">
        <v>21167</v>
      </c>
      <c r="OV69" s="33"/>
      <c r="OW69" s="33"/>
      <c r="OX69" s="34"/>
      <c r="OY69" s="33"/>
      <c r="OZ69" s="33"/>
      <c r="PA69" s="33"/>
      <c r="PB69" s="33"/>
      <c r="PC69" s="33"/>
      <c r="PD69" s="33"/>
      <c r="PE69" s="33"/>
      <c r="PF69" s="57"/>
      <c r="PG69" s="25"/>
      <c r="PH69" s="34">
        <v>684400</v>
      </c>
      <c r="PI69" s="57">
        <v>684400</v>
      </c>
      <c r="PJ69" s="33"/>
      <c r="PK69" s="33"/>
      <c r="PL69" s="33"/>
      <c r="PM69" s="33">
        <v>2567835</v>
      </c>
      <c r="PN69" s="33">
        <v>2490800</v>
      </c>
      <c r="PO69" s="33">
        <v>77035</v>
      </c>
      <c r="PP69" s="33"/>
      <c r="PQ69" s="33"/>
      <c r="PR69" s="34"/>
      <c r="PS69" s="33"/>
      <c r="PT69" s="33"/>
      <c r="PU69" s="33"/>
      <c r="PV69" s="33"/>
      <c r="PW69" s="33"/>
      <c r="PX69" s="33"/>
      <c r="PY69" s="33"/>
      <c r="PZ69" s="57"/>
      <c r="QA69" s="25"/>
      <c r="QB69" s="34">
        <v>2490800</v>
      </c>
      <c r="QC69" s="57">
        <v>2490800</v>
      </c>
      <c r="QD69" s="33"/>
      <c r="QE69" s="33"/>
      <c r="QF69" s="33"/>
      <c r="QG69" s="33">
        <v>17737730</v>
      </c>
      <c r="QH69" s="33">
        <v>17205600</v>
      </c>
      <c r="QI69" s="33">
        <v>532130</v>
      </c>
      <c r="QJ69" s="33">
        <v>9433190.1300000008</v>
      </c>
      <c r="QK69" s="33"/>
      <c r="QL69" s="34"/>
      <c r="QM69" s="33">
        <v>9724937.0999999996</v>
      </c>
      <c r="QN69" s="33">
        <v>9433190.1300000008</v>
      </c>
      <c r="QO69" s="33"/>
      <c r="QP69" s="33">
        <v>291746.96999999997</v>
      </c>
      <c r="QQ69" s="33">
        <v>2.9999899999999999</v>
      </c>
      <c r="QR69" s="33"/>
      <c r="QS69" s="33"/>
      <c r="QT69" s="57">
        <v>9433190.1300000008</v>
      </c>
      <c r="QU69" s="25"/>
      <c r="QV69" s="34">
        <v>17205600</v>
      </c>
      <c r="QW69" s="57">
        <v>17205600</v>
      </c>
      <c r="QX69" s="33">
        <v>54.826279999999997</v>
      </c>
      <c r="QY69" s="33">
        <v>54.826259999999998</v>
      </c>
      <c r="QZ69" s="33"/>
      <c r="RA69" s="33">
        <v>298465369.94999999</v>
      </c>
      <c r="RB69" s="33">
        <v>289510900</v>
      </c>
      <c r="RC69" s="33">
        <v>8954469.9499999993</v>
      </c>
      <c r="RD69" s="33">
        <v>210276691.30000001</v>
      </c>
      <c r="RE69" s="33"/>
      <c r="RF69" s="34"/>
      <c r="RG69" s="33">
        <v>216780501.19999999</v>
      </c>
      <c r="RH69" s="33">
        <v>210276691.30000001</v>
      </c>
      <c r="RI69" s="33"/>
      <c r="RJ69" s="33">
        <v>6503809.9000000004</v>
      </c>
      <c r="RK69" s="33">
        <v>3.0001799999999998</v>
      </c>
      <c r="RL69" s="33"/>
      <c r="RM69" s="33"/>
      <c r="RN69" s="57">
        <v>210276691.30000001</v>
      </c>
      <c r="RO69" s="25"/>
      <c r="RP69" s="34">
        <v>289510900</v>
      </c>
      <c r="RQ69" s="57">
        <v>289510900</v>
      </c>
      <c r="RR69" s="33">
        <v>72.631699999999995</v>
      </c>
      <c r="RS69" s="33">
        <v>72.631990000000002</v>
      </c>
      <c r="RT69" s="33"/>
      <c r="RU69" s="33"/>
      <c r="RV69" s="33"/>
      <c r="RW69" s="33"/>
      <c r="RX69" s="33"/>
      <c r="RY69" s="33">
        <v>175885.83</v>
      </c>
      <c r="RZ69" s="34"/>
      <c r="SA69" s="33"/>
      <c r="SB69" s="33"/>
      <c r="SC69" s="33"/>
      <c r="SD69" s="33"/>
      <c r="SE69" s="33"/>
      <c r="SF69" s="33">
        <v>175885.83</v>
      </c>
      <c r="SG69" s="33"/>
      <c r="SH69" s="57"/>
      <c r="SI69" s="25"/>
      <c r="SJ69" s="34"/>
      <c r="SK69" s="57"/>
      <c r="SL69" s="33"/>
      <c r="SM69" s="33"/>
      <c r="SN69" s="33"/>
      <c r="SO69" s="33"/>
      <c r="SP69" s="33"/>
      <c r="SQ69" s="33"/>
      <c r="SR69" s="33"/>
      <c r="SS69" s="33"/>
      <c r="ST69" s="34"/>
      <c r="SU69" s="33"/>
      <c r="SV69" s="33"/>
      <c r="SW69" s="33"/>
      <c r="SX69" s="33"/>
      <c r="SY69" s="33"/>
      <c r="SZ69" s="33"/>
      <c r="TA69" s="33"/>
      <c r="TB69" s="57"/>
      <c r="TC69" s="25"/>
      <c r="TD69" s="34"/>
      <c r="TE69" s="57"/>
      <c r="TF69" s="33"/>
      <c r="TG69" s="33"/>
      <c r="TH69" s="33"/>
      <c r="TI69" s="33"/>
      <c r="TJ69" s="33"/>
      <c r="TK69" s="33"/>
      <c r="TL69" s="33"/>
      <c r="TM69" s="33"/>
      <c r="TN69" s="34"/>
      <c r="TO69" s="33"/>
      <c r="TP69" s="33"/>
      <c r="TQ69" s="33"/>
      <c r="TR69" s="33"/>
      <c r="TS69" s="33"/>
      <c r="TT69" s="33"/>
      <c r="TU69" s="33"/>
      <c r="TV69" s="57"/>
      <c r="TW69" s="25"/>
      <c r="TX69" s="34"/>
      <c r="TY69" s="57"/>
      <c r="TZ69" s="33"/>
      <c r="UA69" s="33"/>
      <c r="UB69" s="33"/>
      <c r="UC69" s="33"/>
      <c r="UD69" s="33"/>
      <c r="UE69" s="33"/>
      <c r="UF69" s="33"/>
      <c r="UG69" s="33"/>
      <c r="UH69" s="34"/>
      <c r="UI69" s="33"/>
      <c r="UJ69" s="33"/>
      <c r="UK69" s="33"/>
      <c r="UL69" s="33"/>
      <c r="UM69" s="33"/>
      <c r="UN69" s="33"/>
      <c r="UO69" s="33"/>
      <c r="UP69" s="57"/>
      <c r="UQ69" s="25"/>
      <c r="UR69" s="34"/>
      <c r="US69" s="57"/>
      <c r="UT69" s="33"/>
      <c r="UU69" s="33"/>
      <c r="UV69" s="33"/>
      <c r="UW69" s="33"/>
      <c r="UX69" s="33"/>
      <c r="UY69" s="33"/>
      <c r="UZ69" s="33"/>
      <c r="VA69" s="33"/>
      <c r="VB69" s="34"/>
      <c r="VC69" s="33"/>
      <c r="VD69" s="33"/>
      <c r="VE69" s="33"/>
      <c r="VF69" s="33"/>
      <c r="VG69" s="33"/>
      <c r="VH69" s="33"/>
      <c r="VI69" s="33"/>
      <c r="VJ69" s="57"/>
      <c r="VK69" s="25"/>
      <c r="VL69" s="34"/>
      <c r="VM69" s="57"/>
      <c r="VN69" s="33"/>
      <c r="VO69" s="33"/>
      <c r="VP69" s="33"/>
      <c r="VQ69" s="33"/>
      <c r="VR69" s="33"/>
      <c r="VS69" s="33"/>
      <c r="VT69" s="33"/>
      <c r="VU69" s="33"/>
      <c r="VV69" s="34"/>
      <c r="VW69" s="33"/>
      <c r="VX69" s="33"/>
      <c r="VY69" s="33"/>
      <c r="VZ69" s="33"/>
      <c r="WA69" s="33"/>
      <c r="WB69" s="33"/>
      <c r="WC69" s="33"/>
      <c r="WD69" s="57"/>
      <c r="WE69" s="25"/>
      <c r="WF69" s="34"/>
      <c r="WG69" s="57"/>
      <c r="WH69" s="33"/>
      <c r="WI69" s="33"/>
      <c r="WJ69" s="33"/>
      <c r="WK69" s="33"/>
      <c r="WL69" s="33"/>
      <c r="WM69" s="33"/>
      <c r="WN69" s="33"/>
      <c r="WO69" s="33"/>
      <c r="WP69" s="34"/>
      <c r="WQ69" s="33"/>
      <c r="WR69" s="33"/>
      <c r="WS69" s="33"/>
      <c r="WT69" s="33"/>
      <c r="WU69" s="33"/>
      <c r="WV69" s="33"/>
      <c r="WW69" s="33"/>
      <c r="WX69" s="57"/>
      <c r="WY69" s="25"/>
      <c r="WZ69" s="34"/>
      <c r="XA69" s="57"/>
      <c r="XB69" s="33"/>
      <c r="XC69" s="33"/>
      <c r="XD69" s="33"/>
      <c r="XE69" s="33"/>
      <c r="XF69" s="33"/>
      <c r="XG69" s="33"/>
      <c r="XH69" s="33"/>
      <c r="XI69" s="33"/>
      <c r="XJ69" s="34"/>
      <c r="XK69" s="33"/>
      <c r="XL69" s="33"/>
      <c r="XM69" s="33"/>
      <c r="XN69" s="33"/>
      <c r="XO69" s="33"/>
      <c r="XP69" s="33"/>
      <c r="XQ69" s="33"/>
      <c r="XR69" s="57"/>
      <c r="XS69" s="25"/>
      <c r="XT69" s="34"/>
      <c r="XU69" s="57"/>
      <c r="XV69" s="33"/>
      <c r="XW69" s="33"/>
      <c r="XX69" s="33"/>
      <c r="XY69" s="33"/>
      <c r="XZ69" s="33"/>
      <c r="YA69" s="33"/>
      <c r="YB69" s="33"/>
      <c r="YC69" s="33"/>
      <c r="YD69" s="34"/>
      <c r="YE69" s="33"/>
      <c r="YF69" s="33"/>
      <c r="YG69" s="33"/>
      <c r="YH69" s="33"/>
      <c r="YI69" s="33"/>
      <c r="YJ69" s="33"/>
      <c r="YK69" s="33"/>
      <c r="YL69" s="57"/>
      <c r="YM69" s="25"/>
      <c r="YN69" s="34"/>
      <c r="YO69" s="57"/>
      <c r="YP69" s="33"/>
      <c r="YQ69" s="33"/>
      <c r="YR69" s="33"/>
      <c r="YS69" s="33"/>
      <c r="YT69" s="33"/>
      <c r="YU69" s="33"/>
      <c r="YV69" s="33"/>
      <c r="YW69" s="33"/>
      <c r="YX69" s="34"/>
      <c r="YY69" s="33"/>
      <c r="YZ69" s="33"/>
      <c r="ZA69" s="33"/>
      <c r="ZB69" s="33"/>
      <c r="ZC69" s="33"/>
      <c r="ZD69" s="33"/>
      <c r="ZE69" s="33"/>
      <c r="ZF69" s="57"/>
      <c r="ZG69" s="25"/>
      <c r="ZH69" s="34"/>
      <c r="ZI69" s="57"/>
      <c r="ZJ69" s="33"/>
      <c r="ZK69" s="33"/>
      <c r="ZL69" s="33"/>
      <c r="ZM69" s="33"/>
      <c r="ZN69" s="33"/>
      <c r="ZO69" s="33"/>
      <c r="ZP69" s="33"/>
      <c r="ZQ69" s="33"/>
      <c r="ZR69" s="34"/>
      <c r="ZS69" s="33"/>
      <c r="ZT69" s="33"/>
      <c r="ZU69" s="33"/>
      <c r="ZV69" s="33"/>
      <c r="ZW69" s="33"/>
      <c r="ZX69" s="33"/>
      <c r="ZY69" s="33"/>
      <c r="ZZ69" s="57"/>
      <c r="AAA69" s="25"/>
      <c r="AAB69" s="34"/>
      <c r="AAC69" s="57"/>
      <c r="AAD69" s="33"/>
      <c r="AAE69" s="33"/>
      <c r="AAF69" s="33"/>
      <c r="AAG69" s="33"/>
      <c r="AAH69" s="33"/>
      <c r="AAI69" s="33"/>
      <c r="AAJ69" s="33"/>
      <c r="AAK69" s="33">
        <v>364984.92</v>
      </c>
      <c r="AAL69" s="34"/>
      <c r="AAM69" s="33"/>
      <c r="AAN69" s="33"/>
      <c r="AAO69" s="33"/>
      <c r="AAP69" s="33"/>
      <c r="AAQ69" s="33"/>
      <c r="AAR69" s="33">
        <v>364984.92</v>
      </c>
      <c r="AAS69" s="33"/>
      <c r="AAT69" s="57"/>
      <c r="AAU69" s="25"/>
      <c r="AAV69" s="34"/>
      <c r="AAW69" s="57"/>
      <c r="AAX69" s="33"/>
      <c r="AAY69" s="33"/>
      <c r="AAZ69" s="33"/>
      <c r="ABA69" s="33"/>
      <c r="ABB69" s="33"/>
      <c r="ABC69" s="33"/>
      <c r="ABD69" s="33"/>
      <c r="ABE69" s="33">
        <v>549029.79</v>
      </c>
      <c r="ABF69" s="34"/>
      <c r="ABG69" s="33"/>
      <c r="ABH69" s="33"/>
      <c r="ABI69" s="33"/>
      <c r="ABJ69" s="33"/>
      <c r="ABK69" s="33"/>
      <c r="ABL69" s="33">
        <v>549029.79</v>
      </c>
      <c r="ABM69" s="33"/>
      <c r="ABN69" s="57"/>
      <c r="ABO69" s="25"/>
      <c r="ABP69" s="34"/>
      <c r="ABQ69" s="57"/>
      <c r="ABR69" s="33"/>
      <c r="ABS69" s="33"/>
      <c r="ABT69" s="33"/>
      <c r="ABU69" s="33"/>
      <c r="ABV69" s="33"/>
      <c r="ABW69" s="33"/>
      <c r="ABX69" s="33"/>
      <c r="ABY69" s="33">
        <v>6207113.8600000003</v>
      </c>
      <c r="ABZ69" s="34"/>
      <c r="ACA69" s="33"/>
      <c r="ACB69" s="33"/>
      <c r="ACC69" s="33"/>
      <c r="ACD69" s="33"/>
      <c r="ACE69" s="33"/>
      <c r="ACF69" s="33">
        <v>5694734.2000000002</v>
      </c>
      <c r="ACG69" s="33">
        <v>512379.66</v>
      </c>
      <c r="ACH69" s="57"/>
      <c r="ACI69" s="25"/>
      <c r="ACJ69" s="34"/>
      <c r="ACK69" s="57"/>
      <c r="ACL69" s="33"/>
      <c r="ACM69" s="33"/>
      <c r="ACN69" s="33"/>
      <c r="ACO69" s="33">
        <v>39817283.950000003</v>
      </c>
      <c r="ACP69" s="33">
        <v>32252000</v>
      </c>
      <c r="ACQ69" s="33">
        <v>7565283.9500000002</v>
      </c>
      <c r="ACR69" s="33">
        <v>12844698.560000001</v>
      </c>
      <c r="ACS69" s="33"/>
      <c r="ACT69" s="34"/>
      <c r="ACU69" s="33">
        <v>15857652.5</v>
      </c>
      <c r="ACV69" s="33">
        <v>12844698.560000001</v>
      </c>
      <c r="ACW69" s="33"/>
      <c r="ACX69" s="33">
        <v>3012953.94</v>
      </c>
      <c r="ACY69" s="33">
        <v>19</v>
      </c>
      <c r="ACZ69" s="33"/>
      <c r="ADA69" s="33"/>
      <c r="ADB69" s="57">
        <v>12844698.560000001</v>
      </c>
      <c r="ADC69" s="25"/>
      <c r="ADD69" s="34">
        <v>32252000</v>
      </c>
      <c r="ADE69" s="57">
        <v>32252000</v>
      </c>
      <c r="ADF69" s="33">
        <v>39.826050000000002</v>
      </c>
      <c r="ADG69" s="33">
        <v>39.826050000000002</v>
      </c>
      <c r="ADH69" s="33"/>
      <c r="ADI69" s="33"/>
      <c r="ADJ69" s="33"/>
      <c r="ADK69" s="33"/>
      <c r="ADL69" s="33"/>
      <c r="ADM69" s="33"/>
      <c r="ADN69" s="34"/>
      <c r="ADO69" s="33"/>
      <c r="ADP69" s="33"/>
      <c r="ADQ69" s="33"/>
      <c r="ADR69" s="33"/>
      <c r="ADS69" s="33"/>
      <c r="ADT69" s="33"/>
      <c r="ADU69" s="33"/>
      <c r="ADV69" s="57"/>
      <c r="ADW69" s="25"/>
      <c r="ADX69" s="34"/>
      <c r="ADY69" s="57"/>
      <c r="ADZ69" s="33"/>
      <c r="AEA69" s="33"/>
      <c r="AEB69" s="33"/>
      <c r="AEC69" s="33"/>
      <c r="AED69" s="33"/>
      <c r="AEE69" s="33"/>
      <c r="AEF69" s="33"/>
      <c r="AEG69" s="33"/>
      <c r="AEH69" s="34"/>
      <c r="AEI69" s="33"/>
      <c r="AEJ69" s="33"/>
      <c r="AEK69" s="33"/>
      <c r="AEL69" s="33"/>
      <c r="AEM69" s="33"/>
      <c r="AEN69" s="33"/>
      <c r="AEO69" s="33"/>
      <c r="AEP69" s="57"/>
      <c r="AEQ69" s="25"/>
      <c r="AER69" s="34"/>
      <c r="AES69" s="57"/>
      <c r="AET69" s="33"/>
      <c r="AEU69" s="33"/>
      <c r="AEV69" s="33"/>
      <c r="AEW69" s="33"/>
      <c r="AEX69" s="33"/>
      <c r="AEY69" s="33"/>
      <c r="AEZ69" s="33"/>
      <c r="AFA69" s="33"/>
      <c r="AFB69" s="34"/>
      <c r="AFC69" s="33"/>
      <c r="AFD69" s="33"/>
      <c r="AFE69" s="33"/>
      <c r="AFF69" s="33"/>
      <c r="AFG69" s="33"/>
      <c r="AFH69" s="33"/>
      <c r="AFI69" s="33"/>
      <c r="AFJ69" s="57"/>
      <c r="AFK69" s="25"/>
      <c r="AFL69" s="34"/>
      <c r="AFM69" s="57"/>
      <c r="AFN69" s="33"/>
      <c r="AFO69" s="33"/>
      <c r="AFP69" s="33"/>
      <c r="AFQ69" s="33"/>
      <c r="AFR69" s="33"/>
      <c r="AFS69" s="33"/>
      <c r="AFT69" s="33"/>
      <c r="AFU69" s="33"/>
      <c r="AFV69" s="34"/>
      <c r="AFW69" s="33"/>
      <c r="AFX69" s="33"/>
      <c r="AFY69" s="33"/>
      <c r="AFZ69" s="33"/>
      <c r="AGA69" s="33"/>
      <c r="AGB69" s="33"/>
      <c r="AGC69" s="33"/>
      <c r="AGD69" s="57"/>
      <c r="AGE69" s="25"/>
      <c r="AGF69" s="34"/>
      <c r="AGG69" s="57"/>
      <c r="AGH69" s="33"/>
      <c r="AGI69" s="33"/>
      <c r="AGJ69" s="33"/>
      <c r="AGK69" s="33">
        <v>13273643.84</v>
      </c>
      <c r="AGL69" s="33">
        <v>12876700</v>
      </c>
      <c r="AGM69" s="33">
        <v>396943.84</v>
      </c>
      <c r="AGN69" s="33">
        <v>12876700</v>
      </c>
      <c r="AGO69" s="33"/>
      <c r="AGP69" s="34"/>
      <c r="AGQ69" s="33">
        <v>13273643.84</v>
      </c>
      <c r="AGR69" s="33">
        <v>12876700</v>
      </c>
      <c r="AGS69" s="33"/>
      <c r="AGT69" s="33">
        <v>396943.84</v>
      </c>
      <c r="AGU69" s="33">
        <v>2.9904700000000002</v>
      </c>
      <c r="AGV69" s="33"/>
      <c r="AGW69" s="33"/>
      <c r="AGX69" s="57">
        <v>12876700</v>
      </c>
      <c r="AGY69" s="25"/>
      <c r="AGZ69" s="34">
        <v>12876700</v>
      </c>
      <c r="AHA69" s="57">
        <v>12876700</v>
      </c>
      <c r="AHB69" s="33">
        <v>100</v>
      </c>
      <c r="AHC69" s="33">
        <v>100</v>
      </c>
    </row>
    <row r="70" spans="1:887" x14ac:dyDescent="0.25">
      <c r="A70" s="8" t="s">
        <v>136</v>
      </c>
      <c r="B70" s="92">
        <v>56</v>
      </c>
      <c r="C70" s="11" t="s">
        <v>137</v>
      </c>
      <c r="F70" s="34">
        <v>718435930.85000002</v>
      </c>
      <c r="G70" s="57"/>
      <c r="H70" s="33"/>
      <c r="I70" s="33">
        <v>251784949.49000001</v>
      </c>
      <c r="J70" s="33">
        <v>249267100</v>
      </c>
      <c r="K70" s="33">
        <v>2517849.4900000002</v>
      </c>
      <c r="L70" s="33">
        <v>224154875.84</v>
      </c>
      <c r="M70" s="33">
        <v>2029054.89</v>
      </c>
      <c r="N70" s="34"/>
      <c r="O70" s="33">
        <v>226419066.53</v>
      </c>
      <c r="P70" s="33">
        <v>224154875.84</v>
      </c>
      <c r="Q70" s="33"/>
      <c r="R70" s="33">
        <v>2264190.69</v>
      </c>
      <c r="S70" s="33">
        <v>1</v>
      </c>
      <c r="T70" s="33">
        <v>2029054.89</v>
      </c>
      <c r="U70" s="33"/>
      <c r="V70" s="57">
        <v>224154875.84</v>
      </c>
      <c r="W70" s="25"/>
      <c r="X70" s="34">
        <v>249267100</v>
      </c>
      <c r="Y70" s="57">
        <v>249267100</v>
      </c>
      <c r="Z70" s="33">
        <v>89.925579999999997</v>
      </c>
      <c r="AA70" s="33">
        <v>89.925579999999997</v>
      </c>
      <c r="AB70" s="33"/>
      <c r="AC70" s="33">
        <v>351459797.98000002</v>
      </c>
      <c r="AD70" s="33">
        <v>347945200</v>
      </c>
      <c r="AE70" s="33">
        <v>3514597.98</v>
      </c>
      <c r="AF70" s="33">
        <v>296703879.88</v>
      </c>
      <c r="AG70" s="33">
        <v>2874262.26</v>
      </c>
      <c r="AH70" s="34"/>
      <c r="AI70" s="33">
        <v>299700888.69</v>
      </c>
      <c r="AJ70" s="33">
        <v>296703879.88</v>
      </c>
      <c r="AK70" s="33"/>
      <c r="AL70" s="33">
        <v>2997008.81</v>
      </c>
      <c r="AM70" s="33">
        <v>1</v>
      </c>
      <c r="AN70" s="33">
        <v>359094.86</v>
      </c>
      <c r="AO70" s="33">
        <v>2515167.4</v>
      </c>
      <c r="AP70" s="57">
        <v>296703879.88</v>
      </c>
      <c r="AQ70" s="25"/>
      <c r="AR70" s="34">
        <v>347945200</v>
      </c>
      <c r="AS70" s="57">
        <v>347945200</v>
      </c>
      <c r="AT70" s="33">
        <v>85.273160000000004</v>
      </c>
      <c r="AU70" s="33">
        <v>85.273160000000004</v>
      </c>
      <c r="AV70" s="33"/>
      <c r="AW70" s="33">
        <v>69356161.620000005</v>
      </c>
      <c r="AX70" s="33">
        <v>68662600</v>
      </c>
      <c r="AY70" s="33">
        <v>693561.62</v>
      </c>
      <c r="AZ70" s="33">
        <v>7760229.8099999996</v>
      </c>
      <c r="BA70" s="33"/>
      <c r="BB70" s="34"/>
      <c r="BC70" s="33">
        <v>7838615.9800000004</v>
      </c>
      <c r="BD70" s="33">
        <v>7760229.8099999996</v>
      </c>
      <c r="BE70" s="33"/>
      <c r="BF70" s="33">
        <v>78386.17</v>
      </c>
      <c r="BG70" s="33">
        <v>1</v>
      </c>
      <c r="BH70" s="33"/>
      <c r="BI70" s="33"/>
      <c r="BJ70" s="57">
        <v>7760229.8099999996</v>
      </c>
      <c r="BK70" s="25"/>
      <c r="BL70" s="34">
        <v>68662600</v>
      </c>
      <c r="BM70" s="57">
        <v>68662600</v>
      </c>
      <c r="BN70" s="33">
        <v>11.301970000000001</v>
      </c>
      <c r="BO70" s="33">
        <v>11.30198</v>
      </c>
      <c r="BP70" s="33"/>
      <c r="BQ70" s="33"/>
      <c r="BR70" s="33"/>
      <c r="BS70" s="33"/>
      <c r="BT70" s="33"/>
      <c r="BU70" s="33"/>
      <c r="BV70" s="34"/>
      <c r="BW70" s="33"/>
      <c r="BX70" s="33"/>
      <c r="BY70" s="33"/>
      <c r="BZ70" s="33"/>
      <c r="CA70" s="33"/>
      <c r="CB70" s="33"/>
      <c r="CC70" s="33"/>
      <c r="CD70" s="57"/>
      <c r="CE70" s="25"/>
      <c r="CF70" s="34"/>
      <c r="CG70" s="57"/>
      <c r="CH70" s="33"/>
      <c r="CI70" s="33"/>
      <c r="CJ70" s="33"/>
      <c r="CK70" s="33"/>
      <c r="CL70" s="33"/>
      <c r="CM70" s="33"/>
      <c r="CN70" s="33"/>
      <c r="CO70" s="33"/>
      <c r="CP70" s="34"/>
      <c r="CQ70" s="33"/>
      <c r="CR70" s="33"/>
      <c r="CS70" s="33"/>
      <c r="CT70" s="33"/>
      <c r="CU70" s="33"/>
      <c r="CV70" s="33"/>
      <c r="CW70" s="33"/>
      <c r="CX70" s="57"/>
      <c r="CY70" s="25"/>
      <c r="CZ70" s="34"/>
      <c r="DA70" s="57"/>
      <c r="DB70" s="33"/>
      <c r="DC70" s="33"/>
      <c r="DD70" s="33"/>
      <c r="DE70" s="33">
        <v>47922222.219999999</v>
      </c>
      <c r="DF70" s="33">
        <v>47874300</v>
      </c>
      <c r="DG70" s="33">
        <v>47922.22</v>
      </c>
      <c r="DH70" s="33">
        <v>47874222.490000002</v>
      </c>
      <c r="DI70" s="33"/>
      <c r="DJ70" s="34"/>
      <c r="DK70" s="33">
        <v>47922144.630000003</v>
      </c>
      <c r="DL70" s="33">
        <v>47874222.490000002</v>
      </c>
      <c r="DM70" s="33"/>
      <c r="DN70" s="33">
        <v>47922.14</v>
      </c>
      <c r="DO70" s="33">
        <v>0.1</v>
      </c>
      <c r="DP70" s="33"/>
      <c r="DQ70" s="33"/>
      <c r="DR70" s="57">
        <v>47874222.490000002</v>
      </c>
      <c r="DS70" s="25"/>
      <c r="DT70" s="34">
        <v>77188800</v>
      </c>
      <c r="DU70" s="57">
        <v>47874300</v>
      </c>
      <c r="DV70" s="33">
        <v>99.999840000000006</v>
      </c>
      <c r="DW70" s="33">
        <v>99.999830000000003</v>
      </c>
      <c r="DX70" s="33"/>
      <c r="DY70" s="33"/>
      <c r="DZ70" s="33"/>
      <c r="EA70" s="33"/>
      <c r="EB70" s="33"/>
      <c r="EC70" s="33"/>
      <c r="ED70" s="34"/>
      <c r="EE70" s="33"/>
      <c r="EF70" s="33"/>
      <c r="EG70" s="33"/>
      <c r="EH70" s="33"/>
      <c r="EI70" s="33"/>
      <c r="EJ70" s="33"/>
      <c r="EK70" s="33"/>
      <c r="EL70" s="57"/>
      <c r="EM70" s="25"/>
      <c r="EN70" s="34"/>
      <c r="EO70" s="57"/>
      <c r="EP70" s="33"/>
      <c r="EQ70" s="33"/>
      <c r="ER70" s="33"/>
      <c r="ES70" s="33"/>
      <c r="ET70" s="33"/>
      <c r="EU70" s="33"/>
      <c r="EV70" s="33"/>
      <c r="EW70" s="33"/>
      <c r="EX70" s="34"/>
      <c r="EY70" s="33"/>
      <c r="EZ70" s="33"/>
      <c r="FA70" s="33"/>
      <c r="FB70" s="33"/>
      <c r="FC70" s="33"/>
      <c r="FD70" s="33"/>
      <c r="FE70" s="33"/>
      <c r="FF70" s="57"/>
      <c r="FG70" s="25"/>
      <c r="FH70" s="34">
        <v>0</v>
      </c>
      <c r="FI70" s="57">
        <v>0</v>
      </c>
      <c r="FJ70" s="33"/>
      <c r="FK70" s="33"/>
      <c r="FL70" s="33"/>
      <c r="FM70" s="33"/>
      <c r="FN70" s="33"/>
      <c r="FO70" s="33"/>
      <c r="FP70" s="33"/>
      <c r="FQ70" s="33"/>
      <c r="FR70" s="34"/>
      <c r="FS70" s="33"/>
      <c r="FT70" s="33"/>
      <c r="FU70" s="33"/>
      <c r="FV70" s="33"/>
      <c r="FW70" s="33"/>
      <c r="FX70" s="33"/>
      <c r="FY70" s="33"/>
      <c r="FZ70" s="57"/>
      <c r="GA70" s="25"/>
      <c r="GB70" s="34"/>
      <c r="GC70" s="57"/>
      <c r="GD70" s="33"/>
      <c r="GE70" s="33"/>
      <c r="GF70" s="33"/>
      <c r="GG70" s="33">
        <v>98113131.310000002</v>
      </c>
      <c r="GH70" s="33">
        <v>97132000</v>
      </c>
      <c r="GI70" s="33">
        <v>981131.31</v>
      </c>
      <c r="GJ70" s="33">
        <v>65940216.689999998</v>
      </c>
      <c r="GK70" s="33">
        <v>109058.4</v>
      </c>
      <c r="GL70" s="34"/>
      <c r="GM70" s="33">
        <v>66606279.469999999</v>
      </c>
      <c r="GN70" s="33">
        <v>65940216.689999998</v>
      </c>
      <c r="GO70" s="33"/>
      <c r="GP70" s="33">
        <v>666062.78</v>
      </c>
      <c r="GQ70" s="33">
        <v>1</v>
      </c>
      <c r="GR70" s="33">
        <v>109058.4</v>
      </c>
      <c r="GS70" s="33"/>
      <c r="GT70" s="57">
        <v>65940216.689999998</v>
      </c>
      <c r="GU70" s="25"/>
      <c r="GV70" s="34">
        <v>97132000</v>
      </c>
      <c r="GW70" s="57">
        <v>97132000</v>
      </c>
      <c r="GX70" s="33">
        <v>67.887219999999999</v>
      </c>
      <c r="GY70" s="33">
        <v>67.887219999999999</v>
      </c>
      <c r="GZ70" s="33"/>
      <c r="HA70" s="33"/>
      <c r="HB70" s="33"/>
      <c r="HC70" s="33"/>
      <c r="HD70" s="33"/>
      <c r="HE70" s="33"/>
      <c r="HF70" s="34"/>
      <c r="HG70" s="33"/>
      <c r="HH70" s="33"/>
      <c r="HI70" s="33"/>
      <c r="HJ70" s="33"/>
      <c r="HK70" s="33"/>
      <c r="HL70" s="33"/>
      <c r="HM70" s="33"/>
      <c r="HN70" s="57"/>
      <c r="HO70" s="25"/>
      <c r="HP70" s="34"/>
      <c r="HQ70" s="57"/>
      <c r="HR70" s="33"/>
      <c r="HS70" s="33"/>
      <c r="HT70" s="33"/>
      <c r="HU70" s="33"/>
      <c r="HV70" s="33"/>
      <c r="HW70" s="33"/>
      <c r="HX70" s="33"/>
      <c r="HY70" s="33"/>
      <c r="HZ70" s="34"/>
      <c r="IA70" s="33"/>
      <c r="IB70" s="33"/>
      <c r="IC70" s="33"/>
      <c r="ID70" s="33"/>
      <c r="IE70" s="33"/>
      <c r="IF70" s="33"/>
      <c r="IG70" s="33"/>
      <c r="IH70" s="57"/>
      <c r="II70" s="25"/>
      <c r="IJ70" s="34"/>
      <c r="IK70" s="57"/>
      <c r="IL70" s="33"/>
      <c r="IM70" s="33"/>
      <c r="IN70" s="33"/>
      <c r="IO70" s="33">
        <v>23699393.940000001</v>
      </c>
      <c r="IP70" s="33">
        <v>23462400</v>
      </c>
      <c r="IQ70" s="33">
        <v>236993.94</v>
      </c>
      <c r="IR70" s="33"/>
      <c r="IS70" s="33"/>
      <c r="IT70" s="34"/>
      <c r="IU70" s="33"/>
      <c r="IV70" s="33"/>
      <c r="IW70" s="33"/>
      <c r="IX70" s="33"/>
      <c r="IY70" s="33"/>
      <c r="IZ70" s="33"/>
      <c r="JA70" s="33"/>
      <c r="JB70" s="57"/>
      <c r="JC70" s="25"/>
      <c r="JD70" s="34">
        <v>23462400</v>
      </c>
      <c r="JE70" s="57">
        <v>23462400</v>
      </c>
      <c r="JF70" s="33"/>
      <c r="JG70" s="33"/>
      <c r="JH70" s="33"/>
      <c r="JI70" s="33"/>
      <c r="JJ70" s="33"/>
      <c r="JK70" s="33"/>
      <c r="JL70" s="33"/>
      <c r="JM70" s="33"/>
      <c r="JN70" s="34"/>
      <c r="JO70" s="33"/>
      <c r="JP70" s="33"/>
      <c r="JQ70" s="33"/>
      <c r="JR70" s="33"/>
      <c r="JS70" s="33"/>
      <c r="JT70" s="33"/>
      <c r="JU70" s="33"/>
      <c r="JV70" s="57"/>
      <c r="JW70" s="25"/>
      <c r="JX70" s="34"/>
      <c r="JY70" s="57"/>
      <c r="JZ70" s="33"/>
      <c r="KA70" s="33"/>
      <c r="KB70" s="33"/>
      <c r="KC70" s="33">
        <v>3000000</v>
      </c>
      <c r="KD70" s="33">
        <v>2970000</v>
      </c>
      <c r="KE70" s="33">
        <v>30000</v>
      </c>
      <c r="KF70" s="33"/>
      <c r="KG70" s="33"/>
      <c r="KH70" s="34"/>
      <c r="KI70" s="33"/>
      <c r="KJ70" s="33"/>
      <c r="KK70" s="33"/>
      <c r="KL70" s="33"/>
      <c r="KM70" s="33"/>
      <c r="KN70" s="33"/>
      <c r="KO70" s="33"/>
      <c r="KP70" s="57"/>
      <c r="KQ70" s="25"/>
      <c r="KR70" s="34">
        <v>2970000</v>
      </c>
      <c r="KS70" s="57">
        <v>2970000</v>
      </c>
      <c r="KT70" s="33"/>
      <c r="KU70" s="33"/>
      <c r="KV70" s="33"/>
      <c r="KW70" s="33"/>
      <c r="KX70" s="33"/>
      <c r="KY70" s="33"/>
      <c r="KZ70" s="33"/>
      <c r="LA70" s="33"/>
      <c r="LB70" s="34"/>
      <c r="LC70" s="33"/>
      <c r="LD70" s="33"/>
      <c r="LE70" s="33"/>
      <c r="LF70" s="33"/>
      <c r="LG70" s="33"/>
      <c r="LH70" s="33"/>
      <c r="LI70" s="33"/>
      <c r="LJ70" s="57"/>
      <c r="LK70" s="25"/>
      <c r="LL70" s="34"/>
      <c r="LM70" s="57"/>
      <c r="LN70" s="33"/>
      <c r="LO70" s="33"/>
      <c r="LP70" s="33"/>
      <c r="LQ70" s="33"/>
      <c r="LR70" s="33"/>
      <c r="LS70" s="33"/>
      <c r="LT70" s="33"/>
      <c r="LU70" s="33"/>
      <c r="LV70" s="34"/>
      <c r="LW70" s="33"/>
      <c r="LX70" s="33"/>
      <c r="LY70" s="33"/>
      <c r="LZ70" s="33"/>
      <c r="MA70" s="33"/>
      <c r="MB70" s="33"/>
      <c r="MC70" s="33"/>
      <c r="MD70" s="57"/>
      <c r="ME70" s="25"/>
      <c r="MF70" s="34"/>
      <c r="MG70" s="57"/>
      <c r="MH70" s="33"/>
      <c r="MI70" s="33"/>
      <c r="MJ70" s="33"/>
      <c r="MK70" s="33">
        <v>15791515.15</v>
      </c>
      <c r="ML70" s="33">
        <v>15633600</v>
      </c>
      <c r="MM70" s="33">
        <v>157915.15</v>
      </c>
      <c r="MN70" s="33">
        <v>11570459.67</v>
      </c>
      <c r="MO70" s="33"/>
      <c r="MP70" s="34"/>
      <c r="MQ70" s="33">
        <v>11687332.98</v>
      </c>
      <c r="MR70" s="33">
        <v>11570459.67</v>
      </c>
      <c r="MS70" s="33"/>
      <c r="MT70" s="33">
        <v>116873.31</v>
      </c>
      <c r="MU70" s="33">
        <v>1</v>
      </c>
      <c r="MV70" s="33"/>
      <c r="MW70" s="33"/>
      <c r="MX70" s="57">
        <v>11570459.67</v>
      </c>
      <c r="MY70" s="25"/>
      <c r="MZ70" s="34">
        <v>15633600</v>
      </c>
      <c r="NA70" s="57">
        <v>15633600</v>
      </c>
      <c r="NB70" s="33">
        <v>74.010210000000001</v>
      </c>
      <c r="NC70" s="33">
        <v>74.010189999999994</v>
      </c>
      <c r="ND70" s="33"/>
      <c r="NE70" s="33"/>
      <c r="NF70" s="33"/>
      <c r="NG70" s="33"/>
      <c r="NH70" s="33"/>
      <c r="NI70" s="33"/>
      <c r="NJ70" s="34"/>
      <c r="NK70" s="33"/>
      <c r="NL70" s="33"/>
      <c r="NM70" s="33"/>
      <c r="NN70" s="33"/>
      <c r="NO70" s="33"/>
      <c r="NP70" s="33"/>
      <c r="NQ70" s="33"/>
      <c r="NR70" s="57"/>
      <c r="NS70" s="25"/>
      <c r="NT70" s="34"/>
      <c r="NU70" s="57"/>
      <c r="NV70" s="33"/>
      <c r="NW70" s="33"/>
      <c r="NX70" s="33"/>
      <c r="NY70" s="33">
        <v>55314545.450000003</v>
      </c>
      <c r="NZ70" s="33">
        <v>54761400</v>
      </c>
      <c r="OA70" s="33">
        <v>553145.44999999995</v>
      </c>
      <c r="OB70" s="33">
        <v>2084754.71</v>
      </c>
      <c r="OC70" s="33"/>
      <c r="OD70" s="34"/>
      <c r="OE70" s="33">
        <v>2105812.84</v>
      </c>
      <c r="OF70" s="33">
        <v>2084754.71</v>
      </c>
      <c r="OG70" s="33"/>
      <c r="OH70" s="33">
        <v>21058.13</v>
      </c>
      <c r="OI70" s="33">
        <v>1</v>
      </c>
      <c r="OJ70" s="33"/>
      <c r="OK70" s="33"/>
      <c r="OL70" s="57">
        <v>2084754.71</v>
      </c>
      <c r="OM70" s="25"/>
      <c r="ON70" s="34">
        <v>54761400</v>
      </c>
      <c r="OO70" s="57">
        <v>54761400</v>
      </c>
      <c r="OP70" s="33">
        <v>3.8069799999999998</v>
      </c>
      <c r="OQ70" s="33">
        <v>3.8069799999999998</v>
      </c>
      <c r="OR70" s="33"/>
      <c r="OS70" s="33"/>
      <c r="OT70" s="33"/>
      <c r="OU70" s="33"/>
      <c r="OV70" s="33"/>
      <c r="OW70" s="33"/>
      <c r="OX70" s="34"/>
      <c r="OY70" s="33"/>
      <c r="OZ70" s="33"/>
      <c r="PA70" s="33"/>
      <c r="PB70" s="33"/>
      <c r="PC70" s="33"/>
      <c r="PD70" s="33"/>
      <c r="PE70" s="33"/>
      <c r="PF70" s="57"/>
      <c r="PG70" s="25"/>
      <c r="PH70" s="34"/>
      <c r="PI70" s="57"/>
      <c r="PJ70" s="33"/>
      <c r="PK70" s="33"/>
      <c r="PL70" s="33"/>
      <c r="PM70" s="33"/>
      <c r="PN70" s="33"/>
      <c r="PO70" s="33"/>
      <c r="PP70" s="33"/>
      <c r="PQ70" s="33"/>
      <c r="PR70" s="34"/>
      <c r="PS70" s="33"/>
      <c r="PT70" s="33"/>
      <c r="PU70" s="33"/>
      <c r="PV70" s="33"/>
      <c r="PW70" s="33"/>
      <c r="PX70" s="33"/>
      <c r="PY70" s="33"/>
      <c r="PZ70" s="57"/>
      <c r="QA70" s="25"/>
      <c r="QB70" s="34"/>
      <c r="QC70" s="57"/>
      <c r="QD70" s="33"/>
      <c r="QE70" s="33"/>
      <c r="QF70" s="33"/>
      <c r="QG70" s="33">
        <v>4501414.1399999997</v>
      </c>
      <c r="QH70" s="33">
        <v>4456400</v>
      </c>
      <c r="QI70" s="33">
        <v>45014.14</v>
      </c>
      <c r="QJ70" s="33"/>
      <c r="QK70" s="33"/>
      <c r="QL70" s="34"/>
      <c r="QM70" s="33"/>
      <c r="QN70" s="33"/>
      <c r="QO70" s="33"/>
      <c r="QP70" s="33"/>
      <c r="QQ70" s="33"/>
      <c r="QR70" s="33"/>
      <c r="QS70" s="33"/>
      <c r="QT70" s="57"/>
      <c r="QU70" s="25"/>
      <c r="QV70" s="34">
        <v>4456400</v>
      </c>
      <c r="QW70" s="57">
        <v>4456400</v>
      </c>
      <c r="QX70" s="33"/>
      <c r="QY70" s="33"/>
      <c r="QZ70" s="33"/>
      <c r="RA70" s="33">
        <v>146701717.16</v>
      </c>
      <c r="RB70" s="33">
        <v>145234700</v>
      </c>
      <c r="RC70" s="33">
        <v>1467017.16</v>
      </c>
      <c r="RD70" s="33">
        <v>1405111.02</v>
      </c>
      <c r="RE70" s="33"/>
      <c r="RF70" s="34"/>
      <c r="RG70" s="33">
        <v>1419163.54</v>
      </c>
      <c r="RH70" s="33">
        <v>1405111.02</v>
      </c>
      <c r="RI70" s="33"/>
      <c r="RJ70" s="33">
        <v>14052.52</v>
      </c>
      <c r="RK70" s="33">
        <v>0.99019999999999997</v>
      </c>
      <c r="RL70" s="33"/>
      <c r="RM70" s="33"/>
      <c r="RN70" s="57">
        <v>1405111.02</v>
      </c>
      <c r="RO70" s="25"/>
      <c r="RP70" s="34">
        <v>145234700</v>
      </c>
      <c r="RQ70" s="57">
        <v>145234700</v>
      </c>
      <c r="RR70" s="33">
        <v>0.96748000000000001</v>
      </c>
      <c r="RS70" s="33">
        <v>0.95789999999999997</v>
      </c>
      <c r="RT70" s="33"/>
      <c r="RU70" s="33"/>
      <c r="RV70" s="33"/>
      <c r="RW70" s="33"/>
      <c r="RX70" s="33"/>
      <c r="RY70" s="33"/>
      <c r="RZ70" s="34"/>
      <c r="SA70" s="33"/>
      <c r="SB70" s="33"/>
      <c r="SC70" s="33"/>
      <c r="SD70" s="33"/>
      <c r="SE70" s="33"/>
      <c r="SF70" s="33"/>
      <c r="SG70" s="33"/>
      <c r="SH70" s="57"/>
      <c r="SI70" s="25"/>
      <c r="SJ70" s="34"/>
      <c r="SK70" s="57"/>
      <c r="SL70" s="33"/>
      <c r="SM70" s="33"/>
      <c r="SN70" s="33"/>
      <c r="SO70" s="33"/>
      <c r="SP70" s="33"/>
      <c r="SQ70" s="33"/>
      <c r="SR70" s="33"/>
      <c r="SS70" s="33"/>
      <c r="ST70" s="34"/>
      <c r="SU70" s="33"/>
      <c r="SV70" s="33"/>
      <c r="SW70" s="33"/>
      <c r="SX70" s="33"/>
      <c r="SY70" s="33"/>
      <c r="SZ70" s="33"/>
      <c r="TA70" s="33"/>
      <c r="TB70" s="57"/>
      <c r="TC70" s="25"/>
      <c r="TD70" s="34"/>
      <c r="TE70" s="57"/>
      <c r="TF70" s="33"/>
      <c r="TG70" s="33"/>
      <c r="TH70" s="33"/>
      <c r="TI70" s="33"/>
      <c r="TJ70" s="33"/>
      <c r="TK70" s="33"/>
      <c r="TL70" s="33"/>
      <c r="TM70" s="33"/>
      <c r="TN70" s="34"/>
      <c r="TO70" s="33"/>
      <c r="TP70" s="33"/>
      <c r="TQ70" s="33"/>
      <c r="TR70" s="33"/>
      <c r="TS70" s="33"/>
      <c r="TT70" s="33"/>
      <c r="TU70" s="33"/>
      <c r="TV70" s="57"/>
      <c r="TW70" s="25"/>
      <c r="TX70" s="34"/>
      <c r="TY70" s="57"/>
      <c r="TZ70" s="33"/>
      <c r="UA70" s="33"/>
      <c r="UB70" s="33"/>
      <c r="UC70" s="33"/>
      <c r="UD70" s="33"/>
      <c r="UE70" s="33"/>
      <c r="UF70" s="33"/>
      <c r="UG70" s="33"/>
      <c r="UH70" s="34"/>
      <c r="UI70" s="33"/>
      <c r="UJ70" s="33"/>
      <c r="UK70" s="33"/>
      <c r="UL70" s="33"/>
      <c r="UM70" s="33"/>
      <c r="UN70" s="33"/>
      <c r="UO70" s="33"/>
      <c r="UP70" s="57"/>
      <c r="UQ70" s="25"/>
      <c r="UR70" s="34"/>
      <c r="US70" s="57"/>
      <c r="UT70" s="33"/>
      <c r="UU70" s="33"/>
      <c r="UV70" s="33"/>
      <c r="UW70" s="33"/>
      <c r="UX70" s="33"/>
      <c r="UY70" s="33"/>
      <c r="UZ70" s="33"/>
      <c r="VA70" s="33"/>
      <c r="VB70" s="34"/>
      <c r="VC70" s="33"/>
      <c r="VD70" s="33"/>
      <c r="VE70" s="33"/>
      <c r="VF70" s="33"/>
      <c r="VG70" s="33"/>
      <c r="VH70" s="33"/>
      <c r="VI70" s="33"/>
      <c r="VJ70" s="57"/>
      <c r="VK70" s="25"/>
      <c r="VL70" s="34"/>
      <c r="VM70" s="57"/>
      <c r="VN70" s="33"/>
      <c r="VO70" s="33"/>
      <c r="VP70" s="33"/>
      <c r="VQ70" s="33"/>
      <c r="VR70" s="33"/>
      <c r="VS70" s="33"/>
      <c r="VT70" s="33"/>
      <c r="VU70" s="33"/>
      <c r="VV70" s="34"/>
      <c r="VW70" s="33"/>
      <c r="VX70" s="33"/>
      <c r="VY70" s="33"/>
      <c r="VZ70" s="33"/>
      <c r="WA70" s="33"/>
      <c r="WB70" s="33"/>
      <c r="WC70" s="33"/>
      <c r="WD70" s="57"/>
      <c r="WE70" s="25"/>
      <c r="WF70" s="34"/>
      <c r="WG70" s="57"/>
      <c r="WH70" s="33"/>
      <c r="WI70" s="33"/>
      <c r="WJ70" s="33"/>
      <c r="WK70" s="33"/>
      <c r="WL70" s="33"/>
      <c r="WM70" s="33"/>
      <c r="WN70" s="33"/>
      <c r="WO70" s="33"/>
      <c r="WP70" s="34"/>
      <c r="WQ70" s="33"/>
      <c r="WR70" s="33"/>
      <c r="WS70" s="33"/>
      <c r="WT70" s="33"/>
      <c r="WU70" s="33"/>
      <c r="WV70" s="33"/>
      <c r="WW70" s="33"/>
      <c r="WX70" s="57"/>
      <c r="WY70" s="25"/>
      <c r="WZ70" s="34"/>
      <c r="XA70" s="57"/>
      <c r="XB70" s="33"/>
      <c r="XC70" s="33"/>
      <c r="XD70" s="33"/>
      <c r="XE70" s="33"/>
      <c r="XF70" s="33"/>
      <c r="XG70" s="33"/>
      <c r="XH70" s="33"/>
      <c r="XI70" s="33"/>
      <c r="XJ70" s="34"/>
      <c r="XK70" s="33"/>
      <c r="XL70" s="33"/>
      <c r="XM70" s="33"/>
      <c r="XN70" s="33"/>
      <c r="XO70" s="33"/>
      <c r="XP70" s="33"/>
      <c r="XQ70" s="33"/>
      <c r="XR70" s="57"/>
      <c r="XS70" s="25"/>
      <c r="XT70" s="34"/>
      <c r="XU70" s="57"/>
      <c r="XV70" s="33"/>
      <c r="XW70" s="33"/>
      <c r="XX70" s="33"/>
      <c r="XY70" s="33"/>
      <c r="XZ70" s="33"/>
      <c r="YA70" s="33"/>
      <c r="YB70" s="33"/>
      <c r="YC70" s="33"/>
      <c r="YD70" s="34"/>
      <c r="YE70" s="33"/>
      <c r="YF70" s="33"/>
      <c r="YG70" s="33"/>
      <c r="YH70" s="33"/>
      <c r="YI70" s="33"/>
      <c r="YJ70" s="33"/>
      <c r="YK70" s="33"/>
      <c r="YL70" s="57"/>
      <c r="YM70" s="25"/>
      <c r="YN70" s="34"/>
      <c r="YO70" s="57"/>
      <c r="YP70" s="33"/>
      <c r="YQ70" s="33"/>
      <c r="YR70" s="33"/>
      <c r="YS70" s="33"/>
      <c r="YT70" s="33"/>
      <c r="YU70" s="33"/>
      <c r="YV70" s="33"/>
      <c r="YW70" s="33"/>
      <c r="YX70" s="34"/>
      <c r="YY70" s="33"/>
      <c r="YZ70" s="33"/>
      <c r="ZA70" s="33"/>
      <c r="ZB70" s="33"/>
      <c r="ZC70" s="33"/>
      <c r="ZD70" s="33"/>
      <c r="ZE70" s="33"/>
      <c r="ZF70" s="57"/>
      <c r="ZG70" s="25"/>
      <c r="ZH70" s="34"/>
      <c r="ZI70" s="57"/>
      <c r="ZJ70" s="33"/>
      <c r="ZK70" s="33"/>
      <c r="ZL70" s="33"/>
      <c r="ZM70" s="33"/>
      <c r="ZN70" s="33"/>
      <c r="ZO70" s="33"/>
      <c r="ZP70" s="33"/>
      <c r="ZQ70" s="33">
        <v>5405.65</v>
      </c>
      <c r="ZR70" s="34"/>
      <c r="ZS70" s="33"/>
      <c r="ZT70" s="33"/>
      <c r="ZU70" s="33"/>
      <c r="ZV70" s="33"/>
      <c r="ZW70" s="33"/>
      <c r="ZX70" s="33">
        <v>5405.65</v>
      </c>
      <c r="ZY70" s="33"/>
      <c r="ZZ70" s="57"/>
      <c r="AAA70" s="25"/>
      <c r="AAB70" s="34"/>
      <c r="AAC70" s="57"/>
      <c r="AAD70" s="33"/>
      <c r="AAE70" s="33"/>
      <c r="AAF70" s="33"/>
      <c r="AAG70" s="33"/>
      <c r="AAH70" s="33"/>
      <c r="AAI70" s="33"/>
      <c r="AAJ70" s="33"/>
      <c r="AAK70" s="33">
        <v>771222.34</v>
      </c>
      <c r="AAL70" s="34"/>
      <c r="AAM70" s="33"/>
      <c r="AAN70" s="33"/>
      <c r="AAO70" s="33"/>
      <c r="AAP70" s="33"/>
      <c r="AAQ70" s="33"/>
      <c r="AAR70" s="33">
        <v>771222.34</v>
      </c>
      <c r="AAS70" s="33"/>
      <c r="AAT70" s="57"/>
      <c r="AAU70" s="25"/>
      <c r="AAV70" s="34"/>
      <c r="AAW70" s="57"/>
      <c r="AAX70" s="33"/>
      <c r="AAY70" s="33"/>
      <c r="AAZ70" s="33"/>
      <c r="ABA70" s="33"/>
      <c r="ABB70" s="33"/>
      <c r="ABC70" s="33"/>
      <c r="ABD70" s="33"/>
      <c r="ABE70" s="33">
        <v>13243.15</v>
      </c>
      <c r="ABF70" s="34"/>
      <c r="ABG70" s="33"/>
      <c r="ABH70" s="33"/>
      <c r="ABI70" s="33"/>
      <c r="ABJ70" s="33"/>
      <c r="ABK70" s="33"/>
      <c r="ABL70" s="33"/>
      <c r="ABM70" s="33">
        <v>13243.15</v>
      </c>
      <c r="ABN70" s="57"/>
      <c r="ABO70" s="25"/>
      <c r="ABP70" s="34"/>
      <c r="ABQ70" s="57"/>
      <c r="ABR70" s="33"/>
      <c r="ABS70" s="33"/>
      <c r="ABT70" s="33"/>
      <c r="ABU70" s="33"/>
      <c r="ABV70" s="33"/>
      <c r="ABW70" s="33"/>
      <c r="ABX70" s="33"/>
      <c r="ABY70" s="33">
        <v>379641.54</v>
      </c>
      <c r="ABZ70" s="34"/>
      <c r="ACA70" s="33"/>
      <c r="ACB70" s="33"/>
      <c r="ACC70" s="33"/>
      <c r="ACD70" s="33"/>
      <c r="ACE70" s="33"/>
      <c r="ACF70" s="33">
        <v>183965.14</v>
      </c>
      <c r="ACG70" s="33">
        <v>195676.4</v>
      </c>
      <c r="ACH70" s="57"/>
      <c r="ACI70" s="25"/>
      <c r="ACJ70" s="34"/>
      <c r="ACK70" s="57"/>
      <c r="ACL70" s="33"/>
      <c r="ACM70" s="33"/>
      <c r="ACN70" s="33"/>
      <c r="ACO70" s="33">
        <v>45138238.240000002</v>
      </c>
      <c r="ACP70" s="33">
        <v>45093100</v>
      </c>
      <c r="ACQ70" s="33">
        <v>45138.239999999998</v>
      </c>
      <c r="ACR70" s="33">
        <v>4773034.84</v>
      </c>
      <c r="ACS70" s="33"/>
      <c r="ACT70" s="34"/>
      <c r="ACU70" s="33">
        <v>4777812.66</v>
      </c>
      <c r="ACV70" s="33">
        <v>4773034.84</v>
      </c>
      <c r="ACW70" s="33"/>
      <c r="ACX70" s="33">
        <v>4777.82</v>
      </c>
      <c r="ACY70" s="33">
        <v>0.1</v>
      </c>
      <c r="ACZ70" s="33"/>
      <c r="ADA70" s="33">
        <v>0</v>
      </c>
      <c r="ADB70" s="57">
        <v>4773034.84</v>
      </c>
      <c r="ADC70" s="25"/>
      <c r="ADD70" s="34">
        <v>45093100</v>
      </c>
      <c r="ADE70" s="57">
        <v>45093100</v>
      </c>
      <c r="ADF70" s="33">
        <v>10.584849999999999</v>
      </c>
      <c r="ADG70" s="33">
        <v>10.584860000000001</v>
      </c>
      <c r="ADH70" s="33"/>
      <c r="ADI70" s="33"/>
      <c r="ADJ70" s="33"/>
      <c r="ADK70" s="33"/>
      <c r="ADL70" s="33"/>
      <c r="ADM70" s="33"/>
      <c r="ADN70" s="34"/>
      <c r="ADO70" s="33"/>
      <c r="ADP70" s="33"/>
      <c r="ADQ70" s="33"/>
      <c r="ADR70" s="33"/>
      <c r="ADS70" s="33"/>
      <c r="ADT70" s="33"/>
      <c r="ADU70" s="33"/>
      <c r="ADV70" s="57"/>
      <c r="ADW70" s="25"/>
      <c r="ADX70" s="34"/>
      <c r="ADY70" s="57"/>
      <c r="ADZ70" s="33"/>
      <c r="AEA70" s="33"/>
      <c r="AEB70" s="33"/>
      <c r="AEC70" s="33"/>
      <c r="AED70" s="33"/>
      <c r="AEE70" s="33"/>
      <c r="AEF70" s="33"/>
      <c r="AEG70" s="33"/>
      <c r="AEH70" s="34"/>
      <c r="AEI70" s="33"/>
      <c r="AEJ70" s="33"/>
      <c r="AEK70" s="33"/>
      <c r="AEL70" s="33"/>
      <c r="AEM70" s="33"/>
      <c r="AEN70" s="33"/>
      <c r="AEO70" s="33"/>
      <c r="AEP70" s="57"/>
      <c r="AEQ70" s="25"/>
      <c r="AER70" s="34"/>
      <c r="AES70" s="57"/>
      <c r="AET70" s="33"/>
      <c r="AEU70" s="33"/>
      <c r="AEV70" s="33"/>
      <c r="AEW70" s="33"/>
      <c r="AEX70" s="33"/>
      <c r="AEY70" s="33"/>
      <c r="AEZ70" s="33"/>
      <c r="AFA70" s="33">
        <v>0.57999999999999996</v>
      </c>
      <c r="AFB70" s="34"/>
      <c r="AFC70" s="33"/>
      <c r="AFD70" s="33"/>
      <c r="AFE70" s="33"/>
      <c r="AFF70" s="33"/>
      <c r="AFG70" s="33"/>
      <c r="AFH70" s="33">
        <v>0.57999999999999996</v>
      </c>
      <c r="AFI70" s="33"/>
      <c r="AFJ70" s="57"/>
      <c r="AFK70" s="25"/>
      <c r="AFL70" s="34"/>
      <c r="AFM70" s="57"/>
      <c r="AFN70" s="33"/>
      <c r="AFO70" s="33"/>
      <c r="AFP70" s="33"/>
      <c r="AFQ70" s="33"/>
      <c r="AFR70" s="33"/>
      <c r="AFS70" s="33"/>
      <c r="AFT70" s="33"/>
      <c r="AFU70" s="33"/>
      <c r="AFV70" s="34"/>
      <c r="AFW70" s="33"/>
      <c r="AFX70" s="33"/>
      <c r="AFY70" s="33"/>
      <c r="AFZ70" s="33"/>
      <c r="AGA70" s="33"/>
      <c r="AGB70" s="33"/>
      <c r="AGC70" s="33"/>
      <c r="AGD70" s="57"/>
      <c r="AGE70" s="25"/>
      <c r="AGF70" s="34"/>
      <c r="AGG70" s="57"/>
      <c r="AGH70" s="33"/>
      <c r="AGI70" s="33"/>
      <c r="AGJ70" s="33"/>
      <c r="AGK70" s="33"/>
      <c r="AGL70" s="33"/>
      <c r="AGM70" s="33"/>
      <c r="AGN70" s="33"/>
      <c r="AGO70" s="33"/>
      <c r="AGP70" s="34"/>
      <c r="AGQ70" s="33"/>
      <c r="AGR70" s="33"/>
      <c r="AGS70" s="33"/>
      <c r="AGT70" s="33"/>
      <c r="AGU70" s="33"/>
      <c r="AGV70" s="33"/>
      <c r="AGW70" s="33"/>
      <c r="AGX70" s="57"/>
      <c r="AGY70" s="25"/>
      <c r="AGZ70" s="34"/>
      <c r="AHA70" s="57"/>
      <c r="AHB70" s="33"/>
      <c r="AHC70" s="33"/>
    </row>
    <row r="71" spans="1:887" x14ac:dyDescent="0.25">
      <c r="A71" s="8" t="s">
        <v>138</v>
      </c>
      <c r="B71" s="90">
        <v>57</v>
      </c>
      <c r="C71" s="11" t="s">
        <v>139</v>
      </c>
      <c r="F71" s="34">
        <v>575584910.71000004</v>
      </c>
      <c r="G71" s="57"/>
      <c r="H71" s="33"/>
      <c r="I71" s="33">
        <v>332486400.00999999</v>
      </c>
      <c r="J71" s="33">
        <v>249364800</v>
      </c>
      <c r="K71" s="33">
        <v>83121600.010000005</v>
      </c>
      <c r="L71" s="33">
        <v>99932100</v>
      </c>
      <c r="M71" s="33">
        <v>2203759.19</v>
      </c>
      <c r="N71" s="34"/>
      <c r="O71" s="33">
        <v>133242800</v>
      </c>
      <c r="P71" s="33">
        <v>99932100</v>
      </c>
      <c r="Q71" s="33"/>
      <c r="R71" s="33">
        <v>33310700</v>
      </c>
      <c r="S71" s="33">
        <v>25</v>
      </c>
      <c r="T71" s="33"/>
      <c r="U71" s="33">
        <v>2203759.19</v>
      </c>
      <c r="V71" s="57">
        <v>99932100</v>
      </c>
      <c r="W71" s="25"/>
      <c r="X71" s="34">
        <v>249364800</v>
      </c>
      <c r="Y71" s="57">
        <v>249364800</v>
      </c>
      <c r="Z71" s="33">
        <v>40.074660000000002</v>
      </c>
      <c r="AA71" s="33">
        <v>40.074660000000002</v>
      </c>
      <c r="AB71" s="33"/>
      <c r="AC71" s="33">
        <v>581454666.65999997</v>
      </c>
      <c r="AD71" s="33">
        <v>436091000</v>
      </c>
      <c r="AE71" s="33">
        <v>145363666.66</v>
      </c>
      <c r="AF71" s="33">
        <v>239236006.91</v>
      </c>
      <c r="AG71" s="33">
        <v>8666028.5999999996</v>
      </c>
      <c r="AH71" s="34"/>
      <c r="AI71" s="33">
        <v>318981342.23000002</v>
      </c>
      <c r="AJ71" s="33">
        <v>239236006.91</v>
      </c>
      <c r="AK71" s="33"/>
      <c r="AL71" s="33">
        <v>79745335.319999993</v>
      </c>
      <c r="AM71" s="33">
        <v>25</v>
      </c>
      <c r="AN71" s="33"/>
      <c r="AO71" s="33">
        <v>8666028.5999999996</v>
      </c>
      <c r="AP71" s="57">
        <v>239236006.91</v>
      </c>
      <c r="AQ71" s="25"/>
      <c r="AR71" s="34">
        <v>436091000</v>
      </c>
      <c r="AS71" s="57">
        <v>436091000</v>
      </c>
      <c r="AT71" s="33">
        <v>54.859189999999998</v>
      </c>
      <c r="AU71" s="33">
        <v>54.859189999999998</v>
      </c>
      <c r="AV71" s="33"/>
      <c r="AW71" s="33">
        <v>6138900</v>
      </c>
      <c r="AX71" s="33">
        <v>4911100</v>
      </c>
      <c r="AY71" s="33">
        <v>1227800</v>
      </c>
      <c r="AZ71" s="33"/>
      <c r="BA71" s="33">
        <v>225109.25</v>
      </c>
      <c r="BB71" s="34"/>
      <c r="BC71" s="33"/>
      <c r="BD71" s="33"/>
      <c r="BE71" s="33"/>
      <c r="BF71" s="33"/>
      <c r="BG71" s="33"/>
      <c r="BH71" s="33"/>
      <c r="BI71" s="33">
        <v>225109.25</v>
      </c>
      <c r="BJ71" s="57"/>
      <c r="BK71" s="25"/>
      <c r="BL71" s="34">
        <v>4911100</v>
      </c>
      <c r="BM71" s="57">
        <v>4911100</v>
      </c>
      <c r="BN71" s="33"/>
      <c r="BO71" s="33"/>
      <c r="BP71" s="33"/>
      <c r="BQ71" s="33"/>
      <c r="BR71" s="33"/>
      <c r="BS71" s="33"/>
      <c r="BT71" s="33"/>
      <c r="BU71" s="33"/>
      <c r="BV71" s="34"/>
      <c r="BW71" s="33"/>
      <c r="BX71" s="33"/>
      <c r="BY71" s="33"/>
      <c r="BZ71" s="33"/>
      <c r="CA71" s="33"/>
      <c r="CB71" s="33"/>
      <c r="CC71" s="33"/>
      <c r="CD71" s="57"/>
      <c r="CE71" s="25"/>
      <c r="CF71" s="34"/>
      <c r="CG71" s="57"/>
      <c r="CH71" s="33"/>
      <c r="CI71" s="33"/>
      <c r="CJ71" s="33"/>
      <c r="CK71" s="33"/>
      <c r="CL71" s="33"/>
      <c r="CM71" s="33"/>
      <c r="CN71" s="33"/>
      <c r="CO71" s="33"/>
      <c r="CP71" s="34"/>
      <c r="CQ71" s="33"/>
      <c r="CR71" s="33"/>
      <c r="CS71" s="33"/>
      <c r="CT71" s="33"/>
      <c r="CU71" s="33"/>
      <c r="CV71" s="33"/>
      <c r="CW71" s="33"/>
      <c r="CX71" s="57"/>
      <c r="CY71" s="25"/>
      <c r="CZ71" s="34"/>
      <c r="DA71" s="57"/>
      <c r="DB71" s="33"/>
      <c r="DC71" s="33"/>
      <c r="DD71" s="33"/>
      <c r="DE71" s="33"/>
      <c r="DF71" s="33"/>
      <c r="DG71" s="33"/>
      <c r="DH71" s="33"/>
      <c r="DI71" s="33"/>
      <c r="DJ71" s="34"/>
      <c r="DK71" s="33"/>
      <c r="DL71" s="33"/>
      <c r="DM71" s="33"/>
      <c r="DN71" s="33"/>
      <c r="DO71" s="33"/>
      <c r="DP71" s="33"/>
      <c r="DQ71" s="33"/>
      <c r="DR71" s="57"/>
      <c r="DS71" s="25"/>
      <c r="DT71" s="34">
        <v>31469200</v>
      </c>
      <c r="DU71" s="57">
        <v>0</v>
      </c>
      <c r="DV71" s="33"/>
      <c r="DW71" s="33"/>
      <c r="DX71" s="33"/>
      <c r="DY71" s="33"/>
      <c r="DZ71" s="33"/>
      <c r="EA71" s="33"/>
      <c r="EB71" s="33"/>
      <c r="EC71" s="33"/>
      <c r="ED71" s="34"/>
      <c r="EE71" s="33"/>
      <c r="EF71" s="33"/>
      <c r="EG71" s="33"/>
      <c r="EH71" s="33"/>
      <c r="EI71" s="33"/>
      <c r="EJ71" s="33"/>
      <c r="EK71" s="33"/>
      <c r="EL71" s="57"/>
      <c r="EM71" s="25"/>
      <c r="EN71" s="34"/>
      <c r="EO71" s="57"/>
      <c r="EP71" s="33"/>
      <c r="EQ71" s="33"/>
      <c r="ER71" s="33"/>
      <c r="ES71" s="33"/>
      <c r="ET71" s="33"/>
      <c r="EU71" s="33"/>
      <c r="EV71" s="33"/>
      <c r="EW71" s="33"/>
      <c r="EX71" s="34"/>
      <c r="EY71" s="33"/>
      <c r="EZ71" s="33"/>
      <c r="FA71" s="33"/>
      <c r="FB71" s="33"/>
      <c r="FC71" s="33"/>
      <c r="FD71" s="33"/>
      <c r="FE71" s="33"/>
      <c r="FF71" s="57"/>
      <c r="FG71" s="25"/>
      <c r="FH71" s="34"/>
      <c r="FI71" s="57"/>
      <c r="FJ71" s="33"/>
      <c r="FK71" s="33"/>
      <c r="FL71" s="33"/>
      <c r="FM71" s="33"/>
      <c r="FN71" s="33"/>
      <c r="FO71" s="33"/>
      <c r="FP71" s="33"/>
      <c r="FQ71" s="33"/>
      <c r="FR71" s="34"/>
      <c r="FS71" s="33"/>
      <c r="FT71" s="33"/>
      <c r="FU71" s="33"/>
      <c r="FV71" s="33"/>
      <c r="FW71" s="33"/>
      <c r="FX71" s="33"/>
      <c r="FY71" s="33"/>
      <c r="FZ71" s="57"/>
      <c r="GA71" s="25"/>
      <c r="GB71" s="34"/>
      <c r="GC71" s="57"/>
      <c r="GD71" s="33"/>
      <c r="GE71" s="33"/>
      <c r="GF71" s="33"/>
      <c r="GG71" s="33">
        <v>94863157.890000001</v>
      </c>
      <c r="GH71" s="33">
        <v>90120000</v>
      </c>
      <c r="GI71" s="33">
        <v>4743157.8899999997</v>
      </c>
      <c r="GJ71" s="33">
        <v>61810913.509999998</v>
      </c>
      <c r="GK71" s="33"/>
      <c r="GL71" s="34"/>
      <c r="GM71" s="33">
        <v>65064119.490000002</v>
      </c>
      <c r="GN71" s="33">
        <v>61810913.509999998</v>
      </c>
      <c r="GO71" s="33"/>
      <c r="GP71" s="33">
        <v>3253205.98</v>
      </c>
      <c r="GQ71" s="33">
        <v>5</v>
      </c>
      <c r="GR71" s="33"/>
      <c r="GS71" s="33"/>
      <c r="GT71" s="57">
        <v>61810913.509999998</v>
      </c>
      <c r="GU71" s="25"/>
      <c r="GV71" s="34">
        <v>90120000</v>
      </c>
      <c r="GW71" s="57">
        <v>90120000</v>
      </c>
      <c r="GX71" s="33">
        <v>68.587339999999998</v>
      </c>
      <c r="GY71" s="33">
        <v>68.587339999999998</v>
      </c>
      <c r="GZ71" s="33"/>
      <c r="HA71" s="33"/>
      <c r="HB71" s="33"/>
      <c r="HC71" s="33"/>
      <c r="HD71" s="33"/>
      <c r="HE71" s="33"/>
      <c r="HF71" s="34"/>
      <c r="HG71" s="33"/>
      <c r="HH71" s="33"/>
      <c r="HI71" s="33"/>
      <c r="HJ71" s="33"/>
      <c r="HK71" s="33"/>
      <c r="HL71" s="33"/>
      <c r="HM71" s="33"/>
      <c r="HN71" s="57"/>
      <c r="HO71" s="25"/>
      <c r="HP71" s="34"/>
      <c r="HQ71" s="57"/>
      <c r="HR71" s="33"/>
      <c r="HS71" s="33"/>
      <c r="HT71" s="33"/>
      <c r="HU71" s="33"/>
      <c r="HV71" s="33"/>
      <c r="HW71" s="33"/>
      <c r="HX71" s="33"/>
      <c r="HY71" s="33"/>
      <c r="HZ71" s="34"/>
      <c r="IA71" s="33"/>
      <c r="IB71" s="33"/>
      <c r="IC71" s="33"/>
      <c r="ID71" s="33"/>
      <c r="IE71" s="33"/>
      <c r="IF71" s="33"/>
      <c r="IG71" s="33"/>
      <c r="IH71" s="57"/>
      <c r="II71" s="25"/>
      <c r="IJ71" s="34"/>
      <c r="IK71" s="57"/>
      <c r="IL71" s="33"/>
      <c r="IM71" s="33"/>
      <c r="IN71" s="33"/>
      <c r="IO71" s="33">
        <v>1723066.6</v>
      </c>
      <c r="IP71" s="33">
        <v>1292300</v>
      </c>
      <c r="IQ71" s="33">
        <v>430766.6</v>
      </c>
      <c r="IR71" s="33"/>
      <c r="IS71" s="33"/>
      <c r="IT71" s="34"/>
      <c r="IU71" s="33"/>
      <c r="IV71" s="33"/>
      <c r="IW71" s="33"/>
      <c r="IX71" s="33"/>
      <c r="IY71" s="33"/>
      <c r="IZ71" s="33"/>
      <c r="JA71" s="33"/>
      <c r="JB71" s="57"/>
      <c r="JC71" s="25"/>
      <c r="JD71" s="34">
        <v>1292300</v>
      </c>
      <c r="JE71" s="57">
        <v>1292300</v>
      </c>
      <c r="JF71" s="33"/>
      <c r="JG71" s="33"/>
      <c r="JH71" s="33"/>
      <c r="JI71" s="33">
        <v>2840947.37</v>
      </c>
      <c r="JJ71" s="33">
        <v>2698900</v>
      </c>
      <c r="JK71" s="33">
        <v>142047.37</v>
      </c>
      <c r="JL71" s="33"/>
      <c r="JM71" s="33"/>
      <c r="JN71" s="34"/>
      <c r="JO71" s="33"/>
      <c r="JP71" s="33"/>
      <c r="JQ71" s="33"/>
      <c r="JR71" s="33"/>
      <c r="JS71" s="33"/>
      <c r="JT71" s="33"/>
      <c r="JU71" s="33"/>
      <c r="JV71" s="57"/>
      <c r="JW71" s="25"/>
      <c r="JX71" s="34">
        <v>2698900</v>
      </c>
      <c r="JY71" s="57">
        <v>2698900</v>
      </c>
      <c r="JZ71" s="33"/>
      <c r="KA71" s="33"/>
      <c r="KB71" s="33"/>
      <c r="KC71" s="33">
        <v>9493333.3300000001</v>
      </c>
      <c r="KD71" s="33">
        <v>7120000</v>
      </c>
      <c r="KE71" s="33">
        <v>2373333.33</v>
      </c>
      <c r="KF71" s="33"/>
      <c r="KG71" s="33"/>
      <c r="KH71" s="34"/>
      <c r="KI71" s="33"/>
      <c r="KJ71" s="33"/>
      <c r="KK71" s="33"/>
      <c r="KL71" s="33"/>
      <c r="KM71" s="33"/>
      <c r="KN71" s="33"/>
      <c r="KO71" s="33"/>
      <c r="KP71" s="57"/>
      <c r="KQ71" s="25"/>
      <c r="KR71" s="34">
        <v>7120000</v>
      </c>
      <c r="KS71" s="57">
        <v>7120000</v>
      </c>
      <c r="KT71" s="33"/>
      <c r="KU71" s="33"/>
      <c r="KV71" s="33"/>
      <c r="KW71" s="33"/>
      <c r="KX71" s="33"/>
      <c r="KY71" s="33"/>
      <c r="KZ71" s="33"/>
      <c r="LA71" s="33"/>
      <c r="LB71" s="34"/>
      <c r="LC71" s="33"/>
      <c r="LD71" s="33"/>
      <c r="LE71" s="33"/>
      <c r="LF71" s="33"/>
      <c r="LG71" s="33"/>
      <c r="LH71" s="33"/>
      <c r="LI71" s="33"/>
      <c r="LJ71" s="57"/>
      <c r="LK71" s="25"/>
      <c r="LL71" s="34"/>
      <c r="LM71" s="57"/>
      <c r="LN71" s="33"/>
      <c r="LO71" s="33"/>
      <c r="LP71" s="33"/>
      <c r="LQ71" s="33"/>
      <c r="LR71" s="33"/>
      <c r="LS71" s="33"/>
      <c r="LT71" s="33"/>
      <c r="LU71" s="33"/>
      <c r="LV71" s="34"/>
      <c r="LW71" s="33"/>
      <c r="LX71" s="33"/>
      <c r="LY71" s="33"/>
      <c r="LZ71" s="33"/>
      <c r="MA71" s="33"/>
      <c r="MB71" s="33"/>
      <c r="MC71" s="33"/>
      <c r="MD71" s="57"/>
      <c r="ME71" s="25"/>
      <c r="MF71" s="34"/>
      <c r="MG71" s="57"/>
      <c r="MH71" s="33"/>
      <c r="MI71" s="33"/>
      <c r="MJ71" s="33"/>
      <c r="MK71" s="33">
        <v>4830947.37</v>
      </c>
      <c r="ML71" s="33">
        <v>4589400</v>
      </c>
      <c r="MM71" s="33">
        <v>241547.37</v>
      </c>
      <c r="MN71" s="33">
        <v>4589400</v>
      </c>
      <c r="MO71" s="33"/>
      <c r="MP71" s="34"/>
      <c r="MQ71" s="33">
        <v>4830947.37</v>
      </c>
      <c r="MR71" s="33">
        <v>4589400</v>
      </c>
      <c r="MS71" s="33"/>
      <c r="MT71" s="33">
        <v>241547.37</v>
      </c>
      <c r="MU71" s="33">
        <v>5</v>
      </c>
      <c r="MV71" s="33"/>
      <c r="MW71" s="33"/>
      <c r="MX71" s="57">
        <v>4589400</v>
      </c>
      <c r="MY71" s="25"/>
      <c r="MZ71" s="34">
        <v>4589400</v>
      </c>
      <c r="NA71" s="57">
        <v>4589400</v>
      </c>
      <c r="NB71" s="33">
        <v>100</v>
      </c>
      <c r="NC71" s="33">
        <v>100</v>
      </c>
      <c r="ND71" s="33"/>
      <c r="NE71" s="33">
        <v>3931894.74</v>
      </c>
      <c r="NF71" s="33">
        <v>3735300</v>
      </c>
      <c r="NG71" s="33">
        <v>196594.74</v>
      </c>
      <c r="NH71" s="33">
        <v>9443.2999999999993</v>
      </c>
      <c r="NI71" s="33"/>
      <c r="NJ71" s="34"/>
      <c r="NK71" s="33">
        <v>9940.32</v>
      </c>
      <c r="NL71" s="33">
        <v>9443.2999999999993</v>
      </c>
      <c r="NM71" s="33"/>
      <c r="NN71" s="33">
        <v>497.02</v>
      </c>
      <c r="NO71" s="33">
        <v>5.0000400000000003</v>
      </c>
      <c r="NP71" s="33"/>
      <c r="NQ71" s="33"/>
      <c r="NR71" s="57">
        <v>9443.2999999999993</v>
      </c>
      <c r="NS71" s="25"/>
      <c r="NT71" s="34">
        <v>3735300</v>
      </c>
      <c r="NU71" s="57">
        <v>3735300</v>
      </c>
      <c r="NV71" s="33">
        <v>0.25280999999999998</v>
      </c>
      <c r="NW71" s="33">
        <v>0.25280999999999998</v>
      </c>
      <c r="NX71" s="33"/>
      <c r="NY71" s="33"/>
      <c r="NZ71" s="33"/>
      <c r="OA71" s="33"/>
      <c r="OB71" s="33"/>
      <c r="OC71" s="33"/>
      <c r="OD71" s="34"/>
      <c r="OE71" s="33"/>
      <c r="OF71" s="33"/>
      <c r="OG71" s="33"/>
      <c r="OH71" s="33"/>
      <c r="OI71" s="33"/>
      <c r="OJ71" s="33"/>
      <c r="OK71" s="33"/>
      <c r="OL71" s="57"/>
      <c r="OM71" s="25"/>
      <c r="ON71" s="34"/>
      <c r="OO71" s="57"/>
      <c r="OP71" s="33"/>
      <c r="OQ71" s="33"/>
      <c r="OR71" s="33"/>
      <c r="OS71" s="33">
        <v>462210.53</v>
      </c>
      <c r="OT71" s="33">
        <v>439100</v>
      </c>
      <c r="OU71" s="33">
        <v>23110.53</v>
      </c>
      <c r="OV71" s="33"/>
      <c r="OW71" s="33"/>
      <c r="OX71" s="34"/>
      <c r="OY71" s="33"/>
      <c r="OZ71" s="33"/>
      <c r="PA71" s="33"/>
      <c r="PB71" s="33"/>
      <c r="PC71" s="33"/>
      <c r="PD71" s="33"/>
      <c r="PE71" s="33"/>
      <c r="PF71" s="57"/>
      <c r="PG71" s="25"/>
      <c r="PH71" s="34">
        <v>439100</v>
      </c>
      <c r="PI71" s="57">
        <v>439100</v>
      </c>
      <c r="PJ71" s="33"/>
      <c r="PK71" s="33"/>
      <c r="PL71" s="33"/>
      <c r="PM71" s="33">
        <v>1163684.21</v>
      </c>
      <c r="PN71" s="33">
        <v>1105500</v>
      </c>
      <c r="PO71" s="33">
        <v>58184.21</v>
      </c>
      <c r="PP71" s="33"/>
      <c r="PQ71" s="33"/>
      <c r="PR71" s="34"/>
      <c r="PS71" s="33"/>
      <c r="PT71" s="33"/>
      <c r="PU71" s="33"/>
      <c r="PV71" s="33"/>
      <c r="PW71" s="33"/>
      <c r="PX71" s="33"/>
      <c r="PY71" s="33"/>
      <c r="PZ71" s="57"/>
      <c r="QA71" s="25"/>
      <c r="QB71" s="34">
        <v>1105500</v>
      </c>
      <c r="QC71" s="57">
        <v>1105500</v>
      </c>
      <c r="QD71" s="33"/>
      <c r="QE71" s="33"/>
      <c r="QF71" s="33"/>
      <c r="QG71" s="33">
        <v>24336736.84</v>
      </c>
      <c r="QH71" s="33">
        <v>23119900</v>
      </c>
      <c r="QI71" s="33">
        <v>1216836.8400000001</v>
      </c>
      <c r="QJ71" s="33">
        <v>6492075.6100000003</v>
      </c>
      <c r="QK71" s="33"/>
      <c r="QL71" s="34"/>
      <c r="QM71" s="33">
        <v>6833763.7800000003</v>
      </c>
      <c r="QN71" s="33">
        <v>6492075.6100000003</v>
      </c>
      <c r="QO71" s="33"/>
      <c r="QP71" s="33">
        <v>341688.17</v>
      </c>
      <c r="QQ71" s="33">
        <v>5</v>
      </c>
      <c r="QR71" s="33"/>
      <c r="QS71" s="33"/>
      <c r="QT71" s="57">
        <v>6492075.6100000003</v>
      </c>
      <c r="QU71" s="25"/>
      <c r="QV71" s="34">
        <v>23119900</v>
      </c>
      <c r="QW71" s="57">
        <v>23119900</v>
      </c>
      <c r="QX71" s="33">
        <v>28.080030000000001</v>
      </c>
      <c r="QY71" s="33">
        <v>28.080030000000001</v>
      </c>
      <c r="QZ71" s="33"/>
      <c r="RA71" s="33"/>
      <c r="RB71" s="33"/>
      <c r="RC71" s="33"/>
      <c r="RD71" s="33"/>
      <c r="RE71" s="33"/>
      <c r="RF71" s="34"/>
      <c r="RG71" s="33"/>
      <c r="RH71" s="33"/>
      <c r="RI71" s="33"/>
      <c r="RJ71" s="33"/>
      <c r="RK71" s="33"/>
      <c r="RL71" s="33"/>
      <c r="RM71" s="33"/>
      <c r="RN71" s="57"/>
      <c r="RO71" s="25"/>
      <c r="RP71" s="34"/>
      <c r="RQ71" s="57"/>
      <c r="RR71" s="33"/>
      <c r="RS71" s="33"/>
      <c r="RT71" s="33"/>
      <c r="RU71" s="33"/>
      <c r="RV71" s="33"/>
      <c r="RW71" s="33"/>
      <c r="RX71" s="33"/>
      <c r="RY71" s="33"/>
      <c r="RZ71" s="34"/>
      <c r="SA71" s="33"/>
      <c r="SB71" s="33"/>
      <c r="SC71" s="33"/>
      <c r="SD71" s="33"/>
      <c r="SE71" s="33"/>
      <c r="SF71" s="33"/>
      <c r="SG71" s="33"/>
      <c r="SH71" s="57"/>
      <c r="SI71" s="25"/>
      <c r="SJ71" s="34"/>
      <c r="SK71" s="57"/>
      <c r="SL71" s="33"/>
      <c r="SM71" s="33"/>
      <c r="SN71" s="33"/>
      <c r="SO71" s="33"/>
      <c r="SP71" s="33"/>
      <c r="SQ71" s="33"/>
      <c r="SR71" s="33"/>
      <c r="SS71" s="33"/>
      <c r="ST71" s="34"/>
      <c r="SU71" s="33"/>
      <c r="SV71" s="33"/>
      <c r="SW71" s="33"/>
      <c r="SX71" s="33"/>
      <c r="SY71" s="33"/>
      <c r="SZ71" s="33"/>
      <c r="TA71" s="33"/>
      <c r="TB71" s="57"/>
      <c r="TC71" s="25"/>
      <c r="TD71" s="34"/>
      <c r="TE71" s="57"/>
      <c r="TF71" s="33"/>
      <c r="TG71" s="33"/>
      <c r="TH71" s="33"/>
      <c r="TI71" s="33"/>
      <c r="TJ71" s="33"/>
      <c r="TK71" s="33"/>
      <c r="TL71" s="33"/>
      <c r="TM71" s="33"/>
      <c r="TN71" s="34"/>
      <c r="TO71" s="33"/>
      <c r="TP71" s="33"/>
      <c r="TQ71" s="33"/>
      <c r="TR71" s="33"/>
      <c r="TS71" s="33"/>
      <c r="TT71" s="33"/>
      <c r="TU71" s="33"/>
      <c r="TV71" s="57"/>
      <c r="TW71" s="25"/>
      <c r="TX71" s="34"/>
      <c r="TY71" s="57"/>
      <c r="TZ71" s="33"/>
      <c r="UA71" s="33"/>
      <c r="UB71" s="33"/>
      <c r="UC71" s="33"/>
      <c r="UD71" s="33"/>
      <c r="UE71" s="33"/>
      <c r="UF71" s="33"/>
      <c r="UG71" s="33"/>
      <c r="UH71" s="34"/>
      <c r="UI71" s="33"/>
      <c r="UJ71" s="33"/>
      <c r="UK71" s="33"/>
      <c r="UL71" s="33"/>
      <c r="UM71" s="33"/>
      <c r="UN71" s="33"/>
      <c r="UO71" s="33"/>
      <c r="UP71" s="57"/>
      <c r="UQ71" s="25"/>
      <c r="UR71" s="34"/>
      <c r="US71" s="57"/>
      <c r="UT71" s="33"/>
      <c r="UU71" s="33"/>
      <c r="UV71" s="33"/>
      <c r="UW71" s="33"/>
      <c r="UX71" s="33"/>
      <c r="UY71" s="33"/>
      <c r="UZ71" s="33"/>
      <c r="VA71" s="33"/>
      <c r="VB71" s="34"/>
      <c r="VC71" s="33"/>
      <c r="VD71" s="33"/>
      <c r="VE71" s="33"/>
      <c r="VF71" s="33"/>
      <c r="VG71" s="33"/>
      <c r="VH71" s="33"/>
      <c r="VI71" s="33"/>
      <c r="VJ71" s="57"/>
      <c r="VK71" s="25"/>
      <c r="VL71" s="34"/>
      <c r="VM71" s="57"/>
      <c r="VN71" s="33"/>
      <c r="VO71" s="33"/>
      <c r="VP71" s="33"/>
      <c r="VQ71" s="33"/>
      <c r="VR71" s="33"/>
      <c r="VS71" s="33"/>
      <c r="VT71" s="33"/>
      <c r="VU71" s="33"/>
      <c r="VV71" s="34"/>
      <c r="VW71" s="33"/>
      <c r="VX71" s="33"/>
      <c r="VY71" s="33"/>
      <c r="VZ71" s="33"/>
      <c r="WA71" s="33"/>
      <c r="WB71" s="33"/>
      <c r="WC71" s="33"/>
      <c r="WD71" s="57"/>
      <c r="WE71" s="25"/>
      <c r="WF71" s="34"/>
      <c r="WG71" s="57"/>
      <c r="WH71" s="33"/>
      <c r="WI71" s="33"/>
      <c r="WJ71" s="33"/>
      <c r="WK71" s="33"/>
      <c r="WL71" s="33"/>
      <c r="WM71" s="33"/>
      <c r="WN71" s="33"/>
      <c r="WO71" s="33"/>
      <c r="WP71" s="34"/>
      <c r="WQ71" s="33"/>
      <c r="WR71" s="33"/>
      <c r="WS71" s="33"/>
      <c r="WT71" s="33"/>
      <c r="WU71" s="33"/>
      <c r="WV71" s="33"/>
      <c r="WW71" s="33"/>
      <c r="WX71" s="57"/>
      <c r="WY71" s="25"/>
      <c r="WZ71" s="34"/>
      <c r="XA71" s="57"/>
      <c r="XB71" s="33"/>
      <c r="XC71" s="33"/>
      <c r="XD71" s="33"/>
      <c r="XE71" s="33"/>
      <c r="XF71" s="33"/>
      <c r="XG71" s="33"/>
      <c r="XH71" s="33"/>
      <c r="XI71" s="33"/>
      <c r="XJ71" s="34"/>
      <c r="XK71" s="33"/>
      <c r="XL71" s="33"/>
      <c r="XM71" s="33"/>
      <c r="XN71" s="33"/>
      <c r="XO71" s="33"/>
      <c r="XP71" s="33"/>
      <c r="XQ71" s="33"/>
      <c r="XR71" s="57"/>
      <c r="XS71" s="25"/>
      <c r="XT71" s="34"/>
      <c r="XU71" s="57"/>
      <c r="XV71" s="33"/>
      <c r="XW71" s="33"/>
      <c r="XX71" s="33"/>
      <c r="XY71" s="33"/>
      <c r="XZ71" s="33"/>
      <c r="YA71" s="33"/>
      <c r="YB71" s="33"/>
      <c r="YC71" s="33"/>
      <c r="YD71" s="34"/>
      <c r="YE71" s="33"/>
      <c r="YF71" s="33"/>
      <c r="YG71" s="33"/>
      <c r="YH71" s="33"/>
      <c r="YI71" s="33"/>
      <c r="YJ71" s="33"/>
      <c r="YK71" s="33"/>
      <c r="YL71" s="57"/>
      <c r="YM71" s="25"/>
      <c r="YN71" s="34"/>
      <c r="YO71" s="57"/>
      <c r="YP71" s="33"/>
      <c r="YQ71" s="33"/>
      <c r="YR71" s="33"/>
      <c r="YS71" s="33"/>
      <c r="YT71" s="33"/>
      <c r="YU71" s="33"/>
      <c r="YV71" s="33"/>
      <c r="YW71" s="33"/>
      <c r="YX71" s="34"/>
      <c r="YY71" s="33"/>
      <c r="YZ71" s="33"/>
      <c r="ZA71" s="33"/>
      <c r="ZB71" s="33"/>
      <c r="ZC71" s="33"/>
      <c r="ZD71" s="33"/>
      <c r="ZE71" s="33"/>
      <c r="ZF71" s="57"/>
      <c r="ZG71" s="25"/>
      <c r="ZH71" s="34"/>
      <c r="ZI71" s="57"/>
      <c r="ZJ71" s="33"/>
      <c r="ZK71" s="33"/>
      <c r="ZL71" s="33"/>
      <c r="ZM71" s="33"/>
      <c r="ZN71" s="33"/>
      <c r="ZO71" s="33"/>
      <c r="ZP71" s="33"/>
      <c r="ZQ71" s="33"/>
      <c r="ZR71" s="34"/>
      <c r="ZS71" s="33"/>
      <c r="ZT71" s="33"/>
      <c r="ZU71" s="33"/>
      <c r="ZV71" s="33"/>
      <c r="ZW71" s="33"/>
      <c r="ZX71" s="33"/>
      <c r="ZY71" s="33"/>
      <c r="ZZ71" s="57"/>
      <c r="AAA71" s="25"/>
      <c r="AAB71" s="34"/>
      <c r="AAC71" s="57"/>
      <c r="AAD71" s="33"/>
      <c r="AAE71" s="33"/>
      <c r="AAF71" s="33"/>
      <c r="AAG71" s="33"/>
      <c r="AAH71" s="33"/>
      <c r="AAI71" s="33"/>
      <c r="AAJ71" s="33"/>
      <c r="AAK71" s="33">
        <v>528603.55000000005</v>
      </c>
      <c r="AAL71" s="34"/>
      <c r="AAM71" s="33"/>
      <c r="AAN71" s="33"/>
      <c r="AAO71" s="33"/>
      <c r="AAP71" s="33"/>
      <c r="AAQ71" s="33"/>
      <c r="AAR71" s="33">
        <v>528603.55000000005</v>
      </c>
      <c r="AAS71" s="33"/>
      <c r="AAT71" s="57"/>
      <c r="AAU71" s="25"/>
      <c r="AAV71" s="34"/>
      <c r="AAW71" s="57"/>
      <c r="AAX71" s="33"/>
      <c r="AAY71" s="33"/>
      <c r="AAZ71" s="33"/>
      <c r="ABA71" s="33"/>
      <c r="ABB71" s="33"/>
      <c r="ABC71" s="33"/>
      <c r="ABD71" s="33"/>
      <c r="ABE71" s="33">
        <v>422454.65</v>
      </c>
      <c r="ABF71" s="34"/>
      <c r="ABG71" s="33"/>
      <c r="ABH71" s="33"/>
      <c r="ABI71" s="33"/>
      <c r="ABJ71" s="33"/>
      <c r="ABK71" s="33"/>
      <c r="ABL71" s="33">
        <v>417884.85</v>
      </c>
      <c r="ABM71" s="33">
        <v>4569.8</v>
      </c>
      <c r="ABN71" s="57"/>
      <c r="ABO71" s="25"/>
      <c r="ABP71" s="34"/>
      <c r="ABQ71" s="57"/>
      <c r="ABR71" s="33"/>
      <c r="ABS71" s="33"/>
      <c r="ABT71" s="33"/>
      <c r="ABU71" s="33"/>
      <c r="ABV71" s="33"/>
      <c r="ABW71" s="33"/>
      <c r="ABX71" s="33"/>
      <c r="ABY71" s="33">
        <v>227620.91</v>
      </c>
      <c r="ABZ71" s="34"/>
      <c r="ACA71" s="33"/>
      <c r="ACB71" s="33"/>
      <c r="ACC71" s="33"/>
      <c r="ACD71" s="33"/>
      <c r="ACE71" s="33"/>
      <c r="ACF71" s="33"/>
      <c r="ACG71" s="33">
        <v>227620.91</v>
      </c>
      <c r="ACH71" s="57"/>
      <c r="ACI71" s="25"/>
      <c r="ACJ71" s="34"/>
      <c r="ACK71" s="57"/>
      <c r="ACL71" s="33"/>
      <c r="ACM71" s="33"/>
      <c r="ACN71" s="33"/>
      <c r="ACO71" s="33">
        <v>66678181.82</v>
      </c>
      <c r="ACP71" s="33">
        <v>66011400</v>
      </c>
      <c r="ACQ71" s="33">
        <v>666781.81999999995</v>
      </c>
      <c r="ACR71" s="33"/>
      <c r="ACS71" s="33"/>
      <c r="ACT71" s="34"/>
      <c r="ACU71" s="33"/>
      <c r="ACV71" s="33"/>
      <c r="ACW71" s="33"/>
      <c r="ACX71" s="33"/>
      <c r="ACY71" s="33"/>
      <c r="ACZ71" s="33"/>
      <c r="ADA71" s="33"/>
      <c r="ADB71" s="57"/>
      <c r="ADC71" s="25"/>
      <c r="ADD71" s="34">
        <v>66011400</v>
      </c>
      <c r="ADE71" s="57">
        <v>66011400</v>
      </c>
      <c r="ADF71" s="33"/>
      <c r="ADG71" s="33"/>
      <c r="ADH71" s="33"/>
      <c r="ADI71" s="33"/>
      <c r="ADJ71" s="33"/>
      <c r="ADK71" s="33"/>
      <c r="ADL71" s="33"/>
      <c r="ADM71" s="33"/>
      <c r="ADN71" s="34"/>
      <c r="ADO71" s="33"/>
      <c r="ADP71" s="33"/>
      <c r="ADQ71" s="33"/>
      <c r="ADR71" s="33"/>
      <c r="ADS71" s="33"/>
      <c r="ADT71" s="33"/>
      <c r="ADU71" s="33"/>
      <c r="ADV71" s="57"/>
      <c r="ADW71" s="25"/>
      <c r="ADX71" s="34"/>
      <c r="ADY71" s="57"/>
      <c r="ADZ71" s="33"/>
      <c r="AEA71" s="33"/>
      <c r="AEB71" s="33"/>
      <c r="AEC71" s="33"/>
      <c r="AED71" s="33"/>
      <c r="AEE71" s="33"/>
      <c r="AEF71" s="33"/>
      <c r="AEG71" s="33"/>
      <c r="AEH71" s="34"/>
      <c r="AEI71" s="33"/>
      <c r="AEJ71" s="33"/>
      <c r="AEK71" s="33"/>
      <c r="AEL71" s="33"/>
      <c r="AEM71" s="33"/>
      <c r="AEN71" s="33"/>
      <c r="AEO71" s="33"/>
      <c r="AEP71" s="57"/>
      <c r="AEQ71" s="25"/>
      <c r="AER71" s="34"/>
      <c r="AES71" s="57"/>
      <c r="AET71" s="33"/>
      <c r="AEU71" s="33"/>
      <c r="AEV71" s="33"/>
      <c r="AEW71" s="33"/>
      <c r="AEX71" s="33"/>
      <c r="AEY71" s="33"/>
      <c r="AEZ71" s="33"/>
      <c r="AFA71" s="33"/>
      <c r="AFB71" s="34"/>
      <c r="AFC71" s="33"/>
      <c r="AFD71" s="33"/>
      <c r="AFE71" s="33"/>
      <c r="AFF71" s="33"/>
      <c r="AFG71" s="33"/>
      <c r="AFH71" s="33"/>
      <c r="AFI71" s="33"/>
      <c r="AFJ71" s="57"/>
      <c r="AFK71" s="25"/>
      <c r="AFL71" s="34"/>
      <c r="AFM71" s="57"/>
      <c r="AFN71" s="33"/>
      <c r="AFO71" s="33"/>
      <c r="AFP71" s="33"/>
      <c r="AFQ71" s="33"/>
      <c r="AFR71" s="33"/>
      <c r="AFS71" s="33"/>
      <c r="AFT71" s="33"/>
      <c r="AFU71" s="33"/>
      <c r="AFV71" s="34"/>
      <c r="AFW71" s="33"/>
      <c r="AFX71" s="33"/>
      <c r="AFY71" s="33"/>
      <c r="AFZ71" s="33"/>
      <c r="AGA71" s="33"/>
      <c r="AGB71" s="33"/>
      <c r="AGC71" s="33"/>
      <c r="AGD71" s="57"/>
      <c r="AGE71" s="25"/>
      <c r="AGF71" s="34"/>
      <c r="AGG71" s="57"/>
      <c r="AGH71" s="33"/>
      <c r="AGI71" s="33"/>
      <c r="AGJ71" s="33"/>
      <c r="AGK71" s="33"/>
      <c r="AGL71" s="33"/>
      <c r="AGM71" s="33"/>
      <c r="AGN71" s="33"/>
      <c r="AGO71" s="33"/>
      <c r="AGP71" s="34"/>
      <c r="AGQ71" s="33"/>
      <c r="AGR71" s="33"/>
      <c r="AGS71" s="33"/>
      <c r="AGT71" s="33"/>
      <c r="AGU71" s="33"/>
      <c r="AGV71" s="33"/>
      <c r="AGW71" s="33"/>
      <c r="AGX71" s="57"/>
      <c r="AGY71" s="25"/>
      <c r="AGZ71" s="34"/>
      <c r="AHA71" s="57"/>
      <c r="AHB71" s="33"/>
      <c r="AHC71" s="33"/>
    </row>
    <row r="72" spans="1:887" x14ac:dyDescent="0.25">
      <c r="A72" s="8" t="s">
        <v>140</v>
      </c>
      <c r="B72" s="92">
        <v>58</v>
      </c>
      <c r="C72" s="11" t="s">
        <v>141</v>
      </c>
      <c r="F72" s="34">
        <v>983725190.98000002</v>
      </c>
      <c r="G72" s="57"/>
      <c r="H72" s="33"/>
      <c r="I72" s="33">
        <v>276139000</v>
      </c>
      <c r="J72" s="33">
        <v>259570600</v>
      </c>
      <c r="K72" s="33">
        <v>16568400</v>
      </c>
      <c r="L72" s="33">
        <v>248048082.66</v>
      </c>
      <c r="M72" s="33">
        <v>3419999.63</v>
      </c>
      <c r="N72" s="34"/>
      <c r="O72" s="33">
        <v>263881000</v>
      </c>
      <c r="P72" s="33">
        <v>248048082.66</v>
      </c>
      <c r="Q72" s="33"/>
      <c r="R72" s="33">
        <v>15832917.34</v>
      </c>
      <c r="S72" s="33">
        <v>6.0000200000000001</v>
      </c>
      <c r="T72" s="33">
        <v>3419999.63</v>
      </c>
      <c r="U72" s="33"/>
      <c r="V72" s="57">
        <v>248048082.66</v>
      </c>
      <c r="W72" s="25"/>
      <c r="X72" s="34">
        <v>259570600</v>
      </c>
      <c r="Y72" s="57">
        <v>259570600</v>
      </c>
      <c r="Z72" s="33">
        <v>95.560929999999999</v>
      </c>
      <c r="AA72" s="33">
        <v>95.560929999999999</v>
      </c>
      <c r="AB72" s="33"/>
      <c r="AC72" s="33">
        <v>411914800</v>
      </c>
      <c r="AD72" s="33">
        <v>387199900</v>
      </c>
      <c r="AE72" s="33">
        <v>24714900</v>
      </c>
      <c r="AF72" s="33">
        <v>370205668.83999997</v>
      </c>
      <c r="AG72" s="33">
        <v>101083.93</v>
      </c>
      <c r="AH72" s="34"/>
      <c r="AI72" s="33">
        <v>393835830.12</v>
      </c>
      <c r="AJ72" s="33">
        <v>370205668.83999997</v>
      </c>
      <c r="AK72" s="33"/>
      <c r="AL72" s="33">
        <v>23630161.280000001</v>
      </c>
      <c r="AM72" s="33">
        <v>6</v>
      </c>
      <c r="AN72" s="33"/>
      <c r="AO72" s="33">
        <v>101083.93</v>
      </c>
      <c r="AP72" s="57">
        <v>370205668.83999997</v>
      </c>
      <c r="AQ72" s="25"/>
      <c r="AR72" s="34">
        <v>387199900</v>
      </c>
      <c r="AS72" s="57">
        <v>387199900</v>
      </c>
      <c r="AT72" s="33">
        <v>95.610990000000001</v>
      </c>
      <c r="AU72" s="33">
        <v>95.610990000000001</v>
      </c>
      <c r="AV72" s="33"/>
      <c r="AW72" s="33">
        <v>40117100</v>
      </c>
      <c r="AX72" s="33">
        <v>37710000</v>
      </c>
      <c r="AY72" s="33">
        <v>2407100</v>
      </c>
      <c r="AZ72" s="33">
        <v>24196781.260000002</v>
      </c>
      <c r="BA72" s="33"/>
      <c r="BB72" s="34"/>
      <c r="BC72" s="33">
        <v>25741307.16</v>
      </c>
      <c r="BD72" s="33">
        <v>24196781.260000002</v>
      </c>
      <c r="BE72" s="33"/>
      <c r="BF72" s="33">
        <v>1544525.9</v>
      </c>
      <c r="BG72" s="33">
        <v>6.0001800000000003</v>
      </c>
      <c r="BH72" s="33"/>
      <c r="BI72" s="33"/>
      <c r="BJ72" s="57">
        <v>24196781.260000002</v>
      </c>
      <c r="BK72" s="25"/>
      <c r="BL72" s="34">
        <v>37710000</v>
      </c>
      <c r="BM72" s="57">
        <v>37710000</v>
      </c>
      <c r="BN72" s="33">
        <v>64.165419999999997</v>
      </c>
      <c r="BO72" s="33">
        <v>64.165419999999997</v>
      </c>
      <c r="BP72" s="33"/>
      <c r="BQ72" s="33"/>
      <c r="BR72" s="33"/>
      <c r="BS72" s="33"/>
      <c r="BT72" s="33"/>
      <c r="BU72" s="33"/>
      <c r="BV72" s="34"/>
      <c r="BW72" s="33"/>
      <c r="BX72" s="33"/>
      <c r="BY72" s="33"/>
      <c r="BZ72" s="33"/>
      <c r="CA72" s="33"/>
      <c r="CB72" s="33"/>
      <c r="CC72" s="33"/>
      <c r="CD72" s="57"/>
      <c r="CE72" s="25"/>
      <c r="CF72" s="34"/>
      <c r="CG72" s="57"/>
      <c r="CH72" s="33"/>
      <c r="CI72" s="33"/>
      <c r="CJ72" s="33"/>
      <c r="CK72" s="33"/>
      <c r="CL72" s="33"/>
      <c r="CM72" s="33"/>
      <c r="CN72" s="33"/>
      <c r="CO72" s="33"/>
      <c r="CP72" s="34"/>
      <c r="CQ72" s="33"/>
      <c r="CR72" s="33"/>
      <c r="CS72" s="33"/>
      <c r="CT72" s="33"/>
      <c r="CU72" s="33"/>
      <c r="CV72" s="33"/>
      <c r="CW72" s="33"/>
      <c r="CX72" s="57"/>
      <c r="CY72" s="25"/>
      <c r="CZ72" s="34"/>
      <c r="DA72" s="57"/>
      <c r="DB72" s="33"/>
      <c r="DC72" s="33"/>
      <c r="DD72" s="33"/>
      <c r="DE72" s="33">
        <v>178352800</v>
      </c>
      <c r="DF72" s="33">
        <v>167651600</v>
      </c>
      <c r="DG72" s="33">
        <v>10701200</v>
      </c>
      <c r="DH72" s="33">
        <v>167651600</v>
      </c>
      <c r="DI72" s="33"/>
      <c r="DJ72" s="34"/>
      <c r="DK72" s="33">
        <v>178352800</v>
      </c>
      <c r="DL72" s="33">
        <v>167651600</v>
      </c>
      <c r="DM72" s="33"/>
      <c r="DN72" s="33">
        <v>10701200</v>
      </c>
      <c r="DO72" s="33">
        <v>6.0000200000000001</v>
      </c>
      <c r="DP72" s="33"/>
      <c r="DQ72" s="33"/>
      <c r="DR72" s="57">
        <v>167651600</v>
      </c>
      <c r="DS72" s="25"/>
      <c r="DT72" s="34">
        <v>167651600</v>
      </c>
      <c r="DU72" s="57">
        <v>167651600</v>
      </c>
      <c r="DV72" s="33">
        <v>100</v>
      </c>
      <c r="DW72" s="33">
        <v>100</v>
      </c>
      <c r="DX72" s="33"/>
      <c r="DY72" s="33"/>
      <c r="DZ72" s="33"/>
      <c r="EA72" s="33"/>
      <c r="EB72" s="33"/>
      <c r="EC72" s="33"/>
      <c r="ED72" s="34"/>
      <c r="EE72" s="33"/>
      <c r="EF72" s="33"/>
      <c r="EG72" s="33"/>
      <c r="EH72" s="33"/>
      <c r="EI72" s="33"/>
      <c r="EJ72" s="33"/>
      <c r="EK72" s="33"/>
      <c r="EL72" s="57"/>
      <c r="EM72" s="25"/>
      <c r="EN72" s="34"/>
      <c r="EO72" s="57"/>
      <c r="EP72" s="33"/>
      <c r="EQ72" s="33"/>
      <c r="ER72" s="33"/>
      <c r="ES72" s="33"/>
      <c r="ET72" s="33"/>
      <c r="EU72" s="33"/>
      <c r="EV72" s="33"/>
      <c r="EW72" s="33"/>
      <c r="EX72" s="34"/>
      <c r="EY72" s="33"/>
      <c r="EZ72" s="33"/>
      <c r="FA72" s="33"/>
      <c r="FB72" s="33"/>
      <c r="FC72" s="33"/>
      <c r="FD72" s="33"/>
      <c r="FE72" s="33"/>
      <c r="FF72" s="57"/>
      <c r="FG72" s="25"/>
      <c r="FH72" s="34"/>
      <c r="FI72" s="57"/>
      <c r="FJ72" s="33"/>
      <c r="FK72" s="33"/>
      <c r="FL72" s="33"/>
      <c r="FM72" s="33"/>
      <c r="FN72" s="33"/>
      <c r="FO72" s="33"/>
      <c r="FP72" s="33"/>
      <c r="FQ72" s="33"/>
      <c r="FR72" s="34"/>
      <c r="FS72" s="33"/>
      <c r="FT72" s="33"/>
      <c r="FU72" s="33"/>
      <c r="FV72" s="33"/>
      <c r="FW72" s="33"/>
      <c r="FX72" s="33"/>
      <c r="FY72" s="33"/>
      <c r="FZ72" s="57"/>
      <c r="GA72" s="25"/>
      <c r="GB72" s="34"/>
      <c r="GC72" s="57"/>
      <c r="GD72" s="33"/>
      <c r="GE72" s="33"/>
      <c r="GF72" s="33"/>
      <c r="GG72" s="33">
        <v>51889000</v>
      </c>
      <c r="GH72" s="33">
        <v>51370000</v>
      </c>
      <c r="GI72" s="33">
        <v>519000</v>
      </c>
      <c r="GJ72" s="33">
        <v>41414003.25</v>
      </c>
      <c r="GK72" s="33"/>
      <c r="GL72" s="34"/>
      <c r="GM72" s="33">
        <v>41832416.103</v>
      </c>
      <c r="GN72" s="33">
        <v>41414003.25</v>
      </c>
      <c r="GO72" s="33"/>
      <c r="GP72" s="33">
        <v>418412.853</v>
      </c>
      <c r="GQ72" s="33">
        <v>1.00021</v>
      </c>
      <c r="GR72" s="33"/>
      <c r="GS72" s="33"/>
      <c r="GT72" s="57">
        <v>41414003.25</v>
      </c>
      <c r="GU72" s="25"/>
      <c r="GV72" s="34">
        <v>51370000</v>
      </c>
      <c r="GW72" s="57">
        <v>51370000</v>
      </c>
      <c r="GX72" s="33">
        <v>80.619039999999998</v>
      </c>
      <c r="GY72" s="33">
        <v>80.619050000000001</v>
      </c>
      <c r="GZ72" s="33"/>
      <c r="HA72" s="33"/>
      <c r="HB72" s="33"/>
      <c r="HC72" s="33"/>
      <c r="HD72" s="33"/>
      <c r="HE72" s="33"/>
      <c r="HF72" s="34"/>
      <c r="HG72" s="33"/>
      <c r="HH72" s="33"/>
      <c r="HI72" s="33"/>
      <c r="HJ72" s="33"/>
      <c r="HK72" s="33"/>
      <c r="HL72" s="33"/>
      <c r="HM72" s="33"/>
      <c r="HN72" s="57"/>
      <c r="HO72" s="25"/>
      <c r="HP72" s="34"/>
      <c r="HQ72" s="57"/>
      <c r="HR72" s="33"/>
      <c r="HS72" s="33"/>
      <c r="HT72" s="33"/>
      <c r="HU72" s="33">
        <v>41669000</v>
      </c>
      <c r="HV72" s="33">
        <v>39168800</v>
      </c>
      <c r="HW72" s="33">
        <v>2500200</v>
      </c>
      <c r="HX72" s="33"/>
      <c r="HY72" s="33"/>
      <c r="HZ72" s="34"/>
      <c r="IA72" s="33"/>
      <c r="IB72" s="33"/>
      <c r="IC72" s="33"/>
      <c r="ID72" s="33"/>
      <c r="IE72" s="33"/>
      <c r="IF72" s="33"/>
      <c r="IG72" s="33"/>
      <c r="IH72" s="57"/>
      <c r="II72" s="25"/>
      <c r="IJ72" s="34">
        <v>39168800</v>
      </c>
      <c r="IK72" s="57">
        <v>39168800</v>
      </c>
      <c r="IL72" s="33"/>
      <c r="IM72" s="33"/>
      <c r="IN72" s="33"/>
      <c r="IO72" s="33"/>
      <c r="IP72" s="33"/>
      <c r="IQ72" s="33"/>
      <c r="IR72" s="33"/>
      <c r="IS72" s="33"/>
      <c r="IT72" s="34"/>
      <c r="IU72" s="33"/>
      <c r="IV72" s="33"/>
      <c r="IW72" s="33"/>
      <c r="IX72" s="33"/>
      <c r="IY72" s="33"/>
      <c r="IZ72" s="33"/>
      <c r="JA72" s="33"/>
      <c r="JB72" s="57"/>
      <c r="JC72" s="25"/>
      <c r="JD72" s="34"/>
      <c r="JE72" s="57"/>
      <c r="JF72" s="33"/>
      <c r="JG72" s="33"/>
      <c r="JH72" s="33"/>
      <c r="JI72" s="33"/>
      <c r="JJ72" s="33"/>
      <c r="JK72" s="33"/>
      <c r="JL72" s="33"/>
      <c r="JM72" s="33"/>
      <c r="JN72" s="34"/>
      <c r="JO72" s="33"/>
      <c r="JP72" s="33"/>
      <c r="JQ72" s="33"/>
      <c r="JR72" s="33"/>
      <c r="JS72" s="33"/>
      <c r="JT72" s="33"/>
      <c r="JU72" s="33"/>
      <c r="JV72" s="57"/>
      <c r="JW72" s="25"/>
      <c r="JX72" s="34"/>
      <c r="JY72" s="57"/>
      <c r="JZ72" s="33"/>
      <c r="KA72" s="33"/>
      <c r="KB72" s="33"/>
      <c r="KC72" s="33"/>
      <c r="KD72" s="33"/>
      <c r="KE72" s="33"/>
      <c r="KF72" s="33"/>
      <c r="KG72" s="33"/>
      <c r="KH72" s="34"/>
      <c r="KI72" s="33"/>
      <c r="KJ72" s="33"/>
      <c r="KK72" s="33"/>
      <c r="KL72" s="33"/>
      <c r="KM72" s="33"/>
      <c r="KN72" s="33"/>
      <c r="KO72" s="33"/>
      <c r="KP72" s="57"/>
      <c r="KQ72" s="25"/>
      <c r="KR72" s="34"/>
      <c r="KS72" s="57"/>
      <c r="KT72" s="33"/>
      <c r="KU72" s="33"/>
      <c r="KV72" s="33"/>
      <c r="KW72" s="33"/>
      <c r="KX72" s="33"/>
      <c r="KY72" s="33"/>
      <c r="KZ72" s="33"/>
      <c r="LA72" s="33"/>
      <c r="LB72" s="34"/>
      <c r="LC72" s="33"/>
      <c r="LD72" s="33"/>
      <c r="LE72" s="33"/>
      <c r="LF72" s="33"/>
      <c r="LG72" s="33"/>
      <c r="LH72" s="33"/>
      <c r="LI72" s="33"/>
      <c r="LJ72" s="57"/>
      <c r="LK72" s="25"/>
      <c r="LL72" s="34"/>
      <c r="LM72" s="57"/>
      <c r="LN72" s="33"/>
      <c r="LO72" s="33"/>
      <c r="LP72" s="33"/>
      <c r="LQ72" s="33"/>
      <c r="LR72" s="33"/>
      <c r="LS72" s="33"/>
      <c r="LT72" s="33"/>
      <c r="LU72" s="33"/>
      <c r="LV72" s="34"/>
      <c r="LW72" s="33"/>
      <c r="LX72" s="33"/>
      <c r="LY72" s="33"/>
      <c r="LZ72" s="33"/>
      <c r="MA72" s="33"/>
      <c r="MB72" s="33"/>
      <c r="MC72" s="33"/>
      <c r="MD72" s="57"/>
      <c r="ME72" s="25"/>
      <c r="MF72" s="34"/>
      <c r="MG72" s="57"/>
      <c r="MH72" s="33"/>
      <c r="MI72" s="33"/>
      <c r="MJ72" s="33"/>
      <c r="MK72" s="33">
        <v>4252400</v>
      </c>
      <c r="ML72" s="33">
        <v>4209800</v>
      </c>
      <c r="MM72" s="33">
        <v>42600</v>
      </c>
      <c r="MN72" s="33">
        <v>4209800</v>
      </c>
      <c r="MO72" s="33"/>
      <c r="MP72" s="34"/>
      <c r="MQ72" s="33">
        <v>4252400</v>
      </c>
      <c r="MR72" s="33">
        <v>4209800</v>
      </c>
      <c r="MS72" s="33"/>
      <c r="MT72" s="33">
        <v>42600</v>
      </c>
      <c r="MU72" s="33">
        <v>1.00179</v>
      </c>
      <c r="MV72" s="33"/>
      <c r="MW72" s="33"/>
      <c r="MX72" s="57">
        <v>4209800</v>
      </c>
      <c r="MY72" s="25"/>
      <c r="MZ72" s="34">
        <v>4209800</v>
      </c>
      <c r="NA72" s="57">
        <v>4209800</v>
      </c>
      <c r="NB72" s="33">
        <v>100</v>
      </c>
      <c r="NC72" s="33">
        <v>100</v>
      </c>
      <c r="ND72" s="33"/>
      <c r="NE72" s="33"/>
      <c r="NF72" s="33"/>
      <c r="NG72" s="33"/>
      <c r="NH72" s="33"/>
      <c r="NI72" s="33"/>
      <c r="NJ72" s="34"/>
      <c r="NK72" s="33"/>
      <c r="NL72" s="33"/>
      <c r="NM72" s="33"/>
      <c r="NN72" s="33"/>
      <c r="NO72" s="33"/>
      <c r="NP72" s="33"/>
      <c r="NQ72" s="33"/>
      <c r="NR72" s="57"/>
      <c r="NS72" s="25"/>
      <c r="NT72" s="34"/>
      <c r="NU72" s="57"/>
      <c r="NV72" s="33"/>
      <c r="NW72" s="33"/>
      <c r="NX72" s="33"/>
      <c r="NY72" s="33"/>
      <c r="NZ72" s="33"/>
      <c r="OA72" s="33"/>
      <c r="OB72" s="33"/>
      <c r="OC72" s="33"/>
      <c r="OD72" s="34"/>
      <c r="OE72" s="33"/>
      <c r="OF72" s="33"/>
      <c r="OG72" s="33"/>
      <c r="OH72" s="33"/>
      <c r="OI72" s="33"/>
      <c r="OJ72" s="33"/>
      <c r="OK72" s="33"/>
      <c r="OL72" s="57"/>
      <c r="OM72" s="25"/>
      <c r="ON72" s="34"/>
      <c r="OO72" s="57"/>
      <c r="OP72" s="33"/>
      <c r="OQ72" s="33"/>
      <c r="OR72" s="33"/>
      <c r="OS72" s="33">
        <v>250200</v>
      </c>
      <c r="OT72" s="33">
        <v>247700</v>
      </c>
      <c r="OU72" s="33">
        <v>2500</v>
      </c>
      <c r="OV72" s="33">
        <v>129552.44</v>
      </c>
      <c r="OW72" s="33"/>
      <c r="OX72" s="34"/>
      <c r="OY72" s="33">
        <v>130860</v>
      </c>
      <c r="OZ72" s="33">
        <v>129552.44</v>
      </c>
      <c r="PA72" s="33"/>
      <c r="PB72" s="33">
        <v>1307.56</v>
      </c>
      <c r="PC72" s="33">
        <v>0.99921000000000004</v>
      </c>
      <c r="PD72" s="33"/>
      <c r="PE72" s="33"/>
      <c r="PF72" s="57">
        <v>129552.44</v>
      </c>
      <c r="PG72" s="25"/>
      <c r="PH72" s="34">
        <v>247700</v>
      </c>
      <c r="PI72" s="57">
        <v>247700</v>
      </c>
      <c r="PJ72" s="33">
        <v>52.302160000000001</v>
      </c>
      <c r="PK72" s="33">
        <v>52.302399999999999</v>
      </c>
      <c r="PL72" s="33"/>
      <c r="PM72" s="33">
        <v>2783200</v>
      </c>
      <c r="PN72" s="33">
        <v>2755300</v>
      </c>
      <c r="PO72" s="33">
        <v>27900</v>
      </c>
      <c r="PP72" s="33">
        <v>784562</v>
      </c>
      <c r="PQ72" s="33"/>
      <c r="PR72" s="34"/>
      <c r="PS72" s="33">
        <v>792506.42</v>
      </c>
      <c r="PT72" s="33">
        <v>784562</v>
      </c>
      <c r="PU72" s="33"/>
      <c r="PV72" s="33">
        <v>7944.42</v>
      </c>
      <c r="PW72" s="33">
        <v>1.00244</v>
      </c>
      <c r="PX72" s="33"/>
      <c r="PY72" s="33"/>
      <c r="PZ72" s="57">
        <v>784562</v>
      </c>
      <c r="QA72" s="25"/>
      <c r="QB72" s="34">
        <v>2755300</v>
      </c>
      <c r="QC72" s="57">
        <v>2755300</v>
      </c>
      <c r="QD72" s="33">
        <v>28.47465</v>
      </c>
      <c r="QE72" s="33">
        <v>28.474620000000002</v>
      </c>
      <c r="QF72" s="33"/>
      <c r="QG72" s="33">
        <v>7730500</v>
      </c>
      <c r="QH72" s="33">
        <v>7653100</v>
      </c>
      <c r="QI72" s="33">
        <v>77400</v>
      </c>
      <c r="QJ72" s="33">
        <v>1053073.6100000001</v>
      </c>
      <c r="QK72" s="33"/>
      <c r="QL72" s="34"/>
      <c r="QM72" s="33">
        <v>1063723.93</v>
      </c>
      <c r="QN72" s="33">
        <v>1053073.6100000001</v>
      </c>
      <c r="QO72" s="33"/>
      <c r="QP72" s="33">
        <v>10650.32</v>
      </c>
      <c r="QQ72" s="33">
        <v>1.0012300000000001</v>
      </c>
      <c r="QR72" s="33"/>
      <c r="QS72" s="33"/>
      <c r="QT72" s="57">
        <v>1053073.6100000001</v>
      </c>
      <c r="QU72" s="25"/>
      <c r="QV72" s="34">
        <v>7653100</v>
      </c>
      <c r="QW72" s="57">
        <v>7653100</v>
      </c>
      <c r="QX72" s="33">
        <v>13.76009</v>
      </c>
      <c r="QY72" s="33">
        <v>13.7601</v>
      </c>
      <c r="QZ72" s="33"/>
      <c r="RA72" s="33">
        <v>158347663</v>
      </c>
      <c r="RB72" s="33">
        <v>156764100</v>
      </c>
      <c r="RC72" s="33">
        <v>1583563</v>
      </c>
      <c r="RD72" s="33">
        <v>1544176.8</v>
      </c>
      <c r="RE72" s="33"/>
      <c r="RF72" s="34"/>
      <c r="RG72" s="33">
        <v>1559775.22</v>
      </c>
      <c r="RH72" s="33">
        <v>1544176.8</v>
      </c>
      <c r="RI72" s="33"/>
      <c r="RJ72" s="33">
        <v>15598.42</v>
      </c>
      <c r="RK72" s="33">
        <v>1.00004</v>
      </c>
      <c r="RL72" s="33"/>
      <c r="RM72" s="33"/>
      <c r="RN72" s="57">
        <v>1544176.8</v>
      </c>
      <c r="RO72" s="25"/>
      <c r="RP72" s="34">
        <v>156764100</v>
      </c>
      <c r="RQ72" s="57">
        <v>156764100</v>
      </c>
      <c r="RR72" s="33">
        <v>0.98502999999999996</v>
      </c>
      <c r="RS72" s="33">
        <v>0.98502000000000001</v>
      </c>
      <c r="RT72" s="33"/>
      <c r="RU72" s="33"/>
      <c r="RV72" s="33"/>
      <c r="RW72" s="33"/>
      <c r="RX72" s="33"/>
      <c r="RY72" s="33">
        <v>36948.629999999997</v>
      </c>
      <c r="RZ72" s="34"/>
      <c r="SA72" s="33"/>
      <c r="SB72" s="33"/>
      <c r="SC72" s="33"/>
      <c r="SD72" s="33"/>
      <c r="SE72" s="33"/>
      <c r="SF72" s="33">
        <v>36948.61</v>
      </c>
      <c r="SG72" s="33">
        <v>0.02</v>
      </c>
      <c r="SH72" s="57"/>
      <c r="SI72" s="25"/>
      <c r="SJ72" s="34"/>
      <c r="SK72" s="57"/>
      <c r="SL72" s="33"/>
      <c r="SM72" s="33"/>
      <c r="SN72" s="33"/>
      <c r="SO72" s="33"/>
      <c r="SP72" s="33"/>
      <c r="SQ72" s="33"/>
      <c r="SR72" s="33"/>
      <c r="SS72" s="33"/>
      <c r="ST72" s="34"/>
      <c r="SU72" s="33"/>
      <c r="SV72" s="33"/>
      <c r="SW72" s="33"/>
      <c r="SX72" s="33"/>
      <c r="SY72" s="33"/>
      <c r="SZ72" s="33"/>
      <c r="TA72" s="33"/>
      <c r="TB72" s="57"/>
      <c r="TC72" s="25"/>
      <c r="TD72" s="34"/>
      <c r="TE72" s="57"/>
      <c r="TF72" s="33"/>
      <c r="TG72" s="33"/>
      <c r="TH72" s="33"/>
      <c r="TI72" s="33"/>
      <c r="TJ72" s="33"/>
      <c r="TK72" s="33"/>
      <c r="TL72" s="33"/>
      <c r="TM72" s="33"/>
      <c r="TN72" s="34"/>
      <c r="TO72" s="33"/>
      <c r="TP72" s="33"/>
      <c r="TQ72" s="33"/>
      <c r="TR72" s="33"/>
      <c r="TS72" s="33"/>
      <c r="TT72" s="33"/>
      <c r="TU72" s="33"/>
      <c r="TV72" s="57"/>
      <c r="TW72" s="25"/>
      <c r="TX72" s="34"/>
      <c r="TY72" s="57"/>
      <c r="TZ72" s="33"/>
      <c r="UA72" s="33"/>
      <c r="UB72" s="33"/>
      <c r="UC72" s="33"/>
      <c r="UD72" s="33"/>
      <c r="UE72" s="33"/>
      <c r="UF72" s="33"/>
      <c r="UG72" s="33"/>
      <c r="UH72" s="34"/>
      <c r="UI72" s="33"/>
      <c r="UJ72" s="33"/>
      <c r="UK72" s="33"/>
      <c r="UL72" s="33"/>
      <c r="UM72" s="33"/>
      <c r="UN72" s="33"/>
      <c r="UO72" s="33"/>
      <c r="UP72" s="57"/>
      <c r="UQ72" s="25"/>
      <c r="UR72" s="34"/>
      <c r="US72" s="57"/>
      <c r="UT72" s="33"/>
      <c r="UU72" s="33"/>
      <c r="UV72" s="33"/>
      <c r="UW72" s="33"/>
      <c r="UX72" s="33"/>
      <c r="UY72" s="33"/>
      <c r="UZ72" s="33"/>
      <c r="VA72" s="33"/>
      <c r="VB72" s="34"/>
      <c r="VC72" s="33"/>
      <c r="VD72" s="33"/>
      <c r="VE72" s="33"/>
      <c r="VF72" s="33"/>
      <c r="VG72" s="33"/>
      <c r="VH72" s="33"/>
      <c r="VI72" s="33"/>
      <c r="VJ72" s="57"/>
      <c r="VK72" s="25"/>
      <c r="VL72" s="34"/>
      <c r="VM72" s="57"/>
      <c r="VN72" s="33"/>
      <c r="VO72" s="33"/>
      <c r="VP72" s="33"/>
      <c r="VQ72" s="33"/>
      <c r="VR72" s="33"/>
      <c r="VS72" s="33"/>
      <c r="VT72" s="33"/>
      <c r="VU72" s="33"/>
      <c r="VV72" s="34"/>
      <c r="VW72" s="33"/>
      <c r="VX72" s="33"/>
      <c r="VY72" s="33"/>
      <c r="VZ72" s="33"/>
      <c r="WA72" s="33"/>
      <c r="WB72" s="33"/>
      <c r="WC72" s="33"/>
      <c r="WD72" s="57"/>
      <c r="WE72" s="25"/>
      <c r="WF72" s="34"/>
      <c r="WG72" s="57"/>
      <c r="WH72" s="33"/>
      <c r="WI72" s="33"/>
      <c r="WJ72" s="33"/>
      <c r="WK72" s="33"/>
      <c r="WL72" s="33"/>
      <c r="WM72" s="33"/>
      <c r="WN72" s="33"/>
      <c r="WO72" s="33"/>
      <c r="WP72" s="34"/>
      <c r="WQ72" s="33"/>
      <c r="WR72" s="33"/>
      <c r="WS72" s="33"/>
      <c r="WT72" s="33"/>
      <c r="WU72" s="33"/>
      <c r="WV72" s="33"/>
      <c r="WW72" s="33"/>
      <c r="WX72" s="57"/>
      <c r="WY72" s="25"/>
      <c r="WZ72" s="34"/>
      <c r="XA72" s="57"/>
      <c r="XB72" s="33"/>
      <c r="XC72" s="33"/>
      <c r="XD72" s="33"/>
      <c r="XE72" s="33"/>
      <c r="XF72" s="33"/>
      <c r="XG72" s="33"/>
      <c r="XH72" s="33"/>
      <c r="XI72" s="33"/>
      <c r="XJ72" s="34"/>
      <c r="XK72" s="33"/>
      <c r="XL72" s="33"/>
      <c r="XM72" s="33"/>
      <c r="XN72" s="33"/>
      <c r="XO72" s="33"/>
      <c r="XP72" s="33"/>
      <c r="XQ72" s="33"/>
      <c r="XR72" s="57"/>
      <c r="XS72" s="25"/>
      <c r="XT72" s="34"/>
      <c r="XU72" s="57"/>
      <c r="XV72" s="33"/>
      <c r="XW72" s="33"/>
      <c r="XX72" s="33"/>
      <c r="XY72" s="33"/>
      <c r="XZ72" s="33"/>
      <c r="YA72" s="33"/>
      <c r="YB72" s="33"/>
      <c r="YC72" s="33"/>
      <c r="YD72" s="34"/>
      <c r="YE72" s="33"/>
      <c r="YF72" s="33"/>
      <c r="YG72" s="33"/>
      <c r="YH72" s="33"/>
      <c r="YI72" s="33"/>
      <c r="YJ72" s="33"/>
      <c r="YK72" s="33"/>
      <c r="YL72" s="57"/>
      <c r="YM72" s="25"/>
      <c r="YN72" s="34"/>
      <c r="YO72" s="57"/>
      <c r="YP72" s="33"/>
      <c r="YQ72" s="33"/>
      <c r="YR72" s="33"/>
      <c r="YS72" s="33"/>
      <c r="YT72" s="33"/>
      <c r="YU72" s="33"/>
      <c r="YV72" s="33"/>
      <c r="YW72" s="33"/>
      <c r="YX72" s="34"/>
      <c r="YY72" s="33"/>
      <c r="YZ72" s="33"/>
      <c r="ZA72" s="33"/>
      <c r="ZB72" s="33"/>
      <c r="ZC72" s="33"/>
      <c r="ZD72" s="33"/>
      <c r="ZE72" s="33"/>
      <c r="ZF72" s="57"/>
      <c r="ZG72" s="25"/>
      <c r="ZH72" s="34"/>
      <c r="ZI72" s="57"/>
      <c r="ZJ72" s="33"/>
      <c r="ZK72" s="33"/>
      <c r="ZL72" s="33"/>
      <c r="ZM72" s="33"/>
      <c r="ZN72" s="33"/>
      <c r="ZO72" s="33"/>
      <c r="ZP72" s="33"/>
      <c r="ZQ72" s="33"/>
      <c r="ZR72" s="34"/>
      <c r="ZS72" s="33"/>
      <c r="ZT72" s="33"/>
      <c r="ZU72" s="33"/>
      <c r="ZV72" s="33"/>
      <c r="ZW72" s="33"/>
      <c r="ZX72" s="33"/>
      <c r="ZY72" s="33"/>
      <c r="ZZ72" s="57"/>
      <c r="AAA72" s="25"/>
      <c r="AAB72" s="34"/>
      <c r="AAC72" s="57"/>
      <c r="AAD72" s="33"/>
      <c r="AAE72" s="33"/>
      <c r="AAF72" s="33"/>
      <c r="AAG72" s="33"/>
      <c r="AAH72" s="33"/>
      <c r="AAI72" s="33"/>
      <c r="AAJ72" s="33"/>
      <c r="AAK72" s="33">
        <v>25177.59</v>
      </c>
      <c r="AAL72" s="34"/>
      <c r="AAM72" s="33"/>
      <c r="AAN72" s="33"/>
      <c r="AAO72" s="33"/>
      <c r="AAP72" s="33"/>
      <c r="AAQ72" s="33"/>
      <c r="AAR72" s="33">
        <v>20877.54</v>
      </c>
      <c r="AAS72" s="33">
        <v>4300.05</v>
      </c>
      <c r="AAT72" s="57"/>
      <c r="AAU72" s="25"/>
      <c r="AAV72" s="34"/>
      <c r="AAW72" s="57"/>
      <c r="AAX72" s="33"/>
      <c r="AAY72" s="33"/>
      <c r="AAZ72" s="33"/>
      <c r="ABA72" s="33"/>
      <c r="ABB72" s="33"/>
      <c r="ABC72" s="33"/>
      <c r="ABD72" s="33"/>
      <c r="ABE72" s="33"/>
      <c r="ABF72" s="34"/>
      <c r="ABG72" s="33"/>
      <c r="ABH72" s="33"/>
      <c r="ABI72" s="33"/>
      <c r="ABJ72" s="33"/>
      <c r="ABK72" s="33"/>
      <c r="ABL72" s="33"/>
      <c r="ABM72" s="33"/>
      <c r="ABN72" s="57"/>
      <c r="ABO72" s="25"/>
      <c r="ABP72" s="34"/>
      <c r="ABQ72" s="57"/>
      <c r="ABR72" s="33"/>
      <c r="ABS72" s="33"/>
      <c r="ABT72" s="33"/>
      <c r="ABU72" s="33"/>
      <c r="ABV72" s="33"/>
      <c r="ABW72" s="33"/>
      <c r="ABX72" s="33"/>
      <c r="ABY72" s="33">
        <v>58632.4</v>
      </c>
      <c r="ABZ72" s="34"/>
      <c r="ACA72" s="33"/>
      <c r="ACB72" s="33"/>
      <c r="ACC72" s="33"/>
      <c r="ACD72" s="33"/>
      <c r="ACE72" s="33"/>
      <c r="ACF72" s="33">
        <v>58632.4</v>
      </c>
      <c r="ACG72" s="33"/>
      <c r="ACH72" s="57"/>
      <c r="ACI72" s="25"/>
      <c r="ACJ72" s="34"/>
      <c r="ACK72" s="57"/>
      <c r="ACL72" s="33"/>
      <c r="ACM72" s="33"/>
      <c r="ACN72" s="33"/>
      <c r="ACO72" s="33">
        <v>76461800</v>
      </c>
      <c r="ACP72" s="33">
        <v>75711800</v>
      </c>
      <c r="ACQ72" s="33">
        <v>750000</v>
      </c>
      <c r="ACR72" s="33">
        <v>5506443.2699999996</v>
      </c>
      <c r="ACS72" s="33"/>
      <c r="ACT72" s="34"/>
      <c r="ACU72" s="33">
        <v>5560990</v>
      </c>
      <c r="ACV72" s="33">
        <v>5506443.2699999996</v>
      </c>
      <c r="ACW72" s="33"/>
      <c r="ACX72" s="33">
        <v>54546.73</v>
      </c>
      <c r="ACY72" s="33">
        <v>0.98087999999999997</v>
      </c>
      <c r="ACZ72" s="33"/>
      <c r="ADA72" s="33"/>
      <c r="ADB72" s="57">
        <v>5506443.2699999996</v>
      </c>
      <c r="ADC72" s="25"/>
      <c r="ADD72" s="34">
        <v>75711800</v>
      </c>
      <c r="ADE72" s="57">
        <v>75711800</v>
      </c>
      <c r="ADF72" s="33">
        <v>7.2728999999999999</v>
      </c>
      <c r="ADG72" s="33">
        <v>7.2728999999999999</v>
      </c>
      <c r="ADH72" s="33"/>
      <c r="ADI72" s="33">
        <v>1523200</v>
      </c>
      <c r="ADJ72" s="33">
        <v>1507900</v>
      </c>
      <c r="ADK72" s="33">
        <v>15300</v>
      </c>
      <c r="ADL72" s="33">
        <v>1507900</v>
      </c>
      <c r="ADM72" s="33"/>
      <c r="ADN72" s="34"/>
      <c r="ADO72" s="33">
        <v>1523200</v>
      </c>
      <c r="ADP72" s="33">
        <v>1507900</v>
      </c>
      <c r="ADQ72" s="33"/>
      <c r="ADR72" s="33">
        <v>15300</v>
      </c>
      <c r="ADS72" s="33">
        <v>1.0044599999999999</v>
      </c>
      <c r="ADT72" s="33"/>
      <c r="ADU72" s="33"/>
      <c r="ADV72" s="57">
        <v>1507900</v>
      </c>
      <c r="ADW72" s="25"/>
      <c r="ADX72" s="34">
        <v>1507900</v>
      </c>
      <c r="ADY72" s="57">
        <v>1507900</v>
      </c>
      <c r="ADZ72" s="33">
        <v>100</v>
      </c>
      <c r="AEA72" s="33">
        <v>100</v>
      </c>
      <c r="AEB72" s="33"/>
      <c r="AEC72" s="33"/>
      <c r="AED72" s="33"/>
      <c r="AEE72" s="33"/>
      <c r="AEF72" s="33"/>
      <c r="AEG72" s="33"/>
      <c r="AEH72" s="34"/>
      <c r="AEI72" s="33"/>
      <c r="AEJ72" s="33"/>
      <c r="AEK72" s="33"/>
      <c r="AEL72" s="33"/>
      <c r="AEM72" s="33"/>
      <c r="AEN72" s="33"/>
      <c r="AEO72" s="33"/>
      <c r="AEP72" s="57"/>
      <c r="AEQ72" s="25"/>
      <c r="AER72" s="34"/>
      <c r="AES72" s="57"/>
      <c r="AET72" s="33"/>
      <c r="AEU72" s="33"/>
      <c r="AEV72" s="33"/>
      <c r="AEW72" s="33"/>
      <c r="AEX72" s="33"/>
      <c r="AEY72" s="33"/>
      <c r="AEZ72" s="33"/>
      <c r="AFA72" s="33"/>
      <c r="AFB72" s="34"/>
      <c r="AFC72" s="33"/>
      <c r="AFD72" s="33"/>
      <c r="AFE72" s="33"/>
      <c r="AFF72" s="33"/>
      <c r="AFG72" s="33"/>
      <c r="AFH72" s="33"/>
      <c r="AFI72" s="33"/>
      <c r="AFJ72" s="57"/>
      <c r="AFK72" s="25"/>
      <c r="AFL72" s="34"/>
      <c r="AFM72" s="57"/>
      <c r="AFN72" s="33"/>
      <c r="AFO72" s="33"/>
      <c r="AFP72" s="33"/>
      <c r="AFQ72" s="33"/>
      <c r="AFR72" s="33"/>
      <c r="AFS72" s="33"/>
      <c r="AFT72" s="33"/>
      <c r="AFU72" s="33"/>
      <c r="AFV72" s="34"/>
      <c r="AFW72" s="33"/>
      <c r="AFX72" s="33"/>
      <c r="AFY72" s="33"/>
      <c r="AFZ72" s="33"/>
      <c r="AGA72" s="33"/>
      <c r="AGB72" s="33"/>
      <c r="AGC72" s="33"/>
      <c r="AGD72" s="57"/>
      <c r="AGE72" s="25"/>
      <c r="AGF72" s="34"/>
      <c r="AGG72" s="57"/>
      <c r="AGH72" s="33"/>
      <c r="AGI72" s="33"/>
      <c r="AGJ72" s="33"/>
      <c r="AGK72" s="33"/>
      <c r="AGL72" s="33"/>
      <c r="AGM72" s="33"/>
      <c r="AGN72" s="33"/>
      <c r="AGO72" s="33"/>
      <c r="AGP72" s="34"/>
      <c r="AGQ72" s="33"/>
      <c r="AGR72" s="33"/>
      <c r="AGS72" s="33"/>
      <c r="AGT72" s="33"/>
      <c r="AGU72" s="33"/>
      <c r="AGV72" s="33"/>
      <c r="AGW72" s="33"/>
      <c r="AGX72" s="57"/>
      <c r="AGY72" s="25"/>
      <c r="AGZ72" s="34"/>
      <c r="AHA72" s="57"/>
      <c r="AHB72" s="33"/>
      <c r="AHC72" s="33"/>
    </row>
    <row r="73" spans="1:887" x14ac:dyDescent="0.25">
      <c r="A73" s="8" t="s">
        <v>142</v>
      </c>
      <c r="B73" s="92">
        <v>59</v>
      </c>
      <c r="C73" s="11" t="s">
        <v>143</v>
      </c>
      <c r="F73" s="34">
        <v>1113873195.3399999</v>
      </c>
      <c r="G73" s="57"/>
      <c r="H73" s="33"/>
      <c r="I73" s="33">
        <v>320686052.66000003</v>
      </c>
      <c r="J73" s="33">
        <v>243721400</v>
      </c>
      <c r="K73" s="33">
        <v>76964652.659999996</v>
      </c>
      <c r="L73" s="33">
        <v>131175630.91</v>
      </c>
      <c r="M73" s="33">
        <v>223019.54</v>
      </c>
      <c r="N73" s="34"/>
      <c r="O73" s="33">
        <v>172599514.37</v>
      </c>
      <c r="P73" s="33">
        <v>131175630.91</v>
      </c>
      <c r="Q73" s="33"/>
      <c r="R73" s="33">
        <v>41423883.460000001</v>
      </c>
      <c r="S73" s="33">
        <v>24</v>
      </c>
      <c r="T73" s="33">
        <v>223019.54</v>
      </c>
      <c r="U73" s="33"/>
      <c r="V73" s="57">
        <v>131175630.91</v>
      </c>
      <c r="W73" s="25"/>
      <c r="X73" s="34">
        <v>243721400</v>
      </c>
      <c r="Y73" s="57">
        <v>243721400</v>
      </c>
      <c r="Z73" s="33">
        <v>53.821959999999997</v>
      </c>
      <c r="AA73" s="33">
        <v>53.821959999999997</v>
      </c>
      <c r="AB73" s="33"/>
      <c r="AC73" s="33">
        <v>524063421.08999997</v>
      </c>
      <c r="AD73" s="33">
        <v>398288200</v>
      </c>
      <c r="AE73" s="33">
        <v>125775221.09</v>
      </c>
      <c r="AF73" s="33">
        <v>341934797.23000002</v>
      </c>
      <c r="AG73" s="33">
        <v>1936711.64</v>
      </c>
      <c r="AH73" s="34"/>
      <c r="AI73" s="33">
        <v>449914206.92000002</v>
      </c>
      <c r="AJ73" s="33">
        <v>341934797.23000002</v>
      </c>
      <c r="AK73" s="33"/>
      <c r="AL73" s="33">
        <v>107979409.69</v>
      </c>
      <c r="AM73" s="33">
        <v>24</v>
      </c>
      <c r="AN73" s="33">
        <v>1936711.64</v>
      </c>
      <c r="AO73" s="33"/>
      <c r="AP73" s="57">
        <v>341934797.23000002</v>
      </c>
      <c r="AQ73" s="25"/>
      <c r="AR73" s="34">
        <v>398288200</v>
      </c>
      <c r="AS73" s="57">
        <v>398288200</v>
      </c>
      <c r="AT73" s="33">
        <v>85.851100000000002</v>
      </c>
      <c r="AU73" s="33">
        <v>85.851100000000002</v>
      </c>
      <c r="AV73" s="33"/>
      <c r="AW73" s="33">
        <v>42023200</v>
      </c>
      <c r="AX73" s="33">
        <v>39922000</v>
      </c>
      <c r="AY73" s="33">
        <v>2101200</v>
      </c>
      <c r="AZ73" s="33">
        <v>18042951</v>
      </c>
      <c r="BA73" s="33"/>
      <c r="BB73" s="34"/>
      <c r="BC73" s="33">
        <v>18992599</v>
      </c>
      <c r="BD73" s="33">
        <v>18042951</v>
      </c>
      <c r="BE73" s="33"/>
      <c r="BF73" s="33">
        <v>949648</v>
      </c>
      <c r="BG73" s="33">
        <v>5.0000999999999998</v>
      </c>
      <c r="BH73" s="33"/>
      <c r="BI73" s="33"/>
      <c r="BJ73" s="57">
        <v>18042951</v>
      </c>
      <c r="BK73" s="25"/>
      <c r="BL73" s="34">
        <v>39922000</v>
      </c>
      <c r="BM73" s="57">
        <v>39922000</v>
      </c>
      <c r="BN73" s="33">
        <v>45.195509999999999</v>
      </c>
      <c r="BO73" s="33">
        <v>45.195509999999999</v>
      </c>
      <c r="BP73" s="33"/>
      <c r="BQ73" s="33"/>
      <c r="BR73" s="33"/>
      <c r="BS73" s="33"/>
      <c r="BT73" s="33"/>
      <c r="BU73" s="33"/>
      <c r="BV73" s="34"/>
      <c r="BW73" s="33"/>
      <c r="BX73" s="33"/>
      <c r="BY73" s="33"/>
      <c r="BZ73" s="33"/>
      <c r="CA73" s="33"/>
      <c r="CB73" s="33"/>
      <c r="CC73" s="33"/>
      <c r="CD73" s="57"/>
      <c r="CE73" s="25"/>
      <c r="CF73" s="34"/>
      <c r="CG73" s="57"/>
      <c r="CH73" s="33"/>
      <c r="CI73" s="33"/>
      <c r="CJ73" s="33"/>
      <c r="CK73" s="33"/>
      <c r="CL73" s="33"/>
      <c r="CM73" s="33"/>
      <c r="CN73" s="33"/>
      <c r="CO73" s="33"/>
      <c r="CP73" s="34"/>
      <c r="CQ73" s="33"/>
      <c r="CR73" s="33"/>
      <c r="CS73" s="33"/>
      <c r="CT73" s="33"/>
      <c r="CU73" s="33"/>
      <c r="CV73" s="33"/>
      <c r="CW73" s="33"/>
      <c r="CX73" s="57"/>
      <c r="CY73" s="25"/>
      <c r="CZ73" s="34"/>
      <c r="DA73" s="57"/>
      <c r="DB73" s="33"/>
      <c r="DC73" s="33"/>
      <c r="DD73" s="33"/>
      <c r="DE73" s="33">
        <v>44526527.719999999</v>
      </c>
      <c r="DF73" s="33">
        <v>42300200</v>
      </c>
      <c r="DG73" s="33">
        <v>2226327.7200000002</v>
      </c>
      <c r="DH73" s="33">
        <v>42300159.310000002</v>
      </c>
      <c r="DI73" s="33">
        <v>933988.66</v>
      </c>
      <c r="DJ73" s="34"/>
      <c r="DK73" s="33">
        <v>44526484.829999998</v>
      </c>
      <c r="DL73" s="33">
        <v>42300159.310000002</v>
      </c>
      <c r="DM73" s="33"/>
      <c r="DN73" s="33">
        <v>2226325.52</v>
      </c>
      <c r="DO73" s="33">
        <v>5</v>
      </c>
      <c r="DP73" s="33">
        <v>933988.66</v>
      </c>
      <c r="DQ73" s="33"/>
      <c r="DR73" s="57">
        <v>42300159.310000002</v>
      </c>
      <c r="DS73" s="25"/>
      <c r="DT73" s="34">
        <v>118993600</v>
      </c>
      <c r="DU73" s="57">
        <v>42300200</v>
      </c>
      <c r="DV73" s="33">
        <v>99.999899999999997</v>
      </c>
      <c r="DW73" s="33">
        <v>99.999899999999997</v>
      </c>
      <c r="DX73" s="33"/>
      <c r="DY73" s="33"/>
      <c r="DZ73" s="33"/>
      <c r="EA73" s="33"/>
      <c r="EB73" s="33"/>
      <c r="EC73" s="33"/>
      <c r="ED73" s="34"/>
      <c r="EE73" s="33"/>
      <c r="EF73" s="33"/>
      <c r="EG73" s="33"/>
      <c r="EH73" s="33"/>
      <c r="EI73" s="33"/>
      <c r="EJ73" s="33"/>
      <c r="EK73" s="33"/>
      <c r="EL73" s="57"/>
      <c r="EM73" s="25"/>
      <c r="EN73" s="34"/>
      <c r="EO73" s="57"/>
      <c r="EP73" s="33"/>
      <c r="EQ73" s="33"/>
      <c r="ER73" s="33"/>
      <c r="ES73" s="33"/>
      <c r="ET73" s="33"/>
      <c r="EU73" s="33"/>
      <c r="EV73" s="33"/>
      <c r="EW73" s="33"/>
      <c r="EX73" s="34"/>
      <c r="EY73" s="33"/>
      <c r="EZ73" s="33"/>
      <c r="FA73" s="33"/>
      <c r="FB73" s="33"/>
      <c r="FC73" s="33"/>
      <c r="FD73" s="33"/>
      <c r="FE73" s="33"/>
      <c r="FF73" s="57"/>
      <c r="FG73" s="25"/>
      <c r="FH73" s="34"/>
      <c r="FI73" s="57"/>
      <c r="FJ73" s="33"/>
      <c r="FK73" s="33"/>
      <c r="FL73" s="33"/>
      <c r="FM73" s="33"/>
      <c r="FN73" s="33"/>
      <c r="FO73" s="33"/>
      <c r="FP73" s="33"/>
      <c r="FQ73" s="33"/>
      <c r="FR73" s="34"/>
      <c r="FS73" s="33"/>
      <c r="FT73" s="33"/>
      <c r="FU73" s="33"/>
      <c r="FV73" s="33"/>
      <c r="FW73" s="33"/>
      <c r="FX73" s="33"/>
      <c r="FY73" s="33"/>
      <c r="FZ73" s="57"/>
      <c r="GA73" s="25"/>
      <c r="GB73" s="34"/>
      <c r="GC73" s="57"/>
      <c r="GD73" s="33"/>
      <c r="GE73" s="33"/>
      <c r="GF73" s="33"/>
      <c r="GG73" s="33">
        <v>85486458.329999998</v>
      </c>
      <c r="GH73" s="33">
        <v>82067000</v>
      </c>
      <c r="GI73" s="33">
        <v>3419458.33</v>
      </c>
      <c r="GJ73" s="33">
        <v>74291298.329999998</v>
      </c>
      <c r="GK73" s="33"/>
      <c r="GL73" s="34"/>
      <c r="GM73" s="33">
        <v>77386769.090000004</v>
      </c>
      <c r="GN73" s="33">
        <v>74291298.329999998</v>
      </c>
      <c r="GO73" s="33"/>
      <c r="GP73" s="33">
        <v>3095470.76</v>
      </c>
      <c r="GQ73" s="33">
        <v>4</v>
      </c>
      <c r="GR73" s="33"/>
      <c r="GS73" s="33"/>
      <c r="GT73" s="57">
        <v>74291298.329999998</v>
      </c>
      <c r="GU73" s="25"/>
      <c r="GV73" s="34">
        <v>82067000</v>
      </c>
      <c r="GW73" s="57">
        <v>82067000</v>
      </c>
      <c r="GX73" s="33">
        <v>90.525180000000006</v>
      </c>
      <c r="GY73" s="33">
        <v>90.525180000000006</v>
      </c>
      <c r="GZ73" s="33"/>
      <c r="HA73" s="33"/>
      <c r="HB73" s="33"/>
      <c r="HC73" s="33"/>
      <c r="HD73" s="33"/>
      <c r="HE73" s="33"/>
      <c r="HF73" s="34"/>
      <c r="HG73" s="33"/>
      <c r="HH73" s="33"/>
      <c r="HI73" s="33"/>
      <c r="HJ73" s="33"/>
      <c r="HK73" s="33"/>
      <c r="HL73" s="33"/>
      <c r="HM73" s="33"/>
      <c r="HN73" s="57"/>
      <c r="HO73" s="25"/>
      <c r="HP73" s="34"/>
      <c r="HQ73" s="57"/>
      <c r="HR73" s="33"/>
      <c r="HS73" s="33"/>
      <c r="HT73" s="33"/>
      <c r="HU73" s="33">
        <v>254483684.22</v>
      </c>
      <c r="HV73" s="33">
        <v>193407600</v>
      </c>
      <c r="HW73" s="33">
        <v>61076084.219999999</v>
      </c>
      <c r="HX73" s="33">
        <v>61854760.780000001</v>
      </c>
      <c r="HY73" s="33"/>
      <c r="HZ73" s="34"/>
      <c r="IA73" s="33">
        <v>81387843.739999995</v>
      </c>
      <c r="IB73" s="33">
        <v>61854760.780000001</v>
      </c>
      <c r="IC73" s="33"/>
      <c r="ID73" s="33">
        <v>19533082.960000001</v>
      </c>
      <c r="IE73" s="33">
        <v>24</v>
      </c>
      <c r="IF73" s="33"/>
      <c r="IG73" s="33"/>
      <c r="IH73" s="57">
        <v>61854760.780000001</v>
      </c>
      <c r="II73" s="25"/>
      <c r="IJ73" s="34">
        <v>193407600</v>
      </c>
      <c r="IK73" s="57">
        <v>193407600</v>
      </c>
      <c r="IL73" s="33">
        <v>31.981560000000002</v>
      </c>
      <c r="IM73" s="33">
        <v>31.981560000000002</v>
      </c>
      <c r="IN73" s="33"/>
      <c r="IO73" s="33">
        <v>14296052.699999999</v>
      </c>
      <c r="IP73" s="33">
        <v>10865000</v>
      </c>
      <c r="IQ73" s="33">
        <v>3431052.7</v>
      </c>
      <c r="IR73" s="33"/>
      <c r="IS73" s="33"/>
      <c r="IT73" s="34"/>
      <c r="IU73" s="33"/>
      <c r="IV73" s="33"/>
      <c r="IW73" s="33"/>
      <c r="IX73" s="33"/>
      <c r="IY73" s="33"/>
      <c r="IZ73" s="33"/>
      <c r="JA73" s="33"/>
      <c r="JB73" s="57"/>
      <c r="JC73" s="25"/>
      <c r="JD73" s="34">
        <v>10865000</v>
      </c>
      <c r="JE73" s="57">
        <v>10865000</v>
      </c>
      <c r="JF73" s="33"/>
      <c r="JG73" s="33"/>
      <c r="JH73" s="33"/>
      <c r="JI73" s="33"/>
      <c r="JJ73" s="33"/>
      <c r="JK73" s="33"/>
      <c r="JL73" s="33"/>
      <c r="JM73" s="33"/>
      <c r="JN73" s="34"/>
      <c r="JO73" s="33"/>
      <c r="JP73" s="33"/>
      <c r="JQ73" s="33"/>
      <c r="JR73" s="33"/>
      <c r="JS73" s="33"/>
      <c r="JT73" s="33"/>
      <c r="JU73" s="33"/>
      <c r="JV73" s="57"/>
      <c r="JW73" s="25"/>
      <c r="JX73" s="34"/>
      <c r="JY73" s="57"/>
      <c r="JZ73" s="33"/>
      <c r="KA73" s="33"/>
      <c r="KB73" s="33"/>
      <c r="KC73" s="33">
        <v>27500000</v>
      </c>
      <c r="KD73" s="33">
        <v>20900000</v>
      </c>
      <c r="KE73" s="33">
        <v>6600000</v>
      </c>
      <c r="KF73" s="33"/>
      <c r="KG73" s="33"/>
      <c r="KH73" s="34"/>
      <c r="KI73" s="33"/>
      <c r="KJ73" s="33"/>
      <c r="KK73" s="33"/>
      <c r="KL73" s="33"/>
      <c r="KM73" s="33"/>
      <c r="KN73" s="33"/>
      <c r="KO73" s="33"/>
      <c r="KP73" s="57"/>
      <c r="KQ73" s="25"/>
      <c r="KR73" s="34">
        <v>20900000</v>
      </c>
      <c r="KS73" s="57">
        <v>20900000</v>
      </c>
      <c r="KT73" s="33"/>
      <c r="KU73" s="33"/>
      <c r="KV73" s="33"/>
      <c r="KW73" s="33"/>
      <c r="KX73" s="33"/>
      <c r="KY73" s="33"/>
      <c r="KZ73" s="33"/>
      <c r="LA73" s="33"/>
      <c r="LB73" s="34"/>
      <c r="LC73" s="33"/>
      <c r="LD73" s="33"/>
      <c r="LE73" s="33"/>
      <c r="LF73" s="33"/>
      <c r="LG73" s="33"/>
      <c r="LH73" s="33"/>
      <c r="LI73" s="33"/>
      <c r="LJ73" s="57"/>
      <c r="LK73" s="25"/>
      <c r="LL73" s="34"/>
      <c r="LM73" s="57"/>
      <c r="LN73" s="33"/>
      <c r="LO73" s="33"/>
      <c r="LP73" s="33"/>
      <c r="LQ73" s="33"/>
      <c r="LR73" s="33"/>
      <c r="LS73" s="33"/>
      <c r="LT73" s="33"/>
      <c r="LU73" s="33"/>
      <c r="LV73" s="34"/>
      <c r="LW73" s="33"/>
      <c r="LX73" s="33"/>
      <c r="LY73" s="33"/>
      <c r="LZ73" s="33"/>
      <c r="MA73" s="33"/>
      <c r="MB73" s="33"/>
      <c r="MC73" s="33"/>
      <c r="MD73" s="57"/>
      <c r="ME73" s="25"/>
      <c r="MF73" s="34"/>
      <c r="MG73" s="57"/>
      <c r="MH73" s="33"/>
      <c r="MI73" s="33"/>
      <c r="MJ73" s="33"/>
      <c r="MK73" s="33">
        <v>6147500</v>
      </c>
      <c r="ML73" s="33">
        <v>5901600</v>
      </c>
      <c r="MM73" s="33">
        <v>245900</v>
      </c>
      <c r="MN73" s="33">
        <v>5901600</v>
      </c>
      <c r="MO73" s="33"/>
      <c r="MP73" s="34"/>
      <c r="MQ73" s="33">
        <v>6147500</v>
      </c>
      <c r="MR73" s="33">
        <v>5901600</v>
      </c>
      <c r="MS73" s="33"/>
      <c r="MT73" s="33">
        <v>245900</v>
      </c>
      <c r="MU73" s="33">
        <v>4</v>
      </c>
      <c r="MV73" s="33"/>
      <c r="MW73" s="33"/>
      <c r="MX73" s="57">
        <v>5901600</v>
      </c>
      <c r="MY73" s="25"/>
      <c r="MZ73" s="34">
        <v>5901600</v>
      </c>
      <c r="NA73" s="57">
        <v>5901600</v>
      </c>
      <c r="NB73" s="33">
        <v>100</v>
      </c>
      <c r="NC73" s="33">
        <v>100</v>
      </c>
      <c r="ND73" s="33"/>
      <c r="NE73" s="33">
        <v>207197400</v>
      </c>
      <c r="NF73" s="33">
        <v>198909500</v>
      </c>
      <c r="NG73" s="33">
        <v>8287900</v>
      </c>
      <c r="NH73" s="33">
        <v>4692731.84</v>
      </c>
      <c r="NI73" s="33"/>
      <c r="NJ73" s="34"/>
      <c r="NK73" s="33">
        <v>4888299.4800000004</v>
      </c>
      <c r="NL73" s="33">
        <v>4692731.84</v>
      </c>
      <c r="NM73" s="33"/>
      <c r="NN73" s="33">
        <v>195567.64</v>
      </c>
      <c r="NO73" s="33">
        <v>4.0007299999999999</v>
      </c>
      <c r="NP73" s="33"/>
      <c r="NQ73" s="33"/>
      <c r="NR73" s="57">
        <v>4692731.84</v>
      </c>
      <c r="NS73" s="25"/>
      <c r="NT73" s="34">
        <v>198909500</v>
      </c>
      <c r="NU73" s="57">
        <v>198909500</v>
      </c>
      <c r="NV73" s="33">
        <v>2.3592300000000002</v>
      </c>
      <c r="NW73" s="33">
        <v>2.35968</v>
      </c>
      <c r="NX73" s="33"/>
      <c r="NY73" s="33">
        <v>29211400</v>
      </c>
      <c r="NZ73" s="33">
        <v>24362900</v>
      </c>
      <c r="OA73" s="33">
        <v>4848500</v>
      </c>
      <c r="OB73" s="33">
        <v>24178515.48</v>
      </c>
      <c r="OC73" s="33"/>
      <c r="OD73" s="34"/>
      <c r="OE73" s="33">
        <v>28990320.82</v>
      </c>
      <c r="OF73" s="33">
        <v>24178515.48</v>
      </c>
      <c r="OG73" s="33"/>
      <c r="OH73" s="33">
        <v>4811805.34</v>
      </c>
      <c r="OI73" s="33">
        <v>16.59797</v>
      </c>
      <c r="OJ73" s="33"/>
      <c r="OK73" s="33"/>
      <c r="OL73" s="57">
        <v>24178515.48</v>
      </c>
      <c r="OM73" s="25"/>
      <c r="ON73" s="34">
        <v>24362900</v>
      </c>
      <c r="OO73" s="57">
        <v>24362900</v>
      </c>
      <c r="OP73" s="33">
        <v>99.243170000000006</v>
      </c>
      <c r="OQ73" s="33">
        <v>99.243179999999995</v>
      </c>
      <c r="OR73" s="33"/>
      <c r="OS73" s="33">
        <v>1490800</v>
      </c>
      <c r="OT73" s="33">
        <v>1431100</v>
      </c>
      <c r="OU73" s="33">
        <v>59700</v>
      </c>
      <c r="OV73" s="33"/>
      <c r="OW73" s="33"/>
      <c r="OX73" s="34"/>
      <c r="OY73" s="33"/>
      <c r="OZ73" s="33"/>
      <c r="PA73" s="33"/>
      <c r="PB73" s="33"/>
      <c r="PC73" s="33"/>
      <c r="PD73" s="33"/>
      <c r="PE73" s="33"/>
      <c r="PF73" s="57"/>
      <c r="PG73" s="25"/>
      <c r="PH73" s="34">
        <v>1431100</v>
      </c>
      <c r="PI73" s="57">
        <v>1431100</v>
      </c>
      <c r="PJ73" s="33"/>
      <c r="PK73" s="33"/>
      <c r="PL73" s="33"/>
      <c r="PM73" s="33">
        <v>3304600</v>
      </c>
      <c r="PN73" s="33">
        <v>3172400</v>
      </c>
      <c r="PO73" s="33">
        <v>132200</v>
      </c>
      <c r="PP73" s="33"/>
      <c r="PQ73" s="33"/>
      <c r="PR73" s="34"/>
      <c r="PS73" s="33"/>
      <c r="PT73" s="33"/>
      <c r="PU73" s="33"/>
      <c r="PV73" s="33"/>
      <c r="PW73" s="33"/>
      <c r="PX73" s="33"/>
      <c r="PY73" s="33"/>
      <c r="PZ73" s="57"/>
      <c r="QA73" s="25"/>
      <c r="QB73" s="34">
        <v>3172400</v>
      </c>
      <c r="QC73" s="57">
        <v>3172400</v>
      </c>
      <c r="QD73" s="33"/>
      <c r="QE73" s="33"/>
      <c r="QF73" s="33"/>
      <c r="QG73" s="33">
        <v>46104791.670000002</v>
      </c>
      <c r="QH73" s="33">
        <v>44260600</v>
      </c>
      <c r="QI73" s="33">
        <v>1844191.67</v>
      </c>
      <c r="QJ73" s="33">
        <v>3643170.12</v>
      </c>
      <c r="QK73" s="33"/>
      <c r="QL73" s="34"/>
      <c r="QM73" s="33">
        <v>3794968.88</v>
      </c>
      <c r="QN73" s="33">
        <v>3643170.12</v>
      </c>
      <c r="QO73" s="33"/>
      <c r="QP73" s="33">
        <v>151798.76</v>
      </c>
      <c r="QQ73" s="33">
        <v>4</v>
      </c>
      <c r="QR73" s="33"/>
      <c r="QS73" s="33"/>
      <c r="QT73" s="57">
        <v>3643170.12</v>
      </c>
      <c r="QU73" s="25"/>
      <c r="QV73" s="34">
        <v>44260600</v>
      </c>
      <c r="QW73" s="57">
        <v>44260600</v>
      </c>
      <c r="QX73" s="33">
        <v>8.2311800000000002</v>
      </c>
      <c r="QY73" s="33">
        <v>8.2311800000000002</v>
      </c>
      <c r="QZ73" s="33"/>
      <c r="RA73" s="33">
        <v>292483900</v>
      </c>
      <c r="RB73" s="33">
        <v>280784300</v>
      </c>
      <c r="RC73" s="33">
        <v>11699600</v>
      </c>
      <c r="RD73" s="33">
        <v>124091995.14</v>
      </c>
      <c r="RE73" s="33">
        <v>453595.19</v>
      </c>
      <c r="RF73" s="34"/>
      <c r="RG73" s="33">
        <v>129262622.79000001</v>
      </c>
      <c r="RH73" s="33">
        <v>124091995.14</v>
      </c>
      <c r="RI73" s="33"/>
      <c r="RJ73" s="33">
        <v>5170627.6500000004</v>
      </c>
      <c r="RK73" s="33">
        <v>4.0000900000000001</v>
      </c>
      <c r="RL73" s="33">
        <v>453595.19</v>
      </c>
      <c r="RM73" s="33"/>
      <c r="RN73" s="57">
        <v>124091995.14</v>
      </c>
      <c r="RO73" s="25"/>
      <c r="RP73" s="34">
        <v>280784300</v>
      </c>
      <c r="RQ73" s="57">
        <v>280784300</v>
      </c>
      <c r="RR73" s="33">
        <v>44.194780000000002</v>
      </c>
      <c r="RS73" s="33">
        <v>44.19491</v>
      </c>
      <c r="RT73" s="33"/>
      <c r="RU73" s="33"/>
      <c r="RV73" s="33"/>
      <c r="RW73" s="33"/>
      <c r="RX73" s="33"/>
      <c r="RY73" s="33">
        <v>1402808.04</v>
      </c>
      <c r="RZ73" s="34"/>
      <c r="SA73" s="33"/>
      <c r="SB73" s="33"/>
      <c r="SC73" s="33"/>
      <c r="SD73" s="33"/>
      <c r="SE73" s="33"/>
      <c r="SF73" s="33">
        <v>630647.71</v>
      </c>
      <c r="SG73" s="33">
        <v>772160.33</v>
      </c>
      <c r="SH73" s="57"/>
      <c r="SI73" s="25"/>
      <c r="SJ73" s="34"/>
      <c r="SK73" s="57"/>
      <c r="SL73" s="33"/>
      <c r="SM73" s="33"/>
      <c r="SN73" s="33"/>
      <c r="SO73" s="33"/>
      <c r="SP73" s="33"/>
      <c r="SQ73" s="33"/>
      <c r="SR73" s="33"/>
      <c r="SS73" s="33"/>
      <c r="ST73" s="34"/>
      <c r="SU73" s="33"/>
      <c r="SV73" s="33"/>
      <c r="SW73" s="33"/>
      <c r="SX73" s="33"/>
      <c r="SY73" s="33"/>
      <c r="SZ73" s="33"/>
      <c r="TA73" s="33"/>
      <c r="TB73" s="57"/>
      <c r="TC73" s="25"/>
      <c r="TD73" s="34"/>
      <c r="TE73" s="57"/>
      <c r="TF73" s="33"/>
      <c r="TG73" s="33"/>
      <c r="TH73" s="33"/>
      <c r="TI73" s="33"/>
      <c r="TJ73" s="33"/>
      <c r="TK73" s="33"/>
      <c r="TL73" s="33"/>
      <c r="TM73" s="33"/>
      <c r="TN73" s="34"/>
      <c r="TO73" s="33"/>
      <c r="TP73" s="33"/>
      <c r="TQ73" s="33"/>
      <c r="TR73" s="33"/>
      <c r="TS73" s="33"/>
      <c r="TT73" s="33"/>
      <c r="TU73" s="33"/>
      <c r="TV73" s="57"/>
      <c r="TW73" s="25"/>
      <c r="TX73" s="34"/>
      <c r="TY73" s="57"/>
      <c r="TZ73" s="33"/>
      <c r="UA73" s="33"/>
      <c r="UB73" s="33"/>
      <c r="UC73" s="33"/>
      <c r="UD73" s="33"/>
      <c r="UE73" s="33"/>
      <c r="UF73" s="33"/>
      <c r="UG73" s="33"/>
      <c r="UH73" s="34"/>
      <c r="UI73" s="33"/>
      <c r="UJ73" s="33"/>
      <c r="UK73" s="33"/>
      <c r="UL73" s="33"/>
      <c r="UM73" s="33"/>
      <c r="UN73" s="33"/>
      <c r="UO73" s="33"/>
      <c r="UP73" s="57"/>
      <c r="UQ73" s="25"/>
      <c r="UR73" s="34"/>
      <c r="US73" s="57"/>
      <c r="UT73" s="33"/>
      <c r="UU73" s="33"/>
      <c r="UV73" s="33"/>
      <c r="UW73" s="33"/>
      <c r="UX73" s="33"/>
      <c r="UY73" s="33"/>
      <c r="UZ73" s="33"/>
      <c r="VA73" s="33"/>
      <c r="VB73" s="34"/>
      <c r="VC73" s="33"/>
      <c r="VD73" s="33"/>
      <c r="VE73" s="33"/>
      <c r="VF73" s="33"/>
      <c r="VG73" s="33"/>
      <c r="VH73" s="33"/>
      <c r="VI73" s="33"/>
      <c r="VJ73" s="57"/>
      <c r="VK73" s="25"/>
      <c r="VL73" s="34"/>
      <c r="VM73" s="57"/>
      <c r="VN73" s="33"/>
      <c r="VO73" s="33"/>
      <c r="VP73" s="33"/>
      <c r="VQ73" s="33"/>
      <c r="VR73" s="33"/>
      <c r="VS73" s="33"/>
      <c r="VT73" s="33"/>
      <c r="VU73" s="33"/>
      <c r="VV73" s="34"/>
      <c r="VW73" s="33"/>
      <c r="VX73" s="33"/>
      <c r="VY73" s="33"/>
      <c r="VZ73" s="33"/>
      <c r="WA73" s="33"/>
      <c r="WB73" s="33"/>
      <c r="WC73" s="33"/>
      <c r="WD73" s="57"/>
      <c r="WE73" s="25"/>
      <c r="WF73" s="34"/>
      <c r="WG73" s="57"/>
      <c r="WH73" s="33"/>
      <c r="WI73" s="33"/>
      <c r="WJ73" s="33"/>
      <c r="WK73" s="33"/>
      <c r="WL73" s="33"/>
      <c r="WM73" s="33"/>
      <c r="WN73" s="33"/>
      <c r="WO73" s="33"/>
      <c r="WP73" s="34"/>
      <c r="WQ73" s="33"/>
      <c r="WR73" s="33"/>
      <c r="WS73" s="33"/>
      <c r="WT73" s="33"/>
      <c r="WU73" s="33"/>
      <c r="WV73" s="33"/>
      <c r="WW73" s="33"/>
      <c r="WX73" s="57"/>
      <c r="WY73" s="25"/>
      <c r="WZ73" s="34"/>
      <c r="XA73" s="57"/>
      <c r="XB73" s="33"/>
      <c r="XC73" s="33"/>
      <c r="XD73" s="33"/>
      <c r="XE73" s="33"/>
      <c r="XF73" s="33"/>
      <c r="XG73" s="33"/>
      <c r="XH73" s="33"/>
      <c r="XI73" s="33"/>
      <c r="XJ73" s="34"/>
      <c r="XK73" s="33"/>
      <c r="XL73" s="33"/>
      <c r="XM73" s="33"/>
      <c r="XN73" s="33"/>
      <c r="XO73" s="33"/>
      <c r="XP73" s="33"/>
      <c r="XQ73" s="33"/>
      <c r="XR73" s="57"/>
      <c r="XS73" s="25"/>
      <c r="XT73" s="34"/>
      <c r="XU73" s="57"/>
      <c r="XV73" s="33"/>
      <c r="XW73" s="33"/>
      <c r="XX73" s="33"/>
      <c r="XY73" s="33"/>
      <c r="XZ73" s="33"/>
      <c r="YA73" s="33"/>
      <c r="YB73" s="33"/>
      <c r="YC73" s="33"/>
      <c r="YD73" s="34"/>
      <c r="YE73" s="33"/>
      <c r="YF73" s="33"/>
      <c r="YG73" s="33"/>
      <c r="YH73" s="33"/>
      <c r="YI73" s="33"/>
      <c r="YJ73" s="33"/>
      <c r="YK73" s="33"/>
      <c r="YL73" s="57"/>
      <c r="YM73" s="25"/>
      <c r="YN73" s="34"/>
      <c r="YO73" s="57"/>
      <c r="YP73" s="33"/>
      <c r="YQ73" s="33"/>
      <c r="YR73" s="33"/>
      <c r="YS73" s="33"/>
      <c r="YT73" s="33"/>
      <c r="YU73" s="33"/>
      <c r="YV73" s="33"/>
      <c r="YW73" s="33"/>
      <c r="YX73" s="34"/>
      <c r="YY73" s="33"/>
      <c r="YZ73" s="33"/>
      <c r="ZA73" s="33"/>
      <c r="ZB73" s="33"/>
      <c r="ZC73" s="33"/>
      <c r="ZD73" s="33"/>
      <c r="ZE73" s="33"/>
      <c r="ZF73" s="57"/>
      <c r="ZG73" s="25"/>
      <c r="ZH73" s="34"/>
      <c r="ZI73" s="57"/>
      <c r="ZJ73" s="33"/>
      <c r="ZK73" s="33"/>
      <c r="ZL73" s="33"/>
      <c r="ZM73" s="33"/>
      <c r="ZN73" s="33"/>
      <c r="ZO73" s="33"/>
      <c r="ZP73" s="33"/>
      <c r="ZQ73" s="33"/>
      <c r="ZR73" s="34"/>
      <c r="ZS73" s="33"/>
      <c r="ZT73" s="33"/>
      <c r="ZU73" s="33"/>
      <c r="ZV73" s="33"/>
      <c r="ZW73" s="33"/>
      <c r="ZX73" s="33"/>
      <c r="ZY73" s="33"/>
      <c r="ZZ73" s="57"/>
      <c r="AAA73" s="25"/>
      <c r="AAB73" s="34"/>
      <c r="AAC73" s="57"/>
      <c r="AAD73" s="33"/>
      <c r="AAE73" s="33"/>
      <c r="AAF73" s="33"/>
      <c r="AAG73" s="33"/>
      <c r="AAH73" s="33"/>
      <c r="AAI73" s="33"/>
      <c r="AAJ73" s="33"/>
      <c r="AAK73" s="33">
        <v>5984.76</v>
      </c>
      <c r="AAL73" s="34"/>
      <c r="AAM73" s="33"/>
      <c r="AAN73" s="33"/>
      <c r="AAO73" s="33"/>
      <c r="AAP73" s="33"/>
      <c r="AAQ73" s="33"/>
      <c r="AAR73" s="33">
        <v>5984.76</v>
      </c>
      <c r="AAS73" s="33"/>
      <c r="AAT73" s="57"/>
      <c r="AAU73" s="25"/>
      <c r="AAV73" s="34"/>
      <c r="AAW73" s="57"/>
      <c r="AAX73" s="33"/>
      <c r="AAY73" s="33"/>
      <c r="AAZ73" s="33"/>
      <c r="ABA73" s="33"/>
      <c r="ABB73" s="33"/>
      <c r="ABC73" s="33"/>
      <c r="ABD73" s="33"/>
      <c r="ABE73" s="33">
        <v>51302.06</v>
      </c>
      <c r="ABF73" s="34"/>
      <c r="ABG73" s="33"/>
      <c r="ABH73" s="33"/>
      <c r="ABI73" s="33"/>
      <c r="ABJ73" s="33"/>
      <c r="ABK73" s="33"/>
      <c r="ABL73" s="33">
        <v>29810.06</v>
      </c>
      <c r="ABM73" s="33">
        <v>21492</v>
      </c>
      <c r="ABN73" s="57"/>
      <c r="ABO73" s="25"/>
      <c r="ABP73" s="34"/>
      <c r="ABQ73" s="57"/>
      <c r="ABR73" s="33"/>
      <c r="ABS73" s="33"/>
      <c r="ABT73" s="33"/>
      <c r="ABU73" s="33"/>
      <c r="ABV73" s="33"/>
      <c r="ABW73" s="33"/>
      <c r="ABX73" s="33"/>
      <c r="ABY73" s="33">
        <v>124052.64</v>
      </c>
      <c r="ABZ73" s="34"/>
      <c r="ACA73" s="33"/>
      <c r="ACB73" s="33"/>
      <c r="ACC73" s="33"/>
      <c r="ACD73" s="33"/>
      <c r="ACE73" s="33"/>
      <c r="ACF73" s="33">
        <v>124052.64</v>
      </c>
      <c r="ACG73" s="33"/>
      <c r="ACH73" s="57"/>
      <c r="ACI73" s="25"/>
      <c r="ACJ73" s="34"/>
      <c r="ACK73" s="57"/>
      <c r="ACL73" s="33"/>
      <c r="ACM73" s="33"/>
      <c r="ACN73" s="33"/>
      <c r="ACO73" s="33">
        <v>123000000</v>
      </c>
      <c r="ACP73" s="33">
        <v>89208800</v>
      </c>
      <c r="ACQ73" s="33">
        <v>33791200</v>
      </c>
      <c r="ACR73" s="33"/>
      <c r="ACS73" s="33">
        <v>514586.72</v>
      </c>
      <c r="ACT73" s="34"/>
      <c r="ACU73" s="33"/>
      <c r="ACV73" s="33"/>
      <c r="ACW73" s="33"/>
      <c r="ACX73" s="33"/>
      <c r="ACY73" s="33"/>
      <c r="ACZ73" s="33">
        <v>514586.72</v>
      </c>
      <c r="ADA73" s="33"/>
      <c r="ADB73" s="57"/>
      <c r="ADC73" s="25"/>
      <c r="ADD73" s="34">
        <v>89208800</v>
      </c>
      <c r="ADE73" s="57">
        <v>89208800</v>
      </c>
      <c r="ADF73" s="33"/>
      <c r="ADG73" s="33"/>
      <c r="ADH73" s="33"/>
      <c r="ADI73" s="33"/>
      <c r="ADJ73" s="33"/>
      <c r="ADK73" s="33"/>
      <c r="ADL73" s="33"/>
      <c r="ADM73" s="33"/>
      <c r="ADN73" s="34"/>
      <c r="ADO73" s="33"/>
      <c r="ADP73" s="33"/>
      <c r="ADQ73" s="33"/>
      <c r="ADR73" s="33"/>
      <c r="ADS73" s="33"/>
      <c r="ADT73" s="33"/>
      <c r="ADU73" s="33"/>
      <c r="ADV73" s="57"/>
      <c r="ADW73" s="25"/>
      <c r="ADX73" s="34"/>
      <c r="ADY73" s="57"/>
      <c r="ADZ73" s="33"/>
      <c r="AEA73" s="33"/>
      <c r="AEB73" s="33"/>
      <c r="AEC73" s="33"/>
      <c r="AED73" s="33"/>
      <c r="AEE73" s="33"/>
      <c r="AEF73" s="33"/>
      <c r="AEG73" s="33"/>
      <c r="AEH73" s="34"/>
      <c r="AEI73" s="33"/>
      <c r="AEJ73" s="33"/>
      <c r="AEK73" s="33"/>
      <c r="AEL73" s="33"/>
      <c r="AEM73" s="33"/>
      <c r="AEN73" s="33"/>
      <c r="AEO73" s="33"/>
      <c r="AEP73" s="57"/>
      <c r="AEQ73" s="25"/>
      <c r="AER73" s="34"/>
      <c r="AES73" s="57"/>
      <c r="AET73" s="33"/>
      <c r="AEU73" s="33"/>
      <c r="AEV73" s="33"/>
      <c r="AEW73" s="33"/>
      <c r="AEX73" s="33"/>
      <c r="AEY73" s="33"/>
      <c r="AEZ73" s="33"/>
      <c r="AFA73" s="33"/>
      <c r="AFB73" s="34"/>
      <c r="AFC73" s="33"/>
      <c r="AFD73" s="33"/>
      <c r="AFE73" s="33"/>
      <c r="AFF73" s="33"/>
      <c r="AFG73" s="33"/>
      <c r="AFH73" s="33"/>
      <c r="AFI73" s="33"/>
      <c r="AFJ73" s="57"/>
      <c r="AFK73" s="25"/>
      <c r="AFL73" s="34"/>
      <c r="AFM73" s="57"/>
      <c r="AFN73" s="33"/>
      <c r="AFO73" s="33"/>
      <c r="AFP73" s="33"/>
      <c r="AFQ73" s="33"/>
      <c r="AFR73" s="33"/>
      <c r="AFS73" s="33"/>
      <c r="AFT73" s="33"/>
      <c r="AFU73" s="33"/>
      <c r="AFV73" s="34"/>
      <c r="AFW73" s="33"/>
      <c r="AFX73" s="33"/>
      <c r="AFY73" s="33"/>
      <c r="AFZ73" s="33"/>
      <c r="AGA73" s="33"/>
      <c r="AGB73" s="33"/>
      <c r="AGC73" s="33"/>
      <c r="AGD73" s="57"/>
      <c r="AGE73" s="25"/>
      <c r="AGF73" s="34"/>
      <c r="AGG73" s="57"/>
      <c r="AGH73" s="33"/>
      <c r="AGI73" s="33"/>
      <c r="AGJ73" s="33"/>
      <c r="AGK73" s="33"/>
      <c r="AGL73" s="33"/>
      <c r="AGM73" s="33"/>
      <c r="AGN73" s="33"/>
      <c r="AGO73" s="33"/>
      <c r="AGP73" s="34"/>
      <c r="AGQ73" s="33"/>
      <c r="AGR73" s="33"/>
      <c r="AGS73" s="33"/>
      <c r="AGT73" s="33"/>
      <c r="AGU73" s="33"/>
      <c r="AGV73" s="33"/>
      <c r="AGW73" s="33"/>
      <c r="AGX73" s="57"/>
      <c r="AGY73" s="25"/>
      <c r="AGZ73" s="34"/>
      <c r="AHA73" s="57"/>
      <c r="AHB73" s="33"/>
      <c r="AHC73" s="33"/>
    </row>
    <row r="74" spans="1:887" x14ac:dyDescent="0.25">
      <c r="A74" s="8" t="s">
        <v>144</v>
      </c>
      <c r="B74" s="90">
        <v>60</v>
      </c>
      <c r="C74" s="11" t="s">
        <v>145</v>
      </c>
      <c r="F74" s="34">
        <v>1085364008.3</v>
      </c>
      <c r="G74" s="57"/>
      <c r="H74" s="33"/>
      <c r="I74" s="33">
        <v>429364500</v>
      </c>
      <c r="J74" s="33">
        <v>352078500</v>
      </c>
      <c r="K74" s="33">
        <v>77286000</v>
      </c>
      <c r="L74" s="33">
        <v>319653915.87</v>
      </c>
      <c r="M74" s="33">
        <v>9871878.0500000007</v>
      </c>
      <c r="N74" s="34"/>
      <c r="O74" s="33">
        <v>389822245.33999997</v>
      </c>
      <c r="P74" s="33">
        <v>319653915.87</v>
      </c>
      <c r="Q74" s="33"/>
      <c r="R74" s="33">
        <v>70168329.469999999</v>
      </c>
      <c r="S74" s="33">
        <v>18.000080000000001</v>
      </c>
      <c r="T74" s="33">
        <v>9857457.3200000003</v>
      </c>
      <c r="U74" s="33">
        <v>14420.73</v>
      </c>
      <c r="V74" s="57">
        <v>319653915.87</v>
      </c>
      <c r="W74" s="25"/>
      <c r="X74" s="34">
        <v>352078500</v>
      </c>
      <c r="Y74" s="57">
        <v>352078500</v>
      </c>
      <c r="Z74" s="33">
        <v>90.790520000000001</v>
      </c>
      <c r="AA74" s="33">
        <v>90.790480000000002</v>
      </c>
      <c r="AB74" s="33"/>
      <c r="AC74" s="33">
        <v>756407100</v>
      </c>
      <c r="AD74" s="33">
        <v>620253500</v>
      </c>
      <c r="AE74" s="33">
        <v>136153600</v>
      </c>
      <c r="AF74" s="33">
        <v>475379902.39999998</v>
      </c>
      <c r="AG74" s="33">
        <v>2248289.5099999998</v>
      </c>
      <c r="AH74" s="34"/>
      <c r="AI74" s="33">
        <v>579731880.53999996</v>
      </c>
      <c r="AJ74" s="33">
        <v>475379902.39999998</v>
      </c>
      <c r="AK74" s="33"/>
      <c r="AL74" s="33">
        <v>104351978.14</v>
      </c>
      <c r="AM74" s="33">
        <v>18.000039999999998</v>
      </c>
      <c r="AN74" s="33">
        <v>2248025.1800000002</v>
      </c>
      <c r="AO74" s="33">
        <v>264.33</v>
      </c>
      <c r="AP74" s="57">
        <v>475379902.39999998</v>
      </c>
      <c r="AQ74" s="25"/>
      <c r="AR74" s="34">
        <v>620253500</v>
      </c>
      <c r="AS74" s="57">
        <v>620253500</v>
      </c>
      <c r="AT74" s="33">
        <v>76.642840000000007</v>
      </c>
      <c r="AU74" s="33">
        <v>76.642830000000004</v>
      </c>
      <c r="AV74" s="33"/>
      <c r="AW74" s="33">
        <v>44925700</v>
      </c>
      <c r="AX74" s="33">
        <v>42679400</v>
      </c>
      <c r="AY74" s="33">
        <v>2246300</v>
      </c>
      <c r="AZ74" s="33">
        <v>27770355.890000001</v>
      </c>
      <c r="BA74" s="33"/>
      <c r="BB74" s="34"/>
      <c r="BC74" s="33">
        <v>29231963.84</v>
      </c>
      <c r="BD74" s="33">
        <v>27770355.890000001</v>
      </c>
      <c r="BE74" s="33"/>
      <c r="BF74" s="33">
        <v>1461607.95</v>
      </c>
      <c r="BG74" s="33">
        <v>5.0000299999999998</v>
      </c>
      <c r="BH74" s="33"/>
      <c r="BI74" s="33"/>
      <c r="BJ74" s="57">
        <v>27770355.890000001</v>
      </c>
      <c r="BK74" s="25"/>
      <c r="BL74" s="34">
        <v>42679400</v>
      </c>
      <c r="BM74" s="57">
        <v>42679400</v>
      </c>
      <c r="BN74" s="33">
        <v>65.067350000000005</v>
      </c>
      <c r="BO74" s="33">
        <v>65.067350000000005</v>
      </c>
      <c r="BP74" s="33"/>
      <c r="BQ74" s="33"/>
      <c r="BR74" s="33"/>
      <c r="BS74" s="33"/>
      <c r="BT74" s="33"/>
      <c r="BU74" s="33"/>
      <c r="BV74" s="34"/>
      <c r="BW74" s="33"/>
      <c r="BX74" s="33"/>
      <c r="BY74" s="33"/>
      <c r="BZ74" s="33"/>
      <c r="CA74" s="33"/>
      <c r="CB74" s="33"/>
      <c r="CC74" s="33"/>
      <c r="CD74" s="57"/>
      <c r="CE74" s="25"/>
      <c r="CF74" s="34"/>
      <c r="CG74" s="57"/>
      <c r="CH74" s="33"/>
      <c r="CI74" s="33"/>
      <c r="CJ74" s="33"/>
      <c r="CK74" s="33"/>
      <c r="CL74" s="33"/>
      <c r="CM74" s="33"/>
      <c r="CN74" s="33"/>
      <c r="CO74" s="33"/>
      <c r="CP74" s="34"/>
      <c r="CQ74" s="33"/>
      <c r="CR74" s="33"/>
      <c r="CS74" s="33"/>
      <c r="CT74" s="33"/>
      <c r="CU74" s="33"/>
      <c r="CV74" s="33"/>
      <c r="CW74" s="33"/>
      <c r="CX74" s="57"/>
      <c r="CY74" s="25"/>
      <c r="CZ74" s="34"/>
      <c r="DA74" s="57"/>
      <c r="DB74" s="33"/>
      <c r="DC74" s="33"/>
      <c r="DD74" s="33"/>
      <c r="DE74" s="33"/>
      <c r="DF74" s="33"/>
      <c r="DG74" s="33"/>
      <c r="DH74" s="33"/>
      <c r="DI74" s="33"/>
      <c r="DJ74" s="34"/>
      <c r="DK74" s="33"/>
      <c r="DL74" s="33"/>
      <c r="DM74" s="33"/>
      <c r="DN74" s="33"/>
      <c r="DO74" s="33"/>
      <c r="DP74" s="33"/>
      <c r="DQ74" s="33"/>
      <c r="DR74" s="57"/>
      <c r="DS74" s="25"/>
      <c r="DT74" s="34">
        <v>536046400</v>
      </c>
      <c r="DU74" s="57">
        <v>0</v>
      </c>
      <c r="DV74" s="33"/>
      <c r="DW74" s="33"/>
      <c r="DX74" s="33"/>
      <c r="DY74" s="33"/>
      <c r="DZ74" s="33"/>
      <c r="EA74" s="33"/>
      <c r="EB74" s="33"/>
      <c r="EC74" s="33"/>
      <c r="ED74" s="34"/>
      <c r="EE74" s="33"/>
      <c r="EF74" s="33"/>
      <c r="EG74" s="33"/>
      <c r="EH74" s="33"/>
      <c r="EI74" s="33"/>
      <c r="EJ74" s="33"/>
      <c r="EK74" s="33"/>
      <c r="EL74" s="57"/>
      <c r="EM74" s="25"/>
      <c r="EN74" s="34"/>
      <c r="EO74" s="57"/>
      <c r="EP74" s="33"/>
      <c r="EQ74" s="33"/>
      <c r="ER74" s="33"/>
      <c r="ES74" s="33"/>
      <c r="ET74" s="33"/>
      <c r="EU74" s="33"/>
      <c r="EV74" s="33"/>
      <c r="EW74" s="33"/>
      <c r="EX74" s="34"/>
      <c r="EY74" s="33"/>
      <c r="EZ74" s="33"/>
      <c r="FA74" s="33"/>
      <c r="FB74" s="33"/>
      <c r="FC74" s="33"/>
      <c r="FD74" s="33"/>
      <c r="FE74" s="33"/>
      <c r="FF74" s="57"/>
      <c r="FG74" s="25"/>
      <c r="FH74" s="34">
        <v>0</v>
      </c>
      <c r="FI74" s="57">
        <v>0</v>
      </c>
      <c r="FJ74" s="33"/>
      <c r="FK74" s="33"/>
      <c r="FL74" s="33"/>
      <c r="FM74" s="33"/>
      <c r="FN74" s="33"/>
      <c r="FO74" s="33"/>
      <c r="FP74" s="33"/>
      <c r="FQ74" s="33"/>
      <c r="FR74" s="34"/>
      <c r="FS74" s="33"/>
      <c r="FT74" s="33"/>
      <c r="FU74" s="33"/>
      <c r="FV74" s="33"/>
      <c r="FW74" s="33"/>
      <c r="FX74" s="33"/>
      <c r="FY74" s="33"/>
      <c r="FZ74" s="57"/>
      <c r="GA74" s="25"/>
      <c r="GB74" s="34"/>
      <c r="GC74" s="57"/>
      <c r="GD74" s="33"/>
      <c r="GE74" s="33"/>
      <c r="GF74" s="33"/>
      <c r="GG74" s="33">
        <v>130181400</v>
      </c>
      <c r="GH74" s="33">
        <v>124974000</v>
      </c>
      <c r="GI74" s="33">
        <v>5207400</v>
      </c>
      <c r="GJ74" s="33">
        <v>114448285.44</v>
      </c>
      <c r="GK74" s="33">
        <v>938799.13</v>
      </c>
      <c r="GL74" s="34"/>
      <c r="GM74" s="33">
        <v>119217076.78</v>
      </c>
      <c r="GN74" s="33">
        <v>114448285.44</v>
      </c>
      <c r="GO74" s="33"/>
      <c r="GP74" s="33">
        <v>4768791.34</v>
      </c>
      <c r="GQ74" s="33">
        <v>4.0000900000000001</v>
      </c>
      <c r="GR74" s="33">
        <v>938799.13</v>
      </c>
      <c r="GS74" s="33"/>
      <c r="GT74" s="57">
        <v>114448285.44</v>
      </c>
      <c r="GU74" s="25"/>
      <c r="GV74" s="34">
        <v>124974000</v>
      </c>
      <c r="GW74" s="57">
        <v>124974000</v>
      </c>
      <c r="GX74" s="33">
        <v>91.577680000000001</v>
      </c>
      <c r="GY74" s="33">
        <v>91.577200000000005</v>
      </c>
      <c r="GZ74" s="33"/>
      <c r="HA74" s="33"/>
      <c r="HB74" s="33"/>
      <c r="HC74" s="33"/>
      <c r="HD74" s="33"/>
      <c r="HE74" s="33"/>
      <c r="HF74" s="34"/>
      <c r="HG74" s="33"/>
      <c r="HH74" s="33"/>
      <c r="HI74" s="33"/>
      <c r="HJ74" s="33"/>
      <c r="HK74" s="33"/>
      <c r="HL74" s="33"/>
      <c r="HM74" s="33"/>
      <c r="HN74" s="57"/>
      <c r="HO74" s="25"/>
      <c r="HP74" s="34"/>
      <c r="HQ74" s="57"/>
      <c r="HR74" s="33"/>
      <c r="HS74" s="33"/>
      <c r="HT74" s="33"/>
      <c r="HU74" s="33"/>
      <c r="HV74" s="33"/>
      <c r="HW74" s="33"/>
      <c r="HX74" s="33"/>
      <c r="HY74" s="33"/>
      <c r="HZ74" s="34"/>
      <c r="IA74" s="33"/>
      <c r="IB74" s="33"/>
      <c r="IC74" s="33"/>
      <c r="ID74" s="33"/>
      <c r="IE74" s="33"/>
      <c r="IF74" s="33"/>
      <c r="IG74" s="33"/>
      <c r="IH74" s="57"/>
      <c r="II74" s="25"/>
      <c r="IJ74" s="34"/>
      <c r="IK74" s="57"/>
      <c r="IL74" s="33"/>
      <c r="IM74" s="33"/>
      <c r="IN74" s="33"/>
      <c r="IO74" s="33">
        <v>32275900</v>
      </c>
      <c r="IP74" s="33">
        <v>26466200</v>
      </c>
      <c r="IQ74" s="33">
        <v>5809700</v>
      </c>
      <c r="IR74" s="33"/>
      <c r="IS74" s="33"/>
      <c r="IT74" s="34"/>
      <c r="IU74" s="33"/>
      <c r="IV74" s="33"/>
      <c r="IW74" s="33"/>
      <c r="IX74" s="33"/>
      <c r="IY74" s="33"/>
      <c r="IZ74" s="33"/>
      <c r="JA74" s="33"/>
      <c r="JB74" s="57"/>
      <c r="JC74" s="25"/>
      <c r="JD74" s="34">
        <v>26466200</v>
      </c>
      <c r="JE74" s="57">
        <v>26466200</v>
      </c>
      <c r="JF74" s="33"/>
      <c r="JG74" s="33"/>
      <c r="JH74" s="33"/>
      <c r="JI74" s="33">
        <v>7261400</v>
      </c>
      <c r="JJ74" s="33">
        <v>6970900</v>
      </c>
      <c r="JK74" s="33">
        <v>290500</v>
      </c>
      <c r="JL74" s="33">
        <v>6970900</v>
      </c>
      <c r="JM74" s="33"/>
      <c r="JN74" s="34"/>
      <c r="JO74" s="33">
        <v>7261400</v>
      </c>
      <c r="JP74" s="33">
        <v>6970900</v>
      </c>
      <c r="JQ74" s="33"/>
      <c r="JR74" s="33">
        <v>290500</v>
      </c>
      <c r="JS74" s="33">
        <v>4.00061</v>
      </c>
      <c r="JT74" s="33"/>
      <c r="JU74" s="33"/>
      <c r="JV74" s="57">
        <v>6970900</v>
      </c>
      <c r="JW74" s="25"/>
      <c r="JX74" s="34">
        <v>6970900</v>
      </c>
      <c r="JY74" s="57">
        <v>6970900</v>
      </c>
      <c r="JZ74" s="33">
        <v>100</v>
      </c>
      <c r="KA74" s="33">
        <v>100</v>
      </c>
      <c r="KB74" s="33"/>
      <c r="KC74" s="33">
        <v>7439100</v>
      </c>
      <c r="KD74" s="33">
        <v>6100000</v>
      </c>
      <c r="KE74" s="33">
        <v>1339100</v>
      </c>
      <c r="KF74" s="33"/>
      <c r="KG74" s="33"/>
      <c r="KH74" s="34"/>
      <c r="KI74" s="33"/>
      <c r="KJ74" s="33"/>
      <c r="KK74" s="33"/>
      <c r="KL74" s="33"/>
      <c r="KM74" s="33"/>
      <c r="KN74" s="33"/>
      <c r="KO74" s="33"/>
      <c r="KP74" s="57"/>
      <c r="KQ74" s="25"/>
      <c r="KR74" s="34">
        <v>6100000</v>
      </c>
      <c r="KS74" s="57">
        <v>6100000</v>
      </c>
      <c r="KT74" s="33"/>
      <c r="KU74" s="33"/>
      <c r="KV74" s="33"/>
      <c r="KW74" s="33"/>
      <c r="KX74" s="33"/>
      <c r="KY74" s="33"/>
      <c r="KZ74" s="33"/>
      <c r="LA74" s="33"/>
      <c r="LB74" s="34"/>
      <c r="LC74" s="33"/>
      <c r="LD74" s="33"/>
      <c r="LE74" s="33"/>
      <c r="LF74" s="33"/>
      <c r="LG74" s="33"/>
      <c r="LH74" s="33"/>
      <c r="LI74" s="33"/>
      <c r="LJ74" s="57"/>
      <c r="LK74" s="25"/>
      <c r="LL74" s="34"/>
      <c r="LM74" s="57"/>
      <c r="LN74" s="33"/>
      <c r="LO74" s="33"/>
      <c r="LP74" s="33"/>
      <c r="LQ74" s="33"/>
      <c r="LR74" s="33"/>
      <c r="LS74" s="33"/>
      <c r="LT74" s="33"/>
      <c r="LU74" s="33"/>
      <c r="LV74" s="34"/>
      <c r="LW74" s="33"/>
      <c r="LX74" s="33"/>
      <c r="LY74" s="33"/>
      <c r="LZ74" s="33"/>
      <c r="MA74" s="33"/>
      <c r="MB74" s="33"/>
      <c r="MC74" s="33"/>
      <c r="MD74" s="57"/>
      <c r="ME74" s="25"/>
      <c r="MF74" s="34"/>
      <c r="MG74" s="57"/>
      <c r="MH74" s="33"/>
      <c r="MI74" s="33"/>
      <c r="MJ74" s="33"/>
      <c r="MK74" s="33">
        <v>16895400</v>
      </c>
      <c r="ML74" s="33">
        <v>16219500</v>
      </c>
      <c r="MM74" s="33">
        <v>675900</v>
      </c>
      <c r="MN74" s="33">
        <v>13165129.91</v>
      </c>
      <c r="MO74" s="33"/>
      <c r="MP74" s="34"/>
      <c r="MQ74" s="33">
        <v>13713748</v>
      </c>
      <c r="MR74" s="33">
        <v>13165129.91</v>
      </c>
      <c r="MS74" s="33"/>
      <c r="MT74" s="33">
        <v>548618.09</v>
      </c>
      <c r="MU74" s="33">
        <v>4.0004999999999997</v>
      </c>
      <c r="MV74" s="33"/>
      <c r="MW74" s="33"/>
      <c r="MX74" s="57">
        <v>13165129.91</v>
      </c>
      <c r="MY74" s="25"/>
      <c r="MZ74" s="34">
        <v>16219500</v>
      </c>
      <c r="NA74" s="57">
        <v>16219500</v>
      </c>
      <c r="NB74" s="33">
        <v>81.168530000000004</v>
      </c>
      <c r="NC74" s="33">
        <v>81.168530000000004</v>
      </c>
      <c r="ND74" s="33"/>
      <c r="NE74" s="33"/>
      <c r="NF74" s="33"/>
      <c r="NG74" s="33"/>
      <c r="NH74" s="33"/>
      <c r="NI74" s="33"/>
      <c r="NJ74" s="34"/>
      <c r="NK74" s="33"/>
      <c r="NL74" s="33"/>
      <c r="NM74" s="33"/>
      <c r="NN74" s="33"/>
      <c r="NO74" s="33"/>
      <c r="NP74" s="33"/>
      <c r="NQ74" s="33"/>
      <c r="NR74" s="57"/>
      <c r="NS74" s="25"/>
      <c r="NT74" s="34"/>
      <c r="NU74" s="57"/>
      <c r="NV74" s="33"/>
      <c r="NW74" s="33"/>
      <c r="NX74" s="33"/>
      <c r="NY74" s="33">
        <v>41037100</v>
      </c>
      <c r="NZ74" s="33">
        <v>39395600</v>
      </c>
      <c r="OA74" s="33">
        <v>1641500</v>
      </c>
      <c r="OB74" s="33"/>
      <c r="OC74" s="33"/>
      <c r="OD74" s="34"/>
      <c r="OE74" s="33"/>
      <c r="OF74" s="33"/>
      <c r="OG74" s="33"/>
      <c r="OH74" s="33"/>
      <c r="OI74" s="33"/>
      <c r="OJ74" s="33"/>
      <c r="OK74" s="33"/>
      <c r="OL74" s="57"/>
      <c r="OM74" s="25"/>
      <c r="ON74" s="34">
        <v>39395600</v>
      </c>
      <c r="OO74" s="57">
        <v>39395600</v>
      </c>
      <c r="OP74" s="33"/>
      <c r="OQ74" s="33"/>
      <c r="OR74" s="33"/>
      <c r="OS74" s="33">
        <v>1394300</v>
      </c>
      <c r="OT74" s="33">
        <v>1338500</v>
      </c>
      <c r="OU74" s="33">
        <v>55800</v>
      </c>
      <c r="OV74" s="33">
        <v>424733.52</v>
      </c>
      <c r="OW74" s="33"/>
      <c r="OX74" s="34"/>
      <c r="OY74" s="33">
        <v>442440</v>
      </c>
      <c r="OZ74" s="33">
        <v>424733.52</v>
      </c>
      <c r="PA74" s="33"/>
      <c r="PB74" s="33">
        <v>17706.48</v>
      </c>
      <c r="PC74" s="33">
        <v>4.0020100000000003</v>
      </c>
      <c r="PD74" s="33"/>
      <c r="PE74" s="33"/>
      <c r="PF74" s="57">
        <v>424733.52</v>
      </c>
      <c r="PG74" s="25"/>
      <c r="PH74" s="34">
        <v>1338500</v>
      </c>
      <c r="PI74" s="57">
        <v>1338500</v>
      </c>
      <c r="PJ74" s="33">
        <v>31.732050000000001</v>
      </c>
      <c r="PK74" s="33">
        <v>31.732040000000001</v>
      </c>
      <c r="PL74" s="33"/>
      <c r="PM74" s="33">
        <v>869400</v>
      </c>
      <c r="PN74" s="33">
        <v>834600</v>
      </c>
      <c r="PO74" s="33">
        <v>34800</v>
      </c>
      <c r="PP74" s="33"/>
      <c r="PQ74" s="33"/>
      <c r="PR74" s="34"/>
      <c r="PS74" s="33"/>
      <c r="PT74" s="33"/>
      <c r="PU74" s="33"/>
      <c r="PV74" s="33"/>
      <c r="PW74" s="33"/>
      <c r="PX74" s="33"/>
      <c r="PY74" s="33"/>
      <c r="PZ74" s="57"/>
      <c r="QA74" s="25"/>
      <c r="QB74" s="34">
        <v>834600</v>
      </c>
      <c r="QC74" s="57">
        <v>834600</v>
      </c>
      <c r="QD74" s="33"/>
      <c r="QE74" s="33"/>
      <c r="QF74" s="33"/>
      <c r="QG74" s="33">
        <v>13140500</v>
      </c>
      <c r="QH74" s="33">
        <v>12614800</v>
      </c>
      <c r="QI74" s="33">
        <v>525700</v>
      </c>
      <c r="QJ74" s="33">
        <v>1193581.58</v>
      </c>
      <c r="QK74" s="33"/>
      <c r="QL74" s="34"/>
      <c r="QM74" s="33">
        <v>1243314.1499999999</v>
      </c>
      <c r="QN74" s="33">
        <v>1193581.58</v>
      </c>
      <c r="QO74" s="33"/>
      <c r="QP74" s="33">
        <v>49732.57</v>
      </c>
      <c r="QQ74" s="33">
        <v>4</v>
      </c>
      <c r="QR74" s="33"/>
      <c r="QS74" s="33"/>
      <c r="QT74" s="57">
        <v>1193581.58</v>
      </c>
      <c r="QU74" s="25"/>
      <c r="QV74" s="34">
        <v>12614800</v>
      </c>
      <c r="QW74" s="57">
        <v>12614800</v>
      </c>
      <c r="QX74" s="33">
        <v>9.4617599999999999</v>
      </c>
      <c r="QY74" s="33">
        <v>9.4602599999999999</v>
      </c>
      <c r="QZ74" s="33"/>
      <c r="RA74" s="33"/>
      <c r="RB74" s="33"/>
      <c r="RC74" s="33"/>
      <c r="RD74" s="33"/>
      <c r="RE74" s="33"/>
      <c r="RF74" s="34"/>
      <c r="RG74" s="33"/>
      <c r="RH74" s="33"/>
      <c r="RI74" s="33"/>
      <c r="RJ74" s="33"/>
      <c r="RK74" s="33"/>
      <c r="RL74" s="33"/>
      <c r="RM74" s="33"/>
      <c r="RN74" s="57"/>
      <c r="RO74" s="25"/>
      <c r="RP74" s="34"/>
      <c r="RQ74" s="57"/>
      <c r="RR74" s="33"/>
      <c r="RS74" s="33"/>
      <c r="RT74" s="33"/>
      <c r="RU74" s="33"/>
      <c r="RV74" s="33"/>
      <c r="RW74" s="33"/>
      <c r="RX74" s="33"/>
      <c r="RY74" s="33">
        <v>890337.39</v>
      </c>
      <c r="RZ74" s="34"/>
      <c r="SA74" s="33"/>
      <c r="SB74" s="33"/>
      <c r="SC74" s="33"/>
      <c r="SD74" s="33"/>
      <c r="SE74" s="33"/>
      <c r="SF74" s="33">
        <v>890337.39</v>
      </c>
      <c r="SG74" s="33"/>
      <c r="SH74" s="57"/>
      <c r="SI74" s="25"/>
      <c r="SJ74" s="34"/>
      <c r="SK74" s="57"/>
      <c r="SL74" s="33"/>
      <c r="SM74" s="33"/>
      <c r="SN74" s="33"/>
      <c r="SO74" s="33"/>
      <c r="SP74" s="33"/>
      <c r="SQ74" s="33"/>
      <c r="SR74" s="33"/>
      <c r="SS74" s="33"/>
      <c r="ST74" s="34"/>
      <c r="SU74" s="33"/>
      <c r="SV74" s="33"/>
      <c r="SW74" s="33"/>
      <c r="SX74" s="33"/>
      <c r="SY74" s="33"/>
      <c r="SZ74" s="33"/>
      <c r="TA74" s="33"/>
      <c r="TB74" s="57"/>
      <c r="TC74" s="25"/>
      <c r="TD74" s="34"/>
      <c r="TE74" s="57"/>
      <c r="TF74" s="33"/>
      <c r="TG74" s="33"/>
      <c r="TH74" s="33"/>
      <c r="TI74" s="33"/>
      <c r="TJ74" s="33"/>
      <c r="TK74" s="33"/>
      <c r="TL74" s="33"/>
      <c r="TM74" s="33"/>
      <c r="TN74" s="34"/>
      <c r="TO74" s="33"/>
      <c r="TP74" s="33"/>
      <c r="TQ74" s="33"/>
      <c r="TR74" s="33"/>
      <c r="TS74" s="33"/>
      <c r="TT74" s="33"/>
      <c r="TU74" s="33"/>
      <c r="TV74" s="57"/>
      <c r="TW74" s="25"/>
      <c r="TX74" s="34"/>
      <c r="TY74" s="57"/>
      <c r="TZ74" s="33"/>
      <c r="UA74" s="33"/>
      <c r="UB74" s="33"/>
      <c r="UC74" s="33"/>
      <c r="UD74" s="33"/>
      <c r="UE74" s="33"/>
      <c r="UF74" s="33"/>
      <c r="UG74" s="33"/>
      <c r="UH74" s="34"/>
      <c r="UI74" s="33"/>
      <c r="UJ74" s="33"/>
      <c r="UK74" s="33"/>
      <c r="UL74" s="33"/>
      <c r="UM74" s="33"/>
      <c r="UN74" s="33"/>
      <c r="UO74" s="33"/>
      <c r="UP74" s="57"/>
      <c r="UQ74" s="25"/>
      <c r="UR74" s="34"/>
      <c r="US74" s="57"/>
      <c r="UT74" s="33"/>
      <c r="UU74" s="33"/>
      <c r="UV74" s="33"/>
      <c r="UW74" s="33"/>
      <c r="UX74" s="33"/>
      <c r="UY74" s="33"/>
      <c r="UZ74" s="33"/>
      <c r="VA74" s="33"/>
      <c r="VB74" s="34"/>
      <c r="VC74" s="33"/>
      <c r="VD74" s="33"/>
      <c r="VE74" s="33"/>
      <c r="VF74" s="33"/>
      <c r="VG74" s="33"/>
      <c r="VH74" s="33"/>
      <c r="VI74" s="33"/>
      <c r="VJ74" s="57"/>
      <c r="VK74" s="25"/>
      <c r="VL74" s="34"/>
      <c r="VM74" s="57"/>
      <c r="VN74" s="33"/>
      <c r="VO74" s="33"/>
      <c r="VP74" s="33"/>
      <c r="VQ74" s="33"/>
      <c r="VR74" s="33"/>
      <c r="VS74" s="33"/>
      <c r="VT74" s="33"/>
      <c r="VU74" s="33"/>
      <c r="VV74" s="34"/>
      <c r="VW74" s="33"/>
      <c r="VX74" s="33"/>
      <c r="VY74" s="33"/>
      <c r="VZ74" s="33"/>
      <c r="WA74" s="33"/>
      <c r="WB74" s="33"/>
      <c r="WC74" s="33"/>
      <c r="WD74" s="57"/>
      <c r="WE74" s="25"/>
      <c r="WF74" s="34"/>
      <c r="WG74" s="57"/>
      <c r="WH74" s="33"/>
      <c r="WI74" s="33"/>
      <c r="WJ74" s="33"/>
      <c r="WK74" s="33"/>
      <c r="WL74" s="33"/>
      <c r="WM74" s="33"/>
      <c r="WN74" s="33"/>
      <c r="WO74" s="33"/>
      <c r="WP74" s="34"/>
      <c r="WQ74" s="33"/>
      <c r="WR74" s="33"/>
      <c r="WS74" s="33"/>
      <c r="WT74" s="33"/>
      <c r="WU74" s="33"/>
      <c r="WV74" s="33"/>
      <c r="WW74" s="33"/>
      <c r="WX74" s="57"/>
      <c r="WY74" s="25"/>
      <c r="WZ74" s="34"/>
      <c r="XA74" s="57"/>
      <c r="XB74" s="33"/>
      <c r="XC74" s="33"/>
      <c r="XD74" s="33"/>
      <c r="XE74" s="33"/>
      <c r="XF74" s="33"/>
      <c r="XG74" s="33"/>
      <c r="XH74" s="33"/>
      <c r="XI74" s="33"/>
      <c r="XJ74" s="34"/>
      <c r="XK74" s="33"/>
      <c r="XL74" s="33"/>
      <c r="XM74" s="33"/>
      <c r="XN74" s="33"/>
      <c r="XO74" s="33"/>
      <c r="XP74" s="33"/>
      <c r="XQ74" s="33"/>
      <c r="XR74" s="57"/>
      <c r="XS74" s="25"/>
      <c r="XT74" s="34"/>
      <c r="XU74" s="57"/>
      <c r="XV74" s="33"/>
      <c r="XW74" s="33"/>
      <c r="XX74" s="33"/>
      <c r="XY74" s="33"/>
      <c r="XZ74" s="33"/>
      <c r="YA74" s="33"/>
      <c r="YB74" s="33"/>
      <c r="YC74" s="33"/>
      <c r="YD74" s="34"/>
      <c r="YE74" s="33"/>
      <c r="YF74" s="33"/>
      <c r="YG74" s="33"/>
      <c r="YH74" s="33"/>
      <c r="YI74" s="33"/>
      <c r="YJ74" s="33"/>
      <c r="YK74" s="33"/>
      <c r="YL74" s="57"/>
      <c r="YM74" s="25"/>
      <c r="YN74" s="34"/>
      <c r="YO74" s="57"/>
      <c r="YP74" s="33"/>
      <c r="YQ74" s="33"/>
      <c r="YR74" s="33"/>
      <c r="YS74" s="33"/>
      <c r="YT74" s="33"/>
      <c r="YU74" s="33"/>
      <c r="YV74" s="33"/>
      <c r="YW74" s="33"/>
      <c r="YX74" s="34"/>
      <c r="YY74" s="33"/>
      <c r="YZ74" s="33"/>
      <c r="ZA74" s="33"/>
      <c r="ZB74" s="33"/>
      <c r="ZC74" s="33"/>
      <c r="ZD74" s="33"/>
      <c r="ZE74" s="33"/>
      <c r="ZF74" s="57"/>
      <c r="ZG74" s="25"/>
      <c r="ZH74" s="34"/>
      <c r="ZI74" s="57"/>
      <c r="ZJ74" s="33"/>
      <c r="ZK74" s="33"/>
      <c r="ZL74" s="33"/>
      <c r="ZM74" s="33"/>
      <c r="ZN74" s="33"/>
      <c r="ZO74" s="33"/>
      <c r="ZP74" s="33"/>
      <c r="ZQ74" s="33"/>
      <c r="ZR74" s="34"/>
      <c r="ZS74" s="33"/>
      <c r="ZT74" s="33"/>
      <c r="ZU74" s="33"/>
      <c r="ZV74" s="33"/>
      <c r="ZW74" s="33"/>
      <c r="ZX74" s="33"/>
      <c r="ZY74" s="33"/>
      <c r="ZZ74" s="57"/>
      <c r="AAA74" s="25"/>
      <c r="AAB74" s="34"/>
      <c r="AAC74" s="57"/>
      <c r="AAD74" s="33"/>
      <c r="AAE74" s="33"/>
      <c r="AAF74" s="33"/>
      <c r="AAG74" s="33"/>
      <c r="AAH74" s="33"/>
      <c r="AAI74" s="33"/>
      <c r="AAJ74" s="33"/>
      <c r="AAK74" s="33"/>
      <c r="AAL74" s="34"/>
      <c r="AAM74" s="33"/>
      <c r="AAN74" s="33"/>
      <c r="AAO74" s="33"/>
      <c r="AAP74" s="33"/>
      <c r="AAQ74" s="33"/>
      <c r="AAR74" s="33"/>
      <c r="AAS74" s="33"/>
      <c r="AAT74" s="57"/>
      <c r="AAU74" s="25"/>
      <c r="AAV74" s="34"/>
      <c r="AAW74" s="57"/>
      <c r="AAX74" s="33"/>
      <c r="AAY74" s="33"/>
      <c r="AAZ74" s="33"/>
      <c r="ABA74" s="33"/>
      <c r="ABB74" s="33"/>
      <c r="ABC74" s="33"/>
      <c r="ABD74" s="33"/>
      <c r="ABE74" s="33">
        <v>475663.72</v>
      </c>
      <c r="ABF74" s="34"/>
      <c r="ABG74" s="33"/>
      <c r="ABH74" s="33"/>
      <c r="ABI74" s="33"/>
      <c r="ABJ74" s="33"/>
      <c r="ABK74" s="33"/>
      <c r="ABL74" s="33">
        <v>418550.31</v>
      </c>
      <c r="ABM74" s="33">
        <v>57113.41</v>
      </c>
      <c r="ABN74" s="57"/>
      <c r="ABO74" s="25"/>
      <c r="ABP74" s="34"/>
      <c r="ABQ74" s="57"/>
      <c r="ABR74" s="33"/>
      <c r="ABS74" s="33"/>
      <c r="ABT74" s="33"/>
      <c r="ABU74" s="33"/>
      <c r="ABV74" s="33"/>
      <c r="ABW74" s="33"/>
      <c r="ABX74" s="33"/>
      <c r="ABY74" s="33">
        <v>2339203.87</v>
      </c>
      <c r="ABZ74" s="34"/>
      <c r="ACA74" s="33"/>
      <c r="ACB74" s="33"/>
      <c r="ACC74" s="33"/>
      <c r="ACD74" s="33"/>
      <c r="ACE74" s="33"/>
      <c r="ACF74" s="33">
        <v>2339203.87</v>
      </c>
      <c r="ACG74" s="33"/>
      <c r="ACH74" s="57"/>
      <c r="ACI74" s="25"/>
      <c r="ACJ74" s="34"/>
      <c r="ACK74" s="57"/>
      <c r="ACL74" s="33"/>
      <c r="ACM74" s="33"/>
      <c r="ACN74" s="33"/>
      <c r="ACO74" s="33">
        <v>32155800</v>
      </c>
      <c r="ACP74" s="33">
        <v>31995000</v>
      </c>
      <c r="ACQ74" s="33">
        <v>160800</v>
      </c>
      <c r="ACR74" s="33">
        <v>7552887.8099999996</v>
      </c>
      <c r="ACS74" s="33"/>
      <c r="ACT74" s="34"/>
      <c r="ACU74" s="33">
        <v>7590847</v>
      </c>
      <c r="ACV74" s="33">
        <v>7552887.8099999996</v>
      </c>
      <c r="ACW74" s="33"/>
      <c r="ACX74" s="33">
        <v>37959.19</v>
      </c>
      <c r="ACY74" s="33">
        <v>0.50007000000000001</v>
      </c>
      <c r="ACZ74" s="33"/>
      <c r="ADA74" s="33">
        <v>0</v>
      </c>
      <c r="ADB74" s="57">
        <v>7552887.8099999996</v>
      </c>
      <c r="ADC74" s="25"/>
      <c r="ADD74" s="34">
        <v>31995000</v>
      </c>
      <c r="ADE74" s="57">
        <v>31995000</v>
      </c>
      <c r="ADF74" s="33">
        <v>23.606459999999998</v>
      </c>
      <c r="ADG74" s="33">
        <v>23.606459999999998</v>
      </c>
      <c r="ADH74" s="33"/>
      <c r="ADI74" s="33"/>
      <c r="ADJ74" s="33"/>
      <c r="ADK74" s="33"/>
      <c r="ADL74" s="33"/>
      <c r="ADM74" s="33"/>
      <c r="ADN74" s="34"/>
      <c r="ADO74" s="33"/>
      <c r="ADP74" s="33"/>
      <c r="ADQ74" s="33"/>
      <c r="ADR74" s="33"/>
      <c r="ADS74" s="33"/>
      <c r="ADT74" s="33"/>
      <c r="ADU74" s="33"/>
      <c r="ADV74" s="57"/>
      <c r="ADW74" s="25"/>
      <c r="ADX74" s="34"/>
      <c r="ADY74" s="57"/>
      <c r="ADZ74" s="33"/>
      <c r="AEA74" s="33"/>
      <c r="AEB74" s="33"/>
      <c r="AEC74" s="33"/>
      <c r="AED74" s="33"/>
      <c r="AEE74" s="33"/>
      <c r="AEF74" s="33"/>
      <c r="AEG74" s="33"/>
      <c r="AEH74" s="34"/>
      <c r="AEI74" s="33"/>
      <c r="AEJ74" s="33"/>
      <c r="AEK74" s="33"/>
      <c r="AEL74" s="33"/>
      <c r="AEM74" s="33"/>
      <c r="AEN74" s="33"/>
      <c r="AEO74" s="33"/>
      <c r="AEP74" s="57"/>
      <c r="AEQ74" s="25"/>
      <c r="AER74" s="34"/>
      <c r="AES74" s="57"/>
      <c r="AET74" s="33"/>
      <c r="AEU74" s="33"/>
      <c r="AEV74" s="33"/>
      <c r="AEW74" s="33"/>
      <c r="AEX74" s="33"/>
      <c r="AEY74" s="33"/>
      <c r="AEZ74" s="33"/>
      <c r="AFA74" s="33">
        <v>226747.15</v>
      </c>
      <c r="AFB74" s="34"/>
      <c r="AFC74" s="33"/>
      <c r="AFD74" s="33"/>
      <c r="AFE74" s="33"/>
      <c r="AFF74" s="33"/>
      <c r="AFG74" s="33"/>
      <c r="AFH74" s="33"/>
      <c r="AFI74" s="33">
        <v>226747.15</v>
      </c>
      <c r="AFJ74" s="57"/>
      <c r="AFK74" s="25"/>
      <c r="AFL74" s="34"/>
      <c r="AFM74" s="57"/>
      <c r="AFN74" s="33"/>
      <c r="AFO74" s="33"/>
      <c r="AFP74" s="33"/>
      <c r="AFQ74" s="33"/>
      <c r="AFR74" s="33"/>
      <c r="AFS74" s="33"/>
      <c r="AFT74" s="33"/>
      <c r="AFU74" s="33"/>
      <c r="AFV74" s="34"/>
      <c r="AFW74" s="33"/>
      <c r="AFX74" s="33"/>
      <c r="AFY74" s="33"/>
      <c r="AFZ74" s="33"/>
      <c r="AGA74" s="33"/>
      <c r="AGB74" s="33"/>
      <c r="AGC74" s="33"/>
      <c r="AGD74" s="57"/>
      <c r="AGE74" s="25"/>
      <c r="AGF74" s="34"/>
      <c r="AGG74" s="57"/>
      <c r="AGH74" s="33"/>
      <c r="AGI74" s="33"/>
      <c r="AGJ74" s="33"/>
      <c r="AGK74" s="33"/>
      <c r="AGL74" s="33"/>
      <c r="AGM74" s="33"/>
      <c r="AGN74" s="33"/>
      <c r="AGO74" s="33"/>
      <c r="AGP74" s="34"/>
      <c r="AGQ74" s="33"/>
      <c r="AGR74" s="33"/>
      <c r="AGS74" s="33"/>
      <c r="AGT74" s="33"/>
      <c r="AGU74" s="33"/>
      <c r="AGV74" s="33"/>
      <c r="AGW74" s="33"/>
      <c r="AGX74" s="57"/>
      <c r="AGY74" s="25"/>
      <c r="AGZ74" s="34"/>
      <c r="AHA74" s="57"/>
      <c r="AHB74" s="33"/>
      <c r="AHC74" s="33"/>
    </row>
    <row r="75" spans="1:887" x14ac:dyDescent="0.25">
      <c r="A75" s="8" t="s">
        <v>146</v>
      </c>
      <c r="B75" s="92">
        <v>61</v>
      </c>
      <c r="C75" s="11" t="s">
        <v>147</v>
      </c>
      <c r="F75" s="34">
        <v>1028636749.62</v>
      </c>
      <c r="G75" s="57"/>
      <c r="H75" s="33"/>
      <c r="I75" s="33">
        <v>261512391.30000001</v>
      </c>
      <c r="J75" s="33">
        <v>240591400</v>
      </c>
      <c r="K75" s="33">
        <v>20920991.300000001</v>
      </c>
      <c r="L75" s="33">
        <v>173335913.71000001</v>
      </c>
      <c r="M75" s="33">
        <v>263236.73</v>
      </c>
      <c r="N75" s="34"/>
      <c r="O75" s="33">
        <v>188408601.86000001</v>
      </c>
      <c r="P75" s="33">
        <v>173335913.71000001</v>
      </c>
      <c r="Q75" s="33"/>
      <c r="R75" s="33">
        <v>15072688.15</v>
      </c>
      <c r="S75" s="33">
        <v>8</v>
      </c>
      <c r="T75" s="33">
        <v>263236.73</v>
      </c>
      <c r="U75" s="33"/>
      <c r="V75" s="57">
        <v>173335913.71000001</v>
      </c>
      <c r="W75" s="25"/>
      <c r="X75" s="34">
        <v>240591400</v>
      </c>
      <c r="Y75" s="57">
        <v>240591400</v>
      </c>
      <c r="Z75" s="33">
        <v>72.045760000000001</v>
      </c>
      <c r="AA75" s="33">
        <v>72.045760000000001</v>
      </c>
      <c r="AB75" s="33"/>
      <c r="AC75" s="33">
        <v>573680217.38999999</v>
      </c>
      <c r="AD75" s="33">
        <v>527785800</v>
      </c>
      <c r="AE75" s="33">
        <v>45894417.390000001</v>
      </c>
      <c r="AF75" s="33">
        <v>402746182.16000003</v>
      </c>
      <c r="AG75" s="33">
        <v>9793153.9100000001</v>
      </c>
      <c r="AH75" s="34"/>
      <c r="AI75" s="33">
        <v>437767589.30000001</v>
      </c>
      <c r="AJ75" s="33">
        <v>402746182.16000003</v>
      </c>
      <c r="AK75" s="33"/>
      <c r="AL75" s="33">
        <v>35021407.140000001</v>
      </c>
      <c r="AM75" s="33">
        <v>8</v>
      </c>
      <c r="AN75" s="33">
        <v>9793153.9100000001</v>
      </c>
      <c r="AO75" s="33"/>
      <c r="AP75" s="57">
        <v>402746182.16000003</v>
      </c>
      <c r="AQ75" s="25"/>
      <c r="AR75" s="34">
        <v>527785800</v>
      </c>
      <c r="AS75" s="57">
        <v>527785800</v>
      </c>
      <c r="AT75" s="33">
        <v>76.308639999999997</v>
      </c>
      <c r="AU75" s="33">
        <v>76.308639999999997</v>
      </c>
      <c r="AV75" s="33"/>
      <c r="AW75" s="33">
        <v>115429891.3</v>
      </c>
      <c r="AX75" s="33">
        <v>106195500</v>
      </c>
      <c r="AY75" s="33">
        <v>9234391.3000000007</v>
      </c>
      <c r="AZ75" s="33">
        <v>61629094.759999998</v>
      </c>
      <c r="BA75" s="33"/>
      <c r="BB75" s="34"/>
      <c r="BC75" s="33">
        <v>66988146.479999997</v>
      </c>
      <c r="BD75" s="33">
        <v>61629094.759999998</v>
      </c>
      <c r="BE75" s="33"/>
      <c r="BF75" s="33">
        <v>5359051.72</v>
      </c>
      <c r="BG75" s="33">
        <v>8</v>
      </c>
      <c r="BH75" s="33"/>
      <c r="BI75" s="33"/>
      <c r="BJ75" s="57">
        <v>61629094.759999998</v>
      </c>
      <c r="BK75" s="25"/>
      <c r="BL75" s="34">
        <v>106195500</v>
      </c>
      <c r="BM75" s="57">
        <v>106195500</v>
      </c>
      <c r="BN75" s="33">
        <v>58.033619999999999</v>
      </c>
      <c r="BO75" s="33">
        <v>58.033619999999999</v>
      </c>
      <c r="BP75" s="33"/>
      <c r="BQ75" s="33"/>
      <c r="BR75" s="33"/>
      <c r="BS75" s="33"/>
      <c r="BT75" s="33"/>
      <c r="BU75" s="33"/>
      <c r="BV75" s="34"/>
      <c r="BW75" s="33"/>
      <c r="BX75" s="33"/>
      <c r="BY75" s="33"/>
      <c r="BZ75" s="33"/>
      <c r="CA75" s="33"/>
      <c r="CB75" s="33"/>
      <c r="CC75" s="33"/>
      <c r="CD75" s="57"/>
      <c r="CE75" s="25"/>
      <c r="CF75" s="34"/>
      <c r="CG75" s="57"/>
      <c r="CH75" s="33"/>
      <c r="CI75" s="33"/>
      <c r="CJ75" s="33"/>
      <c r="CK75" s="33"/>
      <c r="CL75" s="33"/>
      <c r="CM75" s="33"/>
      <c r="CN75" s="33"/>
      <c r="CO75" s="33"/>
      <c r="CP75" s="34"/>
      <c r="CQ75" s="33"/>
      <c r="CR75" s="33"/>
      <c r="CS75" s="33"/>
      <c r="CT75" s="33"/>
      <c r="CU75" s="33"/>
      <c r="CV75" s="33"/>
      <c r="CW75" s="33"/>
      <c r="CX75" s="57"/>
      <c r="CY75" s="25"/>
      <c r="CZ75" s="34"/>
      <c r="DA75" s="57"/>
      <c r="DB75" s="33"/>
      <c r="DC75" s="33"/>
      <c r="DD75" s="33"/>
      <c r="DE75" s="33"/>
      <c r="DF75" s="33"/>
      <c r="DG75" s="33"/>
      <c r="DH75" s="33"/>
      <c r="DI75" s="33"/>
      <c r="DJ75" s="34"/>
      <c r="DK75" s="33"/>
      <c r="DL75" s="33"/>
      <c r="DM75" s="33"/>
      <c r="DN75" s="33"/>
      <c r="DO75" s="33"/>
      <c r="DP75" s="33"/>
      <c r="DQ75" s="33"/>
      <c r="DR75" s="57"/>
      <c r="DS75" s="25"/>
      <c r="DT75" s="34">
        <v>185353200</v>
      </c>
      <c r="DU75" s="57">
        <v>0</v>
      </c>
      <c r="DV75" s="33"/>
      <c r="DW75" s="33"/>
      <c r="DX75" s="33"/>
      <c r="DY75" s="33"/>
      <c r="DZ75" s="33"/>
      <c r="EA75" s="33"/>
      <c r="EB75" s="33"/>
      <c r="EC75" s="33"/>
      <c r="ED75" s="34"/>
      <c r="EE75" s="33"/>
      <c r="EF75" s="33"/>
      <c r="EG75" s="33"/>
      <c r="EH75" s="33"/>
      <c r="EI75" s="33"/>
      <c r="EJ75" s="33"/>
      <c r="EK75" s="33"/>
      <c r="EL75" s="57"/>
      <c r="EM75" s="25"/>
      <c r="EN75" s="34"/>
      <c r="EO75" s="57"/>
      <c r="EP75" s="33"/>
      <c r="EQ75" s="33"/>
      <c r="ER75" s="33"/>
      <c r="ES75" s="33"/>
      <c r="ET75" s="33"/>
      <c r="EU75" s="33"/>
      <c r="EV75" s="33"/>
      <c r="EW75" s="33"/>
      <c r="EX75" s="34"/>
      <c r="EY75" s="33"/>
      <c r="EZ75" s="33"/>
      <c r="FA75" s="33"/>
      <c r="FB75" s="33"/>
      <c r="FC75" s="33"/>
      <c r="FD75" s="33"/>
      <c r="FE75" s="33"/>
      <c r="FF75" s="57"/>
      <c r="FG75" s="25"/>
      <c r="FH75" s="34">
        <v>0</v>
      </c>
      <c r="FI75" s="57">
        <v>0</v>
      </c>
      <c r="FJ75" s="33"/>
      <c r="FK75" s="33"/>
      <c r="FL75" s="33"/>
      <c r="FM75" s="33"/>
      <c r="FN75" s="33"/>
      <c r="FO75" s="33"/>
      <c r="FP75" s="33"/>
      <c r="FQ75" s="33"/>
      <c r="FR75" s="34"/>
      <c r="FS75" s="33"/>
      <c r="FT75" s="33"/>
      <c r="FU75" s="33"/>
      <c r="FV75" s="33"/>
      <c r="FW75" s="33"/>
      <c r="FX75" s="33"/>
      <c r="FY75" s="33"/>
      <c r="FZ75" s="57"/>
      <c r="GA75" s="25"/>
      <c r="GB75" s="34"/>
      <c r="GC75" s="57"/>
      <c r="GD75" s="33"/>
      <c r="GE75" s="33"/>
      <c r="GF75" s="33"/>
      <c r="GG75" s="33">
        <v>79183838.379999995</v>
      </c>
      <c r="GH75" s="33">
        <v>78392000</v>
      </c>
      <c r="GI75" s="33">
        <v>791838.38</v>
      </c>
      <c r="GJ75" s="33">
        <v>41382899.939999998</v>
      </c>
      <c r="GK75" s="33"/>
      <c r="GL75" s="34"/>
      <c r="GM75" s="33">
        <v>41800909.030000001</v>
      </c>
      <c r="GN75" s="33">
        <v>41382899.939999998</v>
      </c>
      <c r="GO75" s="33"/>
      <c r="GP75" s="33">
        <v>418009.09</v>
      </c>
      <c r="GQ75" s="33">
        <v>1</v>
      </c>
      <c r="GR75" s="33"/>
      <c r="GS75" s="33"/>
      <c r="GT75" s="57">
        <v>41382899.939999998</v>
      </c>
      <c r="GU75" s="25"/>
      <c r="GV75" s="34">
        <v>78392000</v>
      </c>
      <c r="GW75" s="57">
        <v>78392000</v>
      </c>
      <c r="GX75" s="33">
        <v>52.789700000000003</v>
      </c>
      <c r="GY75" s="33">
        <v>52.789700000000003</v>
      </c>
      <c r="GZ75" s="33"/>
      <c r="HA75" s="33"/>
      <c r="HB75" s="33"/>
      <c r="HC75" s="33"/>
      <c r="HD75" s="33"/>
      <c r="HE75" s="33"/>
      <c r="HF75" s="34"/>
      <c r="HG75" s="33"/>
      <c r="HH75" s="33"/>
      <c r="HI75" s="33"/>
      <c r="HJ75" s="33"/>
      <c r="HK75" s="33"/>
      <c r="HL75" s="33"/>
      <c r="HM75" s="33"/>
      <c r="HN75" s="57"/>
      <c r="HO75" s="25"/>
      <c r="HP75" s="34"/>
      <c r="HQ75" s="57"/>
      <c r="HR75" s="33"/>
      <c r="HS75" s="33"/>
      <c r="HT75" s="33"/>
      <c r="HU75" s="33">
        <v>91047282.609999999</v>
      </c>
      <c r="HV75" s="33">
        <v>83763500</v>
      </c>
      <c r="HW75" s="33">
        <v>7283782.6100000003</v>
      </c>
      <c r="HX75" s="33"/>
      <c r="HY75" s="33"/>
      <c r="HZ75" s="34"/>
      <c r="IA75" s="33"/>
      <c r="IB75" s="33"/>
      <c r="IC75" s="33"/>
      <c r="ID75" s="33"/>
      <c r="IE75" s="33"/>
      <c r="IF75" s="33"/>
      <c r="IG75" s="33"/>
      <c r="IH75" s="57"/>
      <c r="II75" s="25"/>
      <c r="IJ75" s="34">
        <v>83763500</v>
      </c>
      <c r="IK75" s="57">
        <v>83763500</v>
      </c>
      <c r="IL75" s="33"/>
      <c r="IM75" s="33"/>
      <c r="IN75" s="33"/>
      <c r="IO75" s="33">
        <v>7984782.6100000003</v>
      </c>
      <c r="IP75" s="33">
        <v>7346000</v>
      </c>
      <c r="IQ75" s="33">
        <v>638782.61</v>
      </c>
      <c r="IR75" s="33"/>
      <c r="IS75" s="33"/>
      <c r="IT75" s="34"/>
      <c r="IU75" s="33"/>
      <c r="IV75" s="33"/>
      <c r="IW75" s="33"/>
      <c r="IX75" s="33"/>
      <c r="IY75" s="33"/>
      <c r="IZ75" s="33"/>
      <c r="JA75" s="33"/>
      <c r="JB75" s="57"/>
      <c r="JC75" s="25"/>
      <c r="JD75" s="34">
        <v>7346000</v>
      </c>
      <c r="JE75" s="57">
        <v>7346000</v>
      </c>
      <c r="JF75" s="33"/>
      <c r="JG75" s="33"/>
      <c r="JH75" s="33"/>
      <c r="JI75" s="33"/>
      <c r="JJ75" s="33"/>
      <c r="JK75" s="33"/>
      <c r="JL75" s="33"/>
      <c r="JM75" s="33"/>
      <c r="JN75" s="34"/>
      <c r="JO75" s="33"/>
      <c r="JP75" s="33"/>
      <c r="JQ75" s="33"/>
      <c r="JR75" s="33"/>
      <c r="JS75" s="33"/>
      <c r="JT75" s="33"/>
      <c r="JU75" s="33"/>
      <c r="JV75" s="57"/>
      <c r="JW75" s="25"/>
      <c r="JX75" s="34"/>
      <c r="JY75" s="57"/>
      <c r="JZ75" s="33"/>
      <c r="KA75" s="33"/>
      <c r="KB75" s="33"/>
      <c r="KC75" s="33"/>
      <c r="KD75" s="33"/>
      <c r="KE75" s="33"/>
      <c r="KF75" s="33"/>
      <c r="KG75" s="33"/>
      <c r="KH75" s="34"/>
      <c r="KI75" s="33"/>
      <c r="KJ75" s="33"/>
      <c r="KK75" s="33"/>
      <c r="KL75" s="33"/>
      <c r="KM75" s="33"/>
      <c r="KN75" s="33"/>
      <c r="KO75" s="33"/>
      <c r="KP75" s="57"/>
      <c r="KQ75" s="25"/>
      <c r="KR75" s="34"/>
      <c r="KS75" s="57"/>
      <c r="KT75" s="33"/>
      <c r="KU75" s="33"/>
      <c r="KV75" s="33"/>
      <c r="KW75" s="33"/>
      <c r="KX75" s="33"/>
      <c r="KY75" s="33"/>
      <c r="KZ75" s="33"/>
      <c r="LA75" s="33"/>
      <c r="LB75" s="34"/>
      <c r="LC75" s="33"/>
      <c r="LD75" s="33"/>
      <c r="LE75" s="33"/>
      <c r="LF75" s="33"/>
      <c r="LG75" s="33"/>
      <c r="LH75" s="33"/>
      <c r="LI75" s="33"/>
      <c r="LJ75" s="57"/>
      <c r="LK75" s="25"/>
      <c r="LL75" s="34"/>
      <c r="LM75" s="57"/>
      <c r="LN75" s="33"/>
      <c r="LO75" s="33"/>
      <c r="LP75" s="33"/>
      <c r="LQ75" s="33"/>
      <c r="LR75" s="33"/>
      <c r="LS75" s="33"/>
      <c r="LT75" s="33"/>
      <c r="LU75" s="33"/>
      <c r="LV75" s="34"/>
      <c r="LW75" s="33"/>
      <c r="LX75" s="33"/>
      <c r="LY75" s="33"/>
      <c r="LZ75" s="33"/>
      <c r="MA75" s="33"/>
      <c r="MB75" s="33"/>
      <c r="MC75" s="33"/>
      <c r="MD75" s="57"/>
      <c r="ME75" s="25"/>
      <c r="MF75" s="34"/>
      <c r="MG75" s="57"/>
      <c r="MH75" s="33"/>
      <c r="MI75" s="33"/>
      <c r="MJ75" s="33"/>
      <c r="MK75" s="33">
        <v>39986200</v>
      </c>
      <c r="ML75" s="33">
        <v>20486200</v>
      </c>
      <c r="MM75" s="33">
        <v>19500000</v>
      </c>
      <c r="MN75" s="33">
        <v>20486200</v>
      </c>
      <c r="MO75" s="33"/>
      <c r="MP75" s="34"/>
      <c r="MQ75" s="33">
        <v>39986200</v>
      </c>
      <c r="MR75" s="33">
        <v>20486200</v>
      </c>
      <c r="MS75" s="33"/>
      <c r="MT75" s="33">
        <v>19500000</v>
      </c>
      <c r="MU75" s="33">
        <v>48.766820000000003</v>
      </c>
      <c r="MV75" s="33"/>
      <c r="MW75" s="33">
        <v>0</v>
      </c>
      <c r="MX75" s="57">
        <v>20486200</v>
      </c>
      <c r="MY75" s="25"/>
      <c r="MZ75" s="34">
        <v>20486200</v>
      </c>
      <c r="NA75" s="57">
        <v>20486200</v>
      </c>
      <c r="NB75" s="33">
        <v>100</v>
      </c>
      <c r="NC75" s="33">
        <v>100</v>
      </c>
      <c r="ND75" s="33"/>
      <c r="NE75" s="33">
        <v>27126040.420000002</v>
      </c>
      <c r="NF75" s="33">
        <v>26854780</v>
      </c>
      <c r="NG75" s="33">
        <v>271260.42</v>
      </c>
      <c r="NH75" s="33">
        <v>10977101.289999999</v>
      </c>
      <c r="NI75" s="33"/>
      <c r="NJ75" s="34"/>
      <c r="NK75" s="33">
        <v>11087981.140000001</v>
      </c>
      <c r="NL75" s="33">
        <v>10977101.289999999</v>
      </c>
      <c r="NM75" s="33"/>
      <c r="NN75" s="33">
        <v>110879.85</v>
      </c>
      <c r="NO75" s="33">
        <v>1</v>
      </c>
      <c r="NP75" s="33"/>
      <c r="NQ75" s="33"/>
      <c r="NR75" s="57">
        <v>10977101.289999999</v>
      </c>
      <c r="NS75" s="25"/>
      <c r="NT75" s="34">
        <v>10691600</v>
      </c>
      <c r="NU75" s="57">
        <v>28862100</v>
      </c>
      <c r="NV75" s="33">
        <v>40.875779999999999</v>
      </c>
      <c r="NW75" s="33">
        <v>40.875790000000002</v>
      </c>
      <c r="NX75" s="33"/>
      <c r="NY75" s="33">
        <v>63989393.939999998</v>
      </c>
      <c r="NZ75" s="33">
        <v>63349500</v>
      </c>
      <c r="OA75" s="33">
        <v>639893.93999999994</v>
      </c>
      <c r="OB75" s="33"/>
      <c r="OC75" s="33"/>
      <c r="OD75" s="34"/>
      <c r="OE75" s="33"/>
      <c r="OF75" s="33"/>
      <c r="OG75" s="33"/>
      <c r="OH75" s="33"/>
      <c r="OI75" s="33"/>
      <c r="OJ75" s="33"/>
      <c r="OK75" s="33"/>
      <c r="OL75" s="57"/>
      <c r="OM75" s="25"/>
      <c r="ON75" s="34">
        <v>63349500</v>
      </c>
      <c r="OO75" s="57">
        <v>63349500</v>
      </c>
      <c r="OP75" s="33"/>
      <c r="OQ75" s="33"/>
      <c r="OR75" s="33"/>
      <c r="OS75" s="33"/>
      <c r="OT75" s="33"/>
      <c r="OU75" s="33"/>
      <c r="OV75" s="33"/>
      <c r="OW75" s="33"/>
      <c r="OX75" s="34"/>
      <c r="OY75" s="33"/>
      <c r="OZ75" s="33"/>
      <c r="PA75" s="33"/>
      <c r="PB75" s="33"/>
      <c r="PC75" s="33"/>
      <c r="PD75" s="33"/>
      <c r="PE75" s="33"/>
      <c r="PF75" s="57"/>
      <c r="PG75" s="25"/>
      <c r="PH75" s="34"/>
      <c r="PI75" s="57"/>
      <c r="PJ75" s="33"/>
      <c r="PK75" s="33"/>
      <c r="PL75" s="33"/>
      <c r="PM75" s="33">
        <v>6656767.6799999997</v>
      </c>
      <c r="PN75" s="33">
        <v>6590200</v>
      </c>
      <c r="PO75" s="33">
        <v>66567.679999999993</v>
      </c>
      <c r="PP75" s="33"/>
      <c r="PQ75" s="33"/>
      <c r="PR75" s="34"/>
      <c r="PS75" s="33"/>
      <c r="PT75" s="33"/>
      <c r="PU75" s="33"/>
      <c r="PV75" s="33"/>
      <c r="PW75" s="33"/>
      <c r="PX75" s="33"/>
      <c r="PY75" s="33"/>
      <c r="PZ75" s="57"/>
      <c r="QA75" s="25"/>
      <c r="QB75" s="34">
        <v>6590200</v>
      </c>
      <c r="QC75" s="57">
        <v>6590200</v>
      </c>
      <c r="QD75" s="33"/>
      <c r="QE75" s="33"/>
      <c r="QF75" s="33"/>
      <c r="QG75" s="33">
        <v>28594343.43</v>
      </c>
      <c r="QH75" s="33">
        <v>28308400</v>
      </c>
      <c r="QI75" s="33">
        <v>285943.43</v>
      </c>
      <c r="QJ75" s="33">
        <v>2392699.5299999998</v>
      </c>
      <c r="QK75" s="33"/>
      <c r="QL75" s="34"/>
      <c r="QM75" s="33">
        <v>2416868.2200000002</v>
      </c>
      <c r="QN75" s="33">
        <v>2392699.5299999998</v>
      </c>
      <c r="QO75" s="33"/>
      <c r="QP75" s="33">
        <v>24168.69</v>
      </c>
      <c r="QQ75" s="33">
        <v>1</v>
      </c>
      <c r="QR75" s="33"/>
      <c r="QS75" s="33">
        <v>0</v>
      </c>
      <c r="QT75" s="57">
        <v>2392699.5299999998</v>
      </c>
      <c r="QU75" s="25"/>
      <c r="QV75" s="34">
        <v>28308400</v>
      </c>
      <c r="QW75" s="57">
        <v>28308400</v>
      </c>
      <c r="QX75" s="33">
        <v>8.4522600000000008</v>
      </c>
      <c r="QY75" s="33">
        <v>8.4522600000000008</v>
      </c>
      <c r="QZ75" s="33"/>
      <c r="RA75" s="33"/>
      <c r="RB75" s="33"/>
      <c r="RC75" s="33"/>
      <c r="RD75" s="33"/>
      <c r="RE75" s="33"/>
      <c r="RF75" s="34"/>
      <c r="RG75" s="33"/>
      <c r="RH75" s="33"/>
      <c r="RI75" s="33"/>
      <c r="RJ75" s="33"/>
      <c r="RK75" s="33"/>
      <c r="RL75" s="33"/>
      <c r="RM75" s="33"/>
      <c r="RN75" s="57"/>
      <c r="RO75" s="25"/>
      <c r="RP75" s="34"/>
      <c r="RQ75" s="57"/>
      <c r="RR75" s="33"/>
      <c r="RS75" s="33"/>
      <c r="RT75" s="33"/>
      <c r="RU75" s="33"/>
      <c r="RV75" s="33"/>
      <c r="RW75" s="33"/>
      <c r="RX75" s="33"/>
      <c r="RY75" s="33">
        <v>38740.5</v>
      </c>
      <c r="RZ75" s="34"/>
      <c r="SA75" s="33"/>
      <c r="SB75" s="33"/>
      <c r="SC75" s="33"/>
      <c r="SD75" s="33"/>
      <c r="SE75" s="33"/>
      <c r="SF75" s="33">
        <v>38740.5</v>
      </c>
      <c r="SG75" s="33"/>
      <c r="SH75" s="57"/>
      <c r="SI75" s="25"/>
      <c r="SJ75" s="34"/>
      <c r="SK75" s="57"/>
      <c r="SL75" s="33"/>
      <c r="SM75" s="33"/>
      <c r="SN75" s="33"/>
      <c r="SO75" s="33"/>
      <c r="SP75" s="33"/>
      <c r="SQ75" s="33"/>
      <c r="SR75" s="33"/>
      <c r="SS75" s="33"/>
      <c r="ST75" s="34"/>
      <c r="SU75" s="33"/>
      <c r="SV75" s="33"/>
      <c r="SW75" s="33"/>
      <c r="SX75" s="33"/>
      <c r="SY75" s="33"/>
      <c r="SZ75" s="33"/>
      <c r="TA75" s="33"/>
      <c r="TB75" s="57"/>
      <c r="TC75" s="25"/>
      <c r="TD75" s="34"/>
      <c r="TE75" s="57"/>
      <c r="TF75" s="33"/>
      <c r="TG75" s="33"/>
      <c r="TH75" s="33"/>
      <c r="TI75" s="33"/>
      <c r="TJ75" s="33"/>
      <c r="TK75" s="33"/>
      <c r="TL75" s="33"/>
      <c r="TM75" s="33"/>
      <c r="TN75" s="34"/>
      <c r="TO75" s="33"/>
      <c r="TP75" s="33"/>
      <c r="TQ75" s="33"/>
      <c r="TR75" s="33"/>
      <c r="TS75" s="33"/>
      <c r="TT75" s="33"/>
      <c r="TU75" s="33"/>
      <c r="TV75" s="57"/>
      <c r="TW75" s="25"/>
      <c r="TX75" s="34"/>
      <c r="TY75" s="57"/>
      <c r="TZ75" s="33"/>
      <c r="UA75" s="33"/>
      <c r="UB75" s="33"/>
      <c r="UC75" s="33"/>
      <c r="UD75" s="33"/>
      <c r="UE75" s="33"/>
      <c r="UF75" s="33"/>
      <c r="UG75" s="33"/>
      <c r="UH75" s="34"/>
      <c r="UI75" s="33"/>
      <c r="UJ75" s="33"/>
      <c r="UK75" s="33"/>
      <c r="UL75" s="33"/>
      <c r="UM75" s="33"/>
      <c r="UN75" s="33"/>
      <c r="UO75" s="33"/>
      <c r="UP75" s="57"/>
      <c r="UQ75" s="25"/>
      <c r="UR75" s="34"/>
      <c r="US75" s="57"/>
      <c r="UT75" s="33"/>
      <c r="UU75" s="33"/>
      <c r="UV75" s="33"/>
      <c r="UW75" s="33"/>
      <c r="UX75" s="33"/>
      <c r="UY75" s="33"/>
      <c r="UZ75" s="33"/>
      <c r="VA75" s="33"/>
      <c r="VB75" s="34"/>
      <c r="VC75" s="33"/>
      <c r="VD75" s="33"/>
      <c r="VE75" s="33"/>
      <c r="VF75" s="33"/>
      <c r="VG75" s="33"/>
      <c r="VH75" s="33"/>
      <c r="VI75" s="33"/>
      <c r="VJ75" s="57"/>
      <c r="VK75" s="25"/>
      <c r="VL75" s="34"/>
      <c r="VM75" s="57"/>
      <c r="VN75" s="33"/>
      <c r="VO75" s="33"/>
      <c r="VP75" s="33"/>
      <c r="VQ75" s="33"/>
      <c r="VR75" s="33"/>
      <c r="VS75" s="33"/>
      <c r="VT75" s="33"/>
      <c r="VU75" s="33"/>
      <c r="VV75" s="34"/>
      <c r="VW75" s="33"/>
      <c r="VX75" s="33"/>
      <c r="VY75" s="33"/>
      <c r="VZ75" s="33"/>
      <c r="WA75" s="33"/>
      <c r="WB75" s="33"/>
      <c r="WC75" s="33"/>
      <c r="WD75" s="57"/>
      <c r="WE75" s="25"/>
      <c r="WF75" s="34"/>
      <c r="WG75" s="57"/>
      <c r="WH75" s="33"/>
      <c r="WI75" s="33"/>
      <c r="WJ75" s="33"/>
      <c r="WK75" s="33"/>
      <c r="WL75" s="33"/>
      <c r="WM75" s="33"/>
      <c r="WN75" s="33"/>
      <c r="WO75" s="33"/>
      <c r="WP75" s="34"/>
      <c r="WQ75" s="33"/>
      <c r="WR75" s="33"/>
      <c r="WS75" s="33"/>
      <c r="WT75" s="33"/>
      <c r="WU75" s="33"/>
      <c r="WV75" s="33"/>
      <c r="WW75" s="33"/>
      <c r="WX75" s="57"/>
      <c r="WY75" s="25"/>
      <c r="WZ75" s="34"/>
      <c r="XA75" s="57"/>
      <c r="XB75" s="33"/>
      <c r="XC75" s="33"/>
      <c r="XD75" s="33"/>
      <c r="XE75" s="33"/>
      <c r="XF75" s="33"/>
      <c r="XG75" s="33"/>
      <c r="XH75" s="33"/>
      <c r="XI75" s="33"/>
      <c r="XJ75" s="34"/>
      <c r="XK75" s="33"/>
      <c r="XL75" s="33"/>
      <c r="XM75" s="33"/>
      <c r="XN75" s="33"/>
      <c r="XO75" s="33"/>
      <c r="XP75" s="33"/>
      <c r="XQ75" s="33"/>
      <c r="XR75" s="57"/>
      <c r="XS75" s="25"/>
      <c r="XT75" s="34"/>
      <c r="XU75" s="57"/>
      <c r="XV75" s="33"/>
      <c r="XW75" s="33"/>
      <c r="XX75" s="33"/>
      <c r="XY75" s="33"/>
      <c r="XZ75" s="33"/>
      <c r="YA75" s="33"/>
      <c r="YB75" s="33"/>
      <c r="YC75" s="33"/>
      <c r="YD75" s="34"/>
      <c r="YE75" s="33"/>
      <c r="YF75" s="33"/>
      <c r="YG75" s="33"/>
      <c r="YH75" s="33"/>
      <c r="YI75" s="33"/>
      <c r="YJ75" s="33"/>
      <c r="YK75" s="33"/>
      <c r="YL75" s="57"/>
      <c r="YM75" s="25"/>
      <c r="YN75" s="34"/>
      <c r="YO75" s="57"/>
      <c r="YP75" s="33"/>
      <c r="YQ75" s="33"/>
      <c r="YR75" s="33"/>
      <c r="YS75" s="33"/>
      <c r="YT75" s="33"/>
      <c r="YU75" s="33"/>
      <c r="YV75" s="33"/>
      <c r="YW75" s="33"/>
      <c r="YX75" s="34"/>
      <c r="YY75" s="33"/>
      <c r="YZ75" s="33"/>
      <c r="ZA75" s="33"/>
      <c r="ZB75" s="33"/>
      <c r="ZC75" s="33"/>
      <c r="ZD75" s="33"/>
      <c r="ZE75" s="33"/>
      <c r="ZF75" s="57"/>
      <c r="ZG75" s="25"/>
      <c r="ZH75" s="34"/>
      <c r="ZI75" s="57"/>
      <c r="ZJ75" s="33"/>
      <c r="ZK75" s="33"/>
      <c r="ZL75" s="33"/>
      <c r="ZM75" s="33"/>
      <c r="ZN75" s="33"/>
      <c r="ZO75" s="33"/>
      <c r="ZP75" s="33"/>
      <c r="ZQ75" s="33"/>
      <c r="ZR75" s="34"/>
      <c r="ZS75" s="33"/>
      <c r="ZT75" s="33"/>
      <c r="ZU75" s="33"/>
      <c r="ZV75" s="33"/>
      <c r="ZW75" s="33"/>
      <c r="ZX75" s="33"/>
      <c r="ZY75" s="33"/>
      <c r="ZZ75" s="57"/>
      <c r="AAA75" s="25"/>
      <c r="AAB75" s="34"/>
      <c r="AAC75" s="57"/>
      <c r="AAD75" s="33"/>
      <c r="AAE75" s="33"/>
      <c r="AAF75" s="33"/>
      <c r="AAG75" s="33"/>
      <c r="AAH75" s="33"/>
      <c r="AAI75" s="33"/>
      <c r="AAJ75" s="33"/>
      <c r="AAK75" s="33">
        <v>1098390.8</v>
      </c>
      <c r="AAL75" s="34"/>
      <c r="AAM75" s="33"/>
      <c r="AAN75" s="33"/>
      <c r="AAO75" s="33"/>
      <c r="AAP75" s="33"/>
      <c r="AAQ75" s="33"/>
      <c r="AAR75" s="33">
        <v>1098390.8</v>
      </c>
      <c r="AAS75" s="33"/>
      <c r="AAT75" s="57"/>
      <c r="AAU75" s="25"/>
      <c r="AAV75" s="34"/>
      <c r="AAW75" s="57"/>
      <c r="AAX75" s="33"/>
      <c r="AAY75" s="33"/>
      <c r="AAZ75" s="33"/>
      <c r="ABA75" s="33"/>
      <c r="ABB75" s="33"/>
      <c r="ABC75" s="33"/>
      <c r="ABD75" s="33"/>
      <c r="ABE75" s="33">
        <v>1002135.34</v>
      </c>
      <c r="ABF75" s="34"/>
      <c r="ABG75" s="33"/>
      <c r="ABH75" s="33"/>
      <c r="ABI75" s="33"/>
      <c r="ABJ75" s="33"/>
      <c r="ABK75" s="33"/>
      <c r="ABL75" s="33">
        <v>1002135.34</v>
      </c>
      <c r="ABM75" s="33"/>
      <c r="ABN75" s="57"/>
      <c r="ABO75" s="25"/>
      <c r="ABP75" s="34"/>
      <c r="ABQ75" s="57"/>
      <c r="ABR75" s="33"/>
      <c r="ABS75" s="33"/>
      <c r="ABT75" s="33"/>
      <c r="ABU75" s="33"/>
      <c r="ABV75" s="33"/>
      <c r="ABW75" s="33"/>
      <c r="ABX75" s="33"/>
      <c r="ABY75" s="33">
        <v>491727.91</v>
      </c>
      <c r="ABZ75" s="34"/>
      <c r="ACA75" s="33"/>
      <c r="ACB75" s="33"/>
      <c r="ACC75" s="33"/>
      <c r="ACD75" s="33"/>
      <c r="ACE75" s="33"/>
      <c r="ACF75" s="33">
        <v>491727.91</v>
      </c>
      <c r="ACG75" s="33"/>
      <c r="ACH75" s="57"/>
      <c r="ACI75" s="25"/>
      <c r="ACJ75" s="34"/>
      <c r="ACK75" s="57"/>
      <c r="ACL75" s="33"/>
      <c r="ACM75" s="33"/>
      <c r="ACN75" s="33"/>
      <c r="ACO75" s="33">
        <v>36338994.969999999</v>
      </c>
      <c r="ACP75" s="33">
        <v>36157300</v>
      </c>
      <c r="ACQ75" s="33">
        <v>181694.97</v>
      </c>
      <c r="ACR75" s="33">
        <v>15043671.880000001</v>
      </c>
      <c r="ACS75" s="33"/>
      <c r="ACT75" s="34"/>
      <c r="ACU75" s="33">
        <v>15119268.23</v>
      </c>
      <c r="ACV75" s="33">
        <v>15043671.880000001</v>
      </c>
      <c r="ACW75" s="33"/>
      <c r="ACX75" s="33">
        <v>75596.350000000006</v>
      </c>
      <c r="ACY75" s="33">
        <v>0.5</v>
      </c>
      <c r="ACZ75" s="33"/>
      <c r="ADA75" s="33"/>
      <c r="ADB75" s="57">
        <v>15043671.880000001</v>
      </c>
      <c r="ADC75" s="25"/>
      <c r="ADD75" s="34">
        <v>36157300</v>
      </c>
      <c r="ADE75" s="57">
        <v>36157300</v>
      </c>
      <c r="ADF75" s="33">
        <v>41.606180000000002</v>
      </c>
      <c r="ADG75" s="33">
        <v>41.606189999999998</v>
      </c>
      <c r="ADH75" s="33"/>
      <c r="ADI75" s="33"/>
      <c r="ADJ75" s="33"/>
      <c r="ADK75" s="33"/>
      <c r="ADL75" s="33"/>
      <c r="ADM75" s="33"/>
      <c r="ADN75" s="34"/>
      <c r="ADO75" s="33"/>
      <c r="ADP75" s="33"/>
      <c r="ADQ75" s="33"/>
      <c r="ADR75" s="33"/>
      <c r="ADS75" s="33"/>
      <c r="ADT75" s="33"/>
      <c r="ADU75" s="33"/>
      <c r="ADV75" s="57"/>
      <c r="ADW75" s="25"/>
      <c r="ADX75" s="34"/>
      <c r="ADY75" s="57"/>
      <c r="ADZ75" s="33"/>
      <c r="AEA75" s="33"/>
      <c r="AEB75" s="33"/>
      <c r="AEC75" s="33"/>
      <c r="AED75" s="33"/>
      <c r="AEE75" s="33"/>
      <c r="AEF75" s="33"/>
      <c r="AEG75" s="33"/>
      <c r="AEH75" s="34"/>
      <c r="AEI75" s="33"/>
      <c r="AEJ75" s="33"/>
      <c r="AEK75" s="33"/>
      <c r="AEL75" s="33"/>
      <c r="AEM75" s="33"/>
      <c r="AEN75" s="33"/>
      <c r="AEO75" s="33"/>
      <c r="AEP75" s="57"/>
      <c r="AEQ75" s="25"/>
      <c r="AER75" s="34"/>
      <c r="AES75" s="57"/>
      <c r="AET75" s="33"/>
      <c r="AEU75" s="33"/>
      <c r="AEV75" s="33"/>
      <c r="AEW75" s="33"/>
      <c r="AEX75" s="33"/>
      <c r="AEY75" s="33"/>
      <c r="AEZ75" s="33"/>
      <c r="AFA75" s="33"/>
      <c r="AFB75" s="34"/>
      <c r="AFC75" s="33"/>
      <c r="AFD75" s="33"/>
      <c r="AFE75" s="33"/>
      <c r="AFF75" s="33"/>
      <c r="AFG75" s="33"/>
      <c r="AFH75" s="33"/>
      <c r="AFI75" s="33"/>
      <c r="AFJ75" s="57"/>
      <c r="AFK75" s="25"/>
      <c r="AFL75" s="34"/>
      <c r="AFM75" s="57"/>
      <c r="AFN75" s="33"/>
      <c r="AFO75" s="33"/>
      <c r="AFP75" s="33"/>
      <c r="AFQ75" s="33"/>
      <c r="AFR75" s="33"/>
      <c r="AFS75" s="33"/>
      <c r="AFT75" s="33"/>
      <c r="AFU75" s="33"/>
      <c r="AFV75" s="34"/>
      <c r="AFW75" s="33"/>
      <c r="AFX75" s="33"/>
      <c r="AFY75" s="33"/>
      <c r="AFZ75" s="33"/>
      <c r="AGA75" s="33"/>
      <c r="AGB75" s="33"/>
      <c r="AGC75" s="33"/>
      <c r="AGD75" s="57"/>
      <c r="AGE75" s="25"/>
      <c r="AGF75" s="34"/>
      <c r="AGG75" s="57"/>
      <c r="AGH75" s="33"/>
      <c r="AGI75" s="33"/>
      <c r="AGJ75" s="33"/>
      <c r="AGK75" s="33"/>
      <c r="AGL75" s="33"/>
      <c r="AGM75" s="33"/>
      <c r="AGN75" s="33"/>
      <c r="AGO75" s="33"/>
      <c r="AGP75" s="34"/>
      <c r="AGQ75" s="33"/>
      <c r="AGR75" s="33"/>
      <c r="AGS75" s="33"/>
      <c r="AGT75" s="33"/>
      <c r="AGU75" s="33"/>
      <c r="AGV75" s="33"/>
      <c r="AGW75" s="33"/>
      <c r="AGX75" s="57"/>
      <c r="AGY75" s="25"/>
      <c r="AGZ75" s="34"/>
      <c r="AHA75" s="57"/>
      <c r="AHB75" s="33"/>
      <c r="AHC75" s="33"/>
    </row>
    <row r="76" spans="1:887" x14ac:dyDescent="0.25">
      <c r="A76" s="8" t="s">
        <v>148</v>
      </c>
      <c r="B76" s="92">
        <v>62</v>
      </c>
      <c r="C76" s="11" t="s">
        <v>149</v>
      </c>
      <c r="F76" s="34">
        <v>1340272307.7900002</v>
      </c>
      <c r="G76" s="57"/>
      <c r="H76" s="33"/>
      <c r="I76" s="33">
        <v>368219843.75</v>
      </c>
      <c r="J76" s="33">
        <v>235660700</v>
      </c>
      <c r="K76" s="33">
        <v>132559143.75</v>
      </c>
      <c r="L76" s="33">
        <v>177552847.21000001</v>
      </c>
      <c r="M76" s="33"/>
      <c r="N76" s="34"/>
      <c r="O76" s="33">
        <v>277426323.76999998</v>
      </c>
      <c r="P76" s="33">
        <v>177552847.21000001</v>
      </c>
      <c r="Q76" s="33"/>
      <c r="R76" s="33">
        <v>99873476.560000002</v>
      </c>
      <c r="S76" s="33">
        <v>36</v>
      </c>
      <c r="T76" s="33"/>
      <c r="U76" s="33"/>
      <c r="V76" s="57">
        <v>177552847.21000001</v>
      </c>
      <c r="W76" s="25"/>
      <c r="X76" s="34">
        <v>235660700</v>
      </c>
      <c r="Y76" s="57">
        <v>235660700</v>
      </c>
      <c r="Z76" s="33">
        <v>75.342579999999998</v>
      </c>
      <c r="AA76" s="33">
        <v>75.342579999999998</v>
      </c>
      <c r="AB76" s="33"/>
      <c r="AC76" s="33">
        <v>812905156.25999999</v>
      </c>
      <c r="AD76" s="33">
        <v>520259300</v>
      </c>
      <c r="AE76" s="33">
        <v>292645856.25999999</v>
      </c>
      <c r="AF76" s="33">
        <v>424555314.08999997</v>
      </c>
      <c r="AG76" s="33"/>
      <c r="AH76" s="34"/>
      <c r="AI76" s="33">
        <v>663367678.27999997</v>
      </c>
      <c r="AJ76" s="33">
        <v>424555314.08999997</v>
      </c>
      <c r="AK76" s="33"/>
      <c r="AL76" s="33">
        <v>238812364.19</v>
      </c>
      <c r="AM76" s="33">
        <v>36</v>
      </c>
      <c r="AN76" s="33"/>
      <c r="AO76" s="33"/>
      <c r="AP76" s="57">
        <v>424555314.08999997</v>
      </c>
      <c r="AQ76" s="25"/>
      <c r="AR76" s="34">
        <v>520259300</v>
      </c>
      <c r="AS76" s="57">
        <v>520259300</v>
      </c>
      <c r="AT76" s="33">
        <v>81.604560000000006</v>
      </c>
      <c r="AU76" s="33">
        <v>81.604560000000006</v>
      </c>
      <c r="AV76" s="33"/>
      <c r="AW76" s="33">
        <v>2233684.21</v>
      </c>
      <c r="AX76" s="33">
        <v>2122000</v>
      </c>
      <c r="AY76" s="33">
        <v>111684.21</v>
      </c>
      <c r="AZ76" s="33">
        <v>614686</v>
      </c>
      <c r="BA76" s="33"/>
      <c r="BB76" s="34"/>
      <c r="BC76" s="33">
        <v>647037.91</v>
      </c>
      <c r="BD76" s="33">
        <v>614686</v>
      </c>
      <c r="BE76" s="33"/>
      <c r="BF76" s="33">
        <v>32351.91</v>
      </c>
      <c r="BG76" s="33">
        <v>5</v>
      </c>
      <c r="BH76" s="33"/>
      <c r="BI76" s="33"/>
      <c r="BJ76" s="57">
        <v>614686</v>
      </c>
      <c r="BK76" s="25"/>
      <c r="BL76" s="34">
        <v>2122000</v>
      </c>
      <c r="BM76" s="57">
        <v>2122000</v>
      </c>
      <c r="BN76" s="33">
        <v>28.967300000000002</v>
      </c>
      <c r="BO76" s="33">
        <v>28.967310000000001</v>
      </c>
      <c r="BP76" s="33"/>
      <c r="BQ76" s="33"/>
      <c r="BR76" s="33"/>
      <c r="BS76" s="33"/>
      <c r="BT76" s="33"/>
      <c r="BU76" s="33"/>
      <c r="BV76" s="34"/>
      <c r="BW76" s="33"/>
      <c r="BX76" s="33"/>
      <c r="BY76" s="33"/>
      <c r="BZ76" s="33"/>
      <c r="CA76" s="33"/>
      <c r="CB76" s="33"/>
      <c r="CC76" s="33"/>
      <c r="CD76" s="57"/>
      <c r="CE76" s="25"/>
      <c r="CF76" s="34"/>
      <c r="CG76" s="57"/>
      <c r="CH76" s="33"/>
      <c r="CI76" s="33"/>
      <c r="CJ76" s="33"/>
      <c r="CK76" s="33"/>
      <c r="CL76" s="33"/>
      <c r="CM76" s="33"/>
      <c r="CN76" s="33"/>
      <c r="CO76" s="33"/>
      <c r="CP76" s="34"/>
      <c r="CQ76" s="33"/>
      <c r="CR76" s="33"/>
      <c r="CS76" s="33"/>
      <c r="CT76" s="33"/>
      <c r="CU76" s="33"/>
      <c r="CV76" s="33"/>
      <c r="CW76" s="33"/>
      <c r="CX76" s="57"/>
      <c r="CY76" s="25"/>
      <c r="CZ76" s="34"/>
      <c r="DA76" s="57"/>
      <c r="DB76" s="33"/>
      <c r="DC76" s="33"/>
      <c r="DD76" s="33"/>
      <c r="DE76" s="33">
        <v>15358858.859999999</v>
      </c>
      <c r="DF76" s="33">
        <v>15343500</v>
      </c>
      <c r="DG76" s="33">
        <v>15358.86</v>
      </c>
      <c r="DH76" s="33">
        <v>15343470.220000001</v>
      </c>
      <c r="DI76" s="33"/>
      <c r="DJ76" s="34"/>
      <c r="DK76" s="33">
        <v>15358829</v>
      </c>
      <c r="DL76" s="33">
        <v>15343470.220000001</v>
      </c>
      <c r="DM76" s="33"/>
      <c r="DN76" s="33">
        <v>15358.78</v>
      </c>
      <c r="DO76" s="33">
        <v>0.1</v>
      </c>
      <c r="DP76" s="33"/>
      <c r="DQ76" s="33"/>
      <c r="DR76" s="57">
        <v>15343470.220000001</v>
      </c>
      <c r="DS76" s="25"/>
      <c r="DT76" s="34">
        <v>181662600</v>
      </c>
      <c r="DU76" s="57">
        <v>15343500</v>
      </c>
      <c r="DV76" s="33">
        <v>99.999809999999997</v>
      </c>
      <c r="DW76" s="33">
        <v>99.999480000000005</v>
      </c>
      <c r="DX76" s="33"/>
      <c r="DY76" s="33"/>
      <c r="DZ76" s="33"/>
      <c r="EA76" s="33"/>
      <c r="EB76" s="33"/>
      <c r="EC76" s="33"/>
      <c r="ED76" s="34"/>
      <c r="EE76" s="33"/>
      <c r="EF76" s="33"/>
      <c r="EG76" s="33"/>
      <c r="EH76" s="33"/>
      <c r="EI76" s="33"/>
      <c r="EJ76" s="33"/>
      <c r="EK76" s="33"/>
      <c r="EL76" s="57"/>
      <c r="EM76" s="25"/>
      <c r="EN76" s="34"/>
      <c r="EO76" s="57"/>
      <c r="EP76" s="33"/>
      <c r="EQ76" s="33"/>
      <c r="ER76" s="33"/>
      <c r="ES76" s="33"/>
      <c r="ET76" s="33"/>
      <c r="EU76" s="33"/>
      <c r="EV76" s="33"/>
      <c r="EW76" s="33"/>
      <c r="EX76" s="34"/>
      <c r="EY76" s="33"/>
      <c r="EZ76" s="33"/>
      <c r="FA76" s="33"/>
      <c r="FB76" s="33"/>
      <c r="FC76" s="33"/>
      <c r="FD76" s="33"/>
      <c r="FE76" s="33"/>
      <c r="FF76" s="57"/>
      <c r="FG76" s="25"/>
      <c r="FH76" s="34">
        <v>0</v>
      </c>
      <c r="FI76" s="57">
        <v>0</v>
      </c>
      <c r="FJ76" s="33"/>
      <c r="FK76" s="33"/>
      <c r="FL76" s="33"/>
      <c r="FM76" s="33"/>
      <c r="FN76" s="33"/>
      <c r="FO76" s="33"/>
      <c r="FP76" s="33"/>
      <c r="FQ76" s="33"/>
      <c r="FR76" s="34"/>
      <c r="FS76" s="33"/>
      <c r="FT76" s="33"/>
      <c r="FU76" s="33"/>
      <c r="FV76" s="33"/>
      <c r="FW76" s="33"/>
      <c r="FX76" s="33"/>
      <c r="FY76" s="33"/>
      <c r="FZ76" s="57"/>
      <c r="GA76" s="25"/>
      <c r="GB76" s="34"/>
      <c r="GC76" s="57"/>
      <c r="GD76" s="33"/>
      <c r="GE76" s="33"/>
      <c r="GF76" s="33"/>
      <c r="GG76" s="33">
        <v>123859302.31999999</v>
      </c>
      <c r="GH76" s="33">
        <v>106519000</v>
      </c>
      <c r="GI76" s="33">
        <v>17340302.32</v>
      </c>
      <c r="GJ76" s="33">
        <v>82086000.530000001</v>
      </c>
      <c r="GK76" s="33"/>
      <c r="GL76" s="34"/>
      <c r="GM76" s="33">
        <v>95448837.819999993</v>
      </c>
      <c r="GN76" s="33">
        <v>82086000.530000001</v>
      </c>
      <c r="GO76" s="33"/>
      <c r="GP76" s="33">
        <v>13362837.289999999</v>
      </c>
      <c r="GQ76" s="33">
        <v>14</v>
      </c>
      <c r="GR76" s="33"/>
      <c r="GS76" s="33"/>
      <c r="GT76" s="57">
        <v>82086000.530000001</v>
      </c>
      <c r="GU76" s="25"/>
      <c r="GV76" s="34">
        <v>106519000</v>
      </c>
      <c r="GW76" s="57">
        <v>106519000</v>
      </c>
      <c r="GX76" s="33">
        <v>77.062309999999997</v>
      </c>
      <c r="GY76" s="33">
        <v>77.062309999999997</v>
      </c>
      <c r="GZ76" s="33"/>
      <c r="HA76" s="33">
        <v>593851279.07000005</v>
      </c>
      <c r="HB76" s="33">
        <v>510712100</v>
      </c>
      <c r="HC76" s="33">
        <v>83139179.069999993</v>
      </c>
      <c r="HD76" s="33"/>
      <c r="HE76" s="33"/>
      <c r="HF76" s="34"/>
      <c r="HG76" s="33"/>
      <c r="HH76" s="33"/>
      <c r="HI76" s="33"/>
      <c r="HJ76" s="33"/>
      <c r="HK76" s="33"/>
      <c r="HL76" s="33"/>
      <c r="HM76" s="33"/>
      <c r="HN76" s="57"/>
      <c r="HO76" s="25"/>
      <c r="HP76" s="34">
        <v>510712100</v>
      </c>
      <c r="HQ76" s="57">
        <v>510712100</v>
      </c>
      <c r="HR76" s="33"/>
      <c r="HS76" s="33"/>
      <c r="HT76" s="33"/>
      <c r="HU76" s="33">
        <v>112535156.25</v>
      </c>
      <c r="HV76" s="33">
        <v>72022500</v>
      </c>
      <c r="HW76" s="33">
        <v>40512656.25</v>
      </c>
      <c r="HX76" s="33">
        <v>347434.88</v>
      </c>
      <c r="HY76" s="33"/>
      <c r="HZ76" s="34"/>
      <c r="IA76" s="33">
        <v>542867</v>
      </c>
      <c r="IB76" s="33">
        <v>347434.88</v>
      </c>
      <c r="IC76" s="33"/>
      <c r="ID76" s="33">
        <v>195432.12</v>
      </c>
      <c r="IE76" s="33">
        <v>36</v>
      </c>
      <c r="IF76" s="33"/>
      <c r="IG76" s="33"/>
      <c r="IH76" s="57">
        <v>347434.88</v>
      </c>
      <c r="II76" s="25"/>
      <c r="IJ76" s="34">
        <v>72022500</v>
      </c>
      <c r="IK76" s="57">
        <v>72022500</v>
      </c>
      <c r="IL76" s="33">
        <v>0.4824</v>
      </c>
      <c r="IM76" s="33">
        <v>0.4824</v>
      </c>
      <c r="IN76" s="33"/>
      <c r="IO76" s="33"/>
      <c r="IP76" s="33"/>
      <c r="IQ76" s="33"/>
      <c r="IR76" s="33"/>
      <c r="IS76" s="33"/>
      <c r="IT76" s="34"/>
      <c r="IU76" s="33"/>
      <c r="IV76" s="33"/>
      <c r="IW76" s="33"/>
      <c r="IX76" s="33"/>
      <c r="IY76" s="33"/>
      <c r="IZ76" s="33"/>
      <c r="JA76" s="33"/>
      <c r="JB76" s="57"/>
      <c r="JC76" s="25"/>
      <c r="JD76" s="34"/>
      <c r="JE76" s="57"/>
      <c r="JF76" s="33"/>
      <c r="JG76" s="33"/>
      <c r="JH76" s="33"/>
      <c r="JI76" s="33">
        <v>4042441.86</v>
      </c>
      <c r="JJ76" s="33">
        <v>3476500</v>
      </c>
      <c r="JK76" s="33">
        <v>565941.86</v>
      </c>
      <c r="JL76" s="33">
        <v>3476500</v>
      </c>
      <c r="JM76" s="33"/>
      <c r="JN76" s="34"/>
      <c r="JO76" s="33">
        <v>4042441.86</v>
      </c>
      <c r="JP76" s="33">
        <v>3476500</v>
      </c>
      <c r="JQ76" s="33"/>
      <c r="JR76" s="33">
        <v>565941.86</v>
      </c>
      <c r="JS76" s="33">
        <v>14</v>
      </c>
      <c r="JT76" s="33"/>
      <c r="JU76" s="33"/>
      <c r="JV76" s="57">
        <v>3476500</v>
      </c>
      <c r="JW76" s="25"/>
      <c r="JX76" s="34">
        <v>3476500</v>
      </c>
      <c r="JY76" s="57">
        <v>3476500</v>
      </c>
      <c r="JZ76" s="33">
        <v>100</v>
      </c>
      <c r="KA76" s="33">
        <v>100</v>
      </c>
      <c r="KB76" s="33"/>
      <c r="KC76" s="33">
        <v>17343750</v>
      </c>
      <c r="KD76" s="33">
        <v>11100000</v>
      </c>
      <c r="KE76" s="33">
        <v>6243750</v>
      </c>
      <c r="KF76" s="33">
        <v>10957193.6</v>
      </c>
      <c r="KG76" s="33"/>
      <c r="KH76" s="34"/>
      <c r="KI76" s="33">
        <v>17120615</v>
      </c>
      <c r="KJ76" s="33">
        <v>10957193.6</v>
      </c>
      <c r="KK76" s="33"/>
      <c r="KL76" s="33">
        <v>6163421.4000000004</v>
      </c>
      <c r="KM76" s="33">
        <v>36</v>
      </c>
      <c r="KN76" s="33"/>
      <c r="KO76" s="33"/>
      <c r="KP76" s="57">
        <v>10957193.6</v>
      </c>
      <c r="KQ76" s="25"/>
      <c r="KR76" s="34">
        <v>11100000</v>
      </c>
      <c r="KS76" s="57">
        <v>11100000</v>
      </c>
      <c r="KT76" s="33">
        <v>98.713459999999998</v>
      </c>
      <c r="KU76" s="33">
        <v>98.713459999999998</v>
      </c>
      <c r="KV76" s="33"/>
      <c r="KW76" s="33"/>
      <c r="KX76" s="33"/>
      <c r="KY76" s="33"/>
      <c r="KZ76" s="33"/>
      <c r="LA76" s="33"/>
      <c r="LB76" s="34"/>
      <c r="LC76" s="33"/>
      <c r="LD76" s="33"/>
      <c r="LE76" s="33"/>
      <c r="LF76" s="33"/>
      <c r="LG76" s="33"/>
      <c r="LH76" s="33"/>
      <c r="LI76" s="33"/>
      <c r="LJ76" s="57"/>
      <c r="LK76" s="25"/>
      <c r="LL76" s="34"/>
      <c r="LM76" s="57"/>
      <c r="LN76" s="33"/>
      <c r="LO76" s="33"/>
      <c r="LP76" s="33"/>
      <c r="LQ76" s="33"/>
      <c r="LR76" s="33"/>
      <c r="LS76" s="33"/>
      <c r="LT76" s="33"/>
      <c r="LU76" s="33"/>
      <c r="LV76" s="34"/>
      <c r="LW76" s="33"/>
      <c r="LX76" s="33"/>
      <c r="LY76" s="33"/>
      <c r="LZ76" s="33"/>
      <c r="MA76" s="33"/>
      <c r="MB76" s="33"/>
      <c r="MC76" s="33"/>
      <c r="MD76" s="57"/>
      <c r="ME76" s="25"/>
      <c r="MF76" s="34"/>
      <c r="MG76" s="57"/>
      <c r="MH76" s="33"/>
      <c r="MI76" s="33"/>
      <c r="MJ76" s="33"/>
      <c r="MK76" s="33">
        <v>24496511.629999999</v>
      </c>
      <c r="ML76" s="33">
        <v>21067000</v>
      </c>
      <c r="MM76" s="33">
        <v>3429511.63</v>
      </c>
      <c r="MN76" s="33">
        <v>21067000</v>
      </c>
      <c r="MO76" s="33"/>
      <c r="MP76" s="34"/>
      <c r="MQ76" s="33">
        <v>24496511.629999999</v>
      </c>
      <c r="MR76" s="33">
        <v>21067000</v>
      </c>
      <c r="MS76" s="33"/>
      <c r="MT76" s="33">
        <v>3429511.63</v>
      </c>
      <c r="MU76" s="33">
        <v>14</v>
      </c>
      <c r="MV76" s="33"/>
      <c r="MW76" s="33"/>
      <c r="MX76" s="57">
        <v>21067000</v>
      </c>
      <c r="MY76" s="25"/>
      <c r="MZ76" s="34">
        <v>21067000</v>
      </c>
      <c r="NA76" s="57">
        <v>21067000</v>
      </c>
      <c r="NB76" s="33">
        <v>100</v>
      </c>
      <c r="NC76" s="33">
        <v>100</v>
      </c>
      <c r="ND76" s="33"/>
      <c r="NE76" s="33">
        <v>103664767.44</v>
      </c>
      <c r="NF76" s="33">
        <v>89151700</v>
      </c>
      <c r="NG76" s="33">
        <v>14513067.439999999</v>
      </c>
      <c r="NH76" s="33">
        <v>14952148.33</v>
      </c>
      <c r="NI76" s="33"/>
      <c r="NJ76" s="34"/>
      <c r="NK76" s="33">
        <v>17385798.989999998</v>
      </c>
      <c r="NL76" s="33">
        <v>14952148.33</v>
      </c>
      <c r="NM76" s="33"/>
      <c r="NN76" s="33">
        <v>2433650.66</v>
      </c>
      <c r="NO76" s="33">
        <v>13.997920000000001</v>
      </c>
      <c r="NP76" s="33"/>
      <c r="NQ76" s="33"/>
      <c r="NR76" s="57">
        <v>14952148.33</v>
      </c>
      <c r="NS76" s="25"/>
      <c r="NT76" s="34">
        <v>89151700</v>
      </c>
      <c r="NU76" s="57">
        <v>89151700</v>
      </c>
      <c r="NV76" s="33">
        <v>16.77158</v>
      </c>
      <c r="NW76" s="33">
        <v>16.768689999999999</v>
      </c>
      <c r="NX76" s="33"/>
      <c r="NY76" s="33">
        <v>149154767.44</v>
      </c>
      <c r="NZ76" s="33">
        <v>128273100</v>
      </c>
      <c r="OA76" s="33">
        <v>20881667.440000001</v>
      </c>
      <c r="OB76" s="33">
        <v>57510562.829999998</v>
      </c>
      <c r="OC76" s="33"/>
      <c r="OD76" s="34"/>
      <c r="OE76" s="33">
        <v>66872747.479999997</v>
      </c>
      <c r="OF76" s="33">
        <v>57510562.829999998</v>
      </c>
      <c r="OG76" s="33"/>
      <c r="OH76" s="33">
        <v>9362184.6500000004</v>
      </c>
      <c r="OI76" s="33">
        <v>14</v>
      </c>
      <c r="OJ76" s="33"/>
      <c r="OK76" s="33"/>
      <c r="OL76" s="57">
        <v>57510562.829999998</v>
      </c>
      <c r="OM76" s="25"/>
      <c r="ON76" s="34">
        <v>128273100</v>
      </c>
      <c r="OO76" s="57">
        <v>128273100</v>
      </c>
      <c r="OP76" s="33">
        <v>44.834470000000003</v>
      </c>
      <c r="OQ76" s="33">
        <v>44.834470000000003</v>
      </c>
      <c r="OR76" s="33"/>
      <c r="OS76" s="33">
        <v>2523255.81</v>
      </c>
      <c r="OT76" s="33">
        <v>2170000</v>
      </c>
      <c r="OU76" s="33">
        <v>353255.81</v>
      </c>
      <c r="OV76" s="33">
        <v>1420032</v>
      </c>
      <c r="OW76" s="33"/>
      <c r="OX76" s="34"/>
      <c r="OY76" s="33">
        <v>1651200</v>
      </c>
      <c r="OZ76" s="33">
        <v>1420032</v>
      </c>
      <c r="PA76" s="33"/>
      <c r="PB76" s="33">
        <v>231168</v>
      </c>
      <c r="PC76" s="33">
        <v>14</v>
      </c>
      <c r="PD76" s="33"/>
      <c r="PE76" s="33"/>
      <c r="PF76" s="57">
        <v>1420032</v>
      </c>
      <c r="PG76" s="25"/>
      <c r="PH76" s="34">
        <v>2170000</v>
      </c>
      <c r="PI76" s="57">
        <v>2170000</v>
      </c>
      <c r="PJ76" s="33">
        <v>65.439260000000004</v>
      </c>
      <c r="PK76" s="33">
        <v>65.439260000000004</v>
      </c>
      <c r="PL76" s="33"/>
      <c r="PM76" s="33">
        <v>5684534.8799999999</v>
      </c>
      <c r="PN76" s="33">
        <v>4888700</v>
      </c>
      <c r="PO76" s="33">
        <v>795834.88</v>
      </c>
      <c r="PP76" s="33">
        <v>2416905.2999999998</v>
      </c>
      <c r="PQ76" s="33"/>
      <c r="PR76" s="34"/>
      <c r="PS76" s="33">
        <v>2810355</v>
      </c>
      <c r="PT76" s="33">
        <v>2416905.2999999998</v>
      </c>
      <c r="PU76" s="33"/>
      <c r="PV76" s="33">
        <v>393449.7</v>
      </c>
      <c r="PW76" s="33">
        <v>14</v>
      </c>
      <c r="PX76" s="33"/>
      <c r="PY76" s="33"/>
      <c r="PZ76" s="57">
        <v>2416905.2999999998</v>
      </c>
      <c r="QA76" s="25"/>
      <c r="QB76" s="34">
        <v>4888700</v>
      </c>
      <c r="QC76" s="57">
        <v>4888700</v>
      </c>
      <c r="QD76" s="33">
        <v>49.438609999999997</v>
      </c>
      <c r="QE76" s="33">
        <v>49.438609999999997</v>
      </c>
      <c r="QF76" s="33"/>
      <c r="QG76" s="33">
        <v>43392790.060000002</v>
      </c>
      <c r="QH76" s="33">
        <v>37317800</v>
      </c>
      <c r="QI76" s="33">
        <v>6074990.0599999996</v>
      </c>
      <c r="QJ76" s="33">
        <v>18879705</v>
      </c>
      <c r="QK76" s="33"/>
      <c r="QL76" s="34"/>
      <c r="QM76" s="33">
        <v>21953145.359999999</v>
      </c>
      <c r="QN76" s="33">
        <v>18879705</v>
      </c>
      <c r="QO76" s="33"/>
      <c r="QP76" s="33">
        <v>3073440.36</v>
      </c>
      <c r="QQ76" s="33">
        <v>14</v>
      </c>
      <c r="QR76" s="33"/>
      <c r="QS76" s="33"/>
      <c r="QT76" s="57">
        <v>18879705</v>
      </c>
      <c r="QU76" s="25"/>
      <c r="QV76" s="34">
        <v>37317800</v>
      </c>
      <c r="QW76" s="57">
        <v>37317800</v>
      </c>
      <c r="QX76" s="33">
        <v>50.59169</v>
      </c>
      <c r="QY76" s="33">
        <v>50.59169</v>
      </c>
      <c r="QZ76" s="33"/>
      <c r="RA76" s="33">
        <v>513209651.17000002</v>
      </c>
      <c r="RB76" s="33">
        <v>441360300</v>
      </c>
      <c r="RC76" s="33">
        <v>71849351.170000002</v>
      </c>
      <c r="RD76" s="33">
        <v>224566980.53999999</v>
      </c>
      <c r="RE76" s="33">
        <v>14049.89</v>
      </c>
      <c r="RF76" s="34"/>
      <c r="RG76" s="33">
        <v>261124395.97999999</v>
      </c>
      <c r="RH76" s="33">
        <v>224566980.53999999</v>
      </c>
      <c r="RI76" s="33"/>
      <c r="RJ76" s="33">
        <v>36557415.439999998</v>
      </c>
      <c r="RK76" s="33">
        <v>14</v>
      </c>
      <c r="RL76" s="33">
        <v>14049.89</v>
      </c>
      <c r="RM76" s="33"/>
      <c r="RN76" s="57">
        <v>224566980.53999999</v>
      </c>
      <c r="RO76" s="25"/>
      <c r="RP76" s="34">
        <v>441360300</v>
      </c>
      <c r="RQ76" s="57">
        <v>441360300</v>
      </c>
      <c r="RR76" s="33">
        <v>50.880650000000003</v>
      </c>
      <c r="RS76" s="33">
        <v>50.880650000000003</v>
      </c>
      <c r="RT76" s="33"/>
      <c r="RU76" s="33"/>
      <c r="RV76" s="33"/>
      <c r="RW76" s="33"/>
      <c r="RX76" s="33"/>
      <c r="RY76" s="33">
        <v>357889.32</v>
      </c>
      <c r="RZ76" s="34"/>
      <c r="SA76" s="33"/>
      <c r="SB76" s="33"/>
      <c r="SC76" s="33"/>
      <c r="SD76" s="33"/>
      <c r="SE76" s="33"/>
      <c r="SF76" s="33">
        <v>198528.77</v>
      </c>
      <c r="SG76" s="33">
        <v>159360.54999999999</v>
      </c>
      <c r="SH76" s="57"/>
      <c r="SI76" s="25"/>
      <c r="SJ76" s="34"/>
      <c r="SK76" s="57"/>
      <c r="SL76" s="33"/>
      <c r="SM76" s="33"/>
      <c r="SN76" s="33"/>
      <c r="SO76" s="33"/>
      <c r="SP76" s="33"/>
      <c r="SQ76" s="33"/>
      <c r="SR76" s="33"/>
      <c r="SS76" s="33"/>
      <c r="ST76" s="34"/>
      <c r="SU76" s="33"/>
      <c r="SV76" s="33"/>
      <c r="SW76" s="33"/>
      <c r="SX76" s="33"/>
      <c r="SY76" s="33"/>
      <c r="SZ76" s="33"/>
      <c r="TA76" s="33"/>
      <c r="TB76" s="57"/>
      <c r="TC76" s="25"/>
      <c r="TD76" s="34"/>
      <c r="TE76" s="57"/>
      <c r="TF76" s="33"/>
      <c r="TG76" s="33"/>
      <c r="TH76" s="33"/>
      <c r="TI76" s="33"/>
      <c r="TJ76" s="33"/>
      <c r="TK76" s="33"/>
      <c r="TL76" s="33"/>
      <c r="TM76" s="33"/>
      <c r="TN76" s="34"/>
      <c r="TO76" s="33"/>
      <c r="TP76" s="33"/>
      <c r="TQ76" s="33"/>
      <c r="TR76" s="33"/>
      <c r="TS76" s="33"/>
      <c r="TT76" s="33"/>
      <c r="TU76" s="33"/>
      <c r="TV76" s="57"/>
      <c r="TW76" s="25"/>
      <c r="TX76" s="34"/>
      <c r="TY76" s="57"/>
      <c r="TZ76" s="33"/>
      <c r="UA76" s="33"/>
      <c r="UB76" s="33"/>
      <c r="UC76" s="33"/>
      <c r="UD76" s="33"/>
      <c r="UE76" s="33"/>
      <c r="UF76" s="33"/>
      <c r="UG76" s="33"/>
      <c r="UH76" s="34"/>
      <c r="UI76" s="33"/>
      <c r="UJ76" s="33"/>
      <c r="UK76" s="33"/>
      <c r="UL76" s="33"/>
      <c r="UM76" s="33"/>
      <c r="UN76" s="33"/>
      <c r="UO76" s="33"/>
      <c r="UP76" s="57"/>
      <c r="UQ76" s="25"/>
      <c r="UR76" s="34"/>
      <c r="US76" s="57"/>
      <c r="UT76" s="33"/>
      <c r="UU76" s="33"/>
      <c r="UV76" s="33"/>
      <c r="UW76" s="33"/>
      <c r="UX76" s="33"/>
      <c r="UY76" s="33"/>
      <c r="UZ76" s="33"/>
      <c r="VA76" s="33"/>
      <c r="VB76" s="34"/>
      <c r="VC76" s="33"/>
      <c r="VD76" s="33"/>
      <c r="VE76" s="33"/>
      <c r="VF76" s="33"/>
      <c r="VG76" s="33"/>
      <c r="VH76" s="33"/>
      <c r="VI76" s="33"/>
      <c r="VJ76" s="57"/>
      <c r="VK76" s="25"/>
      <c r="VL76" s="34"/>
      <c r="VM76" s="57"/>
      <c r="VN76" s="33"/>
      <c r="VO76" s="33"/>
      <c r="VP76" s="33"/>
      <c r="VQ76" s="33"/>
      <c r="VR76" s="33"/>
      <c r="VS76" s="33"/>
      <c r="VT76" s="33"/>
      <c r="VU76" s="33"/>
      <c r="VV76" s="34"/>
      <c r="VW76" s="33"/>
      <c r="VX76" s="33"/>
      <c r="VY76" s="33"/>
      <c r="VZ76" s="33"/>
      <c r="WA76" s="33"/>
      <c r="WB76" s="33"/>
      <c r="WC76" s="33"/>
      <c r="WD76" s="57"/>
      <c r="WE76" s="25"/>
      <c r="WF76" s="34"/>
      <c r="WG76" s="57"/>
      <c r="WH76" s="33"/>
      <c r="WI76" s="33"/>
      <c r="WJ76" s="33"/>
      <c r="WK76" s="33"/>
      <c r="WL76" s="33"/>
      <c r="WM76" s="33"/>
      <c r="WN76" s="33"/>
      <c r="WO76" s="33"/>
      <c r="WP76" s="34"/>
      <c r="WQ76" s="33"/>
      <c r="WR76" s="33"/>
      <c r="WS76" s="33"/>
      <c r="WT76" s="33"/>
      <c r="WU76" s="33"/>
      <c r="WV76" s="33"/>
      <c r="WW76" s="33"/>
      <c r="WX76" s="57"/>
      <c r="WY76" s="25"/>
      <c r="WZ76" s="34"/>
      <c r="XA76" s="57"/>
      <c r="XB76" s="33"/>
      <c r="XC76" s="33"/>
      <c r="XD76" s="33"/>
      <c r="XE76" s="33"/>
      <c r="XF76" s="33"/>
      <c r="XG76" s="33"/>
      <c r="XH76" s="33"/>
      <c r="XI76" s="33"/>
      <c r="XJ76" s="34"/>
      <c r="XK76" s="33"/>
      <c r="XL76" s="33"/>
      <c r="XM76" s="33"/>
      <c r="XN76" s="33"/>
      <c r="XO76" s="33"/>
      <c r="XP76" s="33"/>
      <c r="XQ76" s="33"/>
      <c r="XR76" s="57"/>
      <c r="XS76" s="25"/>
      <c r="XT76" s="34"/>
      <c r="XU76" s="57"/>
      <c r="XV76" s="33"/>
      <c r="XW76" s="33"/>
      <c r="XX76" s="33"/>
      <c r="XY76" s="33"/>
      <c r="XZ76" s="33"/>
      <c r="YA76" s="33"/>
      <c r="YB76" s="33"/>
      <c r="YC76" s="33"/>
      <c r="YD76" s="34"/>
      <c r="YE76" s="33"/>
      <c r="YF76" s="33"/>
      <c r="YG76" s="33"/>
      <c r="YH76" s="33"/>
      <c r="YI76" s="33"/>
      <c r="YJ76" s="33"/>
      <c r="YK76" s="33"/>
      <c r="YL76" s="57"/>
      <c r="YM76" s="25"/>
      <c r="YN76" s="34"/>
      <c r="YO76" s="57"/>
      <c r="YP76" s="33"/>
      <c r="YQ76" s="33"/>
      <c r="YR76" s="33"/>
      <c r="YS76" s="33"/>
      <c r="YT76" s="33"/>
      <c r="YU76" s="33"/>
      <c r="YV76" s="33"/>
      <c r="YW76" s="33"/>
      <c r="YX76" s="34"/>
      <c r="YY76" s="33"/>
      <c r="YZ76" s="33"/>
      <c r="ZA76" s="33"/>
      <c r="ZB76" s="33"/>
      <c r="ZC76" s="33"/>
      <c r="ZD76" s="33"/>
      <c r="ZE76" s="33"/>
      <c r="ZF76" s="57"/>
      <c r="ZG76" s="25"/>
      <c r="ZH76" s="34"/>
      <c r="ZI76" s="57"/>
      <c r="ZJ76" s="33"/>
      <c r="ZK76" s="33"/>
      <c r="ZL76" s="33"/>
      <c r="ZM76" s="33"/>
      <c r="ZN76" s="33"/>
      <c r="ZO76" s="33"/>
      <c r="ZP76" s="33"/>
      <c r="ZQ76" s="33"/>
      <c r="ZR76" s="34"/>
      <c r="ZS76" s="33"/>
      <c r="ZT76" s="33"/>
      <c r="ZU76" s="33"/>
      <c r="ZV76" s="33"/>
      <c r="ZW76" s="33"/>
      <c r="ZX76" s="33"/>
      <c r="ZY76" s="33"/>
      <c r="ZZ76" s="57"/>
      <c r="AAA76" s="25"/>
      <c r="AAB76" s="34"/>
      <c r="AAC76" s="57"/>
      <c r="AAD76" s="33"/>
      <c r="AAE76" s="33"/>
      <c r="AAF76" s="33"/>
      <c r="AAG76" s="33"/>
      <c r="AAH76" s="33"/>
      <c r="AAI76" s="33"/>
      <c r="AAJ76" s="33"/>
      <c r="AAK76" s="33">
        <v>710184.39</v>
      </c>
      <c r="AAL76" s="34"/>
      <c r="AAM76" s="33"/>
      <c r="AAN76" s="33"/>
      <c r="AAO76" s="33"/>
      <c r="AAP76" s="33"/>
      <c r="AAQ76" s="33"/>
      <c r="AAR76" s="33">
        <v>641120.82999999996</v>
      </c>
      <c r="AAS76" s="33">
        <v>69063.56</v>
      </c>
      <c r="AAT76" s="57"/>
      <c r="AAU76" s="25"/>
      <c r="AAV76" s="34"/>
      <c r="AAW76" s="57"/>
      <c r="AAX76" s="33"/>
      <c r="AAY76" s="33"/>
      <c r="AAZ76" s="33"/>
      <c r="ABA76" s="33"/>
      <c r="ABB76" s="33"/>
      <c r="ABC76" s="33"/>
      <c r="ABD76" s="33"/>
      <c r="ABE76" s="33">
        <v>16018.2</v>
      </c>
      <c r="ABF76" s="34"/>
      <c r="ABG76" s="33"/>
      <c r="ABH76" s="33"/>
      <c r="ABI76" s="33"/>
      <c r="ABJ76" s="33"/>
      <c r="ABK76" s="33"/>
      <c r="ABL76" s="33"/>
      <c r="ABM76" s="33">
        <v>16018.2</v>
      </c>
      <c r="ABN76" s="57"/>
      <c r="ABO76" s="25"/>
      <c r="ABP76" s="34"/>
      <c r="ABQ76" s="57"/>
      <c r="ABR76" s="33"/>
      <c r="ABS76" s="33"/>
      <c r="ABT76" s="33"/>
      <c r="ABU76" s="33"/>
      <c r="ABV76" s="33"/>
      <c r="ABW76" s="33"/>
      <c r="ABX76" s="33"/>
      <c r="ABY76" s="33"/>
      <c r="ABZ76" s="34"/>
      <c r="ACA76" s="33"/>
      <c r="ACB76" s="33"/>
      <c r="ACC76" s="33"/>
      <c r="ACD76" s="33"/>
      <c r="ACE76" s="33"/>
      <c r="ACF76" s="33"/>
      <c r="ACG76" s="33"/>
      <c r="ACH76" s="57"/>
      <c r="ACI76" s="25"/>
      <c r="ACJ76" s="34"/>
      <c r="ACK76" s="57"/>
      <c r="ACL76" s="33"/>
      <c r="ACM76" s="33"/>
      <c r="ACN76" s="33"/>
      <c r="ACO76" s="33">
        <v>45933233.229999997</v>
      </c>
      <c r="ACP76" s="33">
        <v>45887300</v>
      </c>
      <c r="ACQ76" s="33">
        <v>45933.23</v>
      </c>
      <c r="ACR76" s="33">
        <v>38958768.229999997</v>
      </c>
      <c r="ACS76" s="33"/>
      <c r="ACT76" s="34"/>
      <c r="ACU76" s="33">
        <v>38997766</v>
      </c>
      <c r="ACV76" s="33">
        <v>38958768.229999997</v>
      </c>
      <c r="ACW76" s="33"/>
      <c r="ACX76" s="33">
        <v>38997.769999999997</v>
      </c>
      <c r="ACY76" s="33">
        <v>0.1</v>
      </c>
      <c r="ACZ76" s="33"/>
      <c r="ADA76" s="33"/>
      <c r="ADB76" s="57">
        <v>38958768.229999997</v>
      </c>
      <c r="ADC76" s="25"/>
      <c r="ADD76" s="34">
        <v>45887300</v>
      </c>
      <c r="ADE76" s="57">
        <v>45887300</v>
      </c>
      <c r="ADF76" s="33">
        <v>84.900980000000004</v>
      </c>
      <c r="ADG76" s="33">
        <v>84.900999999999996</v>
      </c>
      <c r="ADH76" s="33"/>
      <c r="ADI76" s="33"/>
      <c r="ADJ76" s="33"/>
      <c r="ADK76" s="33"/>
      <c r="ADL76" s="33"/>
      <c r="ADM76" s="33"/>
      <c r="ADN76" s="34"/>
      <c r="ADO76" s="33"/>
      <c r="ADP76" s="33"/>
      <c r="ADQ76" s="33"/>
      <c r="ADR76" s="33"/>
      <c r="ADS76" s="33"/>
      <c r="ADT76" s="33"/>
      <c r="ADU76" s="33"/>
      <c r="ADV76" s="57"/>
      <c r="ADW76" s="25"/>
      <c r="ADX76" s="34"/>
      <c r="ADY76" s="57"/>
      <c r="ADZ76" s="33"/>
      <c r="AEA76" s="33"/>
      <c r="AEB76" s="33"/>
      <c r="AEC76" s="33"/>
      <c r="AED76" s="33"/>
      <c r="AEE76" s="33"/>
      <c r="AEF76" s="33"/>
      <c r="AEG76" s="33"/>
      <c r="AEH76" s="34"/>
      <c r="AEI76" s="33"/>
      <c r="AEJ76" s="33"/>
      <c r="AEK76" s="33"/>
      <c r="AEL76" s="33"/>
      <c r="AEM76" s="33"/>
      <c r="AEN76" s="33"/>
      <c r="AEO76" s="33"/>
      <c r="AEP76" s="57"/>
      <c r="AEQ76" s="25"/>
      <c r="AER76" s="34"/>
      <c r="AES76" s="57"/>
      <c r="AET76" s="33"/>
      <c r="AEU76" s="33"/>
      <c r="AEV76" s="33"/>
      <c r="AEW76" s="33"/>
      <c r="AEX76" s="33"/>
      <c r="AEY76" s="33"/>
      <c r="AEZ76" s="33"/>
      <c r="AFA76" s="33"/>
      <c r="AFB76" s="34"/>
      <c r="AFC76" s="33"/>
      <c r="AFD76" s="33"/>
      <c r="AFE76" s="33"/>
      <c r="AFF76" s="33"/>
      <c r="AFG76" s="33"/>
      <c r="AFH76" s="33"/>
      <c r="AFI76" s="33"/>
      <c r="AFJ76" s="57"/>
      <c r="AFK76" s="25"/>
      <c r="AFL76" s="34"/>
      <c r="AFM76" s="57"/>
      <c r="AFN76" s="33"/>
      <c r="AFO76" s="33"/>
      <c r="AFP76" s="33"/>
      <c r="AFQ76" s="33"/>
      <c r="AFR76" s="33"/>
      <c r="AFS76" s="33"/>
      <c r="AFT76" s="33"/>
      <c r="AFU76" s="33"/>
      <c r="AFV76" s="34"/>
      <c r="AFW76" s="33"/>
      <c r="AFX76" s="33"/>
      <c r="AFY76" s="33"/>
      <c r="AFZ76" s="33"/>
      <c r="AGA76" s="33"/>
      <c r="AGB76" s="33"/>
      <c r="AGC76" s="33"/>
      <c r="AGD76" s="57"/>
      <c r="AGE76" s="25"/>
      <c r="AGF76" s="34"/>
      <c r="AGG76" s="57"/>
      <c r="AGH76" s="33"/>
      <c r="AGI76" s="33"/>
      <c r="AGJ76" s="33"/>
      <c r="AGK76" s="33"/>
      <c r="AGL76" s="33"/>
      <c r="AGM76" s="33"/>
      <c r="AGN76" s="33"/>
      <c r="AGO76" s="33"/>
      <c r="AGP76" s="34"/>
      <c r="AGQ76" s="33"/>
      <c r="AGR76" s="33"/>
      <c r="AGS76" s="33"/>
      <c r="AGT76" s="33"/>
      <c r="AGU76" s="33"/>
      <c r="AGV76" s="33"/>
      <c r="AGW76" s="33"/>
      <c r="AGX76" s="57"/>
      <c r="AGY76" s="25"/>
      <c r="AGZ76" s="34"/>
      <c r="AHA76" s="57"/>
      <c r="AHB76" s="33"/>
      <c r="AHC76" s="33"/>
    </row>
    <row r="77" spans="1:887" x14ac:dyDescent="0.25">
      <c r="A77" s="8" t="s">
        <v>150</v>
      </c>
      <c r="B77" s="90">
        <v>63</v>
      </c>
      <c r="C77" s="11" t="s">
        <v>151</v>
      </c>
      <c r="F77" s="34">
        <v>1535287787.4200001</v>
      </c>
      <c r="G77" s="57"/>
      <c r="H77" s="33"/>
      <c r="I77" s="33">
        <v>399498764.05000001</v>
      </c>
      <c r="J77" s="33">
        <v>355553900</v>
      </c>
      <c r="K77" s="33">
        <v>43944864.049999997</v>
      </c>
      <c r="L77" s="33">
        <v>256817561.91999999</v>
      </c>
      <c r="M77" s="33">
        <v>1353895.55</v>
      </c>
      <c r="N77" s="34"/>
      <c r="O77" s="33">
        <v>288559058.33999997</v>
      </c>
      <c r="P77" s="33">
        <v>256817561.91999999</v>
      </c>
      <c r="Q77" s="33"/>
      <c r="R77" s="33">
        <v>31741496.420000002</v>
      </c>
      <c r="S77" s="33">
        <v>11</v>
      </c>
      <c r="T77" s="33">
        <v>828278.14</v>
      </c>
      <c r="U77" s="33">
        <v>525617.41</v>
      </c>
      <c r="V77" s="57">
        <v>256817561.91999999</v>
      </c>
      <c r="W77" s="25"/>
      <c r="X77" s="34">
        <v>355553900</v>
      </c>
      <c r="Y77" s="57">
        <v>355553900</v>
      </c>
      <c r="Z77" s="33">
        <v>72.230279999999993</v>
      </c>
      <c r="AA77" s="33">
        <v>72.230279999999993</v>
      </c>
      <c r="AB77" s="33"/>
      <c r="AC77" s="33">
        <v>813362247.24000001</v>
      </c>
      <c r="AD77" s="33">
        <v>723892400</v>
      </c>
      <c r="AE77" s="33">
        <v>89469847.239999995</v>
      </c>
      <c r="AF77" s="33">
        <v>590769474.35000002</v>
      </c>
      <c r="AG77" s="33">
        <v>3263491.14</v>
      </c>
      <c r="AH77" s="34"/>
      <c r="AI77" s="33">
        <v>663785926.25999999</v>
      </c>
      <c r="AJ77" s="33">
        <v>590769474.35000002</v>
      </c>
      <c r="AK77" s="33"/>
      <c r="AL77" s="33">
        <v>73016451.909999996</v>
      </c>
      <c r="AM77" s="33">
        <v>11</v>
      </c>
      <c r="AN77" s="33">
        <v>1744873.49</v>
      </c>
      <c r="AO77" s="33">
        <v>1518617.65</v>
      </c>
      <c r="AP77" s="57">
        <v>590769474.35000002</v>
      </c>
      <c r="AQ77" s="25"/>
      <c r="AR77" s="34">
        <v>723892400</v>
      </c>
      <c r="AS77" s="57">
        <v>723892400</v>
      </c>
      <c r="AT77" s="33">
        <v>81.610119999999995</v>
      </c>
      <c r="AU77" s="33">
        <v>81.610119999999995</v>
      </c>
      <c r="AV77" s="33"/>
      <c r="AW77" s="33">
        <v>15127368.43</v>
      </c>
      <c r="AX77" s="33">
        <v>14371000</v>
      </c>
      <c r="AY77" s="33">
        <v>756368.43</v>
      </c>
      <c r="AZ77" s="33">
        <v>7124999.9900000002</v>
      </c>
      <c r="BA77" s="33"/>
      <c r="BB77" s="34"/>
      <c r="BC77" s="33">
        <v>7500000</v>
      </c>
      <c r="BD77" s="33">
        <v>7124999.9900000002</v>
      </c>
      <c r="BE77" s="33"/>
      <c r="BF77" s="33">
        <v>375000.01</v>
      </c>
      <c r="BG77" s="33">
        <v>5</v>
      </c>
      <c r="BH77" s="33"/>
      <c r="BI77" s="33"/>
      <c r="BJ77" s="57">
        <v>7124999.9900000002</v>
      </c>
      <c r="BK77" s="25"/>
      <c r="BL77" s="34">
        <v>14371000</v>
      </c>
      <c r="BM77" s="57">
        <v>14371000</v>
      </c>
      <c r="BN77" s="33">
        <v>49.579009999999997</v>
      </c>
      <c r="BO77" s="33">
        <v>49.579009999999997</v>
      </c>
      <c r="BP77" s="33"/>
      <c r="BQ77" s="33"/>
      <c r="BR77" s="33"/>
      <c r="BS77" s="33"/>
      <c r="BT77" s="33"/>
      <c r="BU77" s="33"/>
      <c r="BV77" s="34"/>
      <c r="BW77" s="33"/>
      <c r="BX77" s="33"/>
      <c r="BY77" s="33"/>
      <c r="BZ77" s="33"/>
      <c r="CA77" s="33"/>
      <c r="CB77" s="33"/>
      <c r="CC77" s="33"/>
      <c r="CD77" s="57"/>
      <c r="CE77" s="25"/>
      <c r="CF77" s="34"/>
      <c r="CG77" s="57"/>
      <c r="CH77" s="33"/>
      <c r="CI77" s="33"/>
      <c r="CJ77" s="33"/>
      <c r="CK77" s="33"/>
      <c r="CL77" s="33"/>
      <c r="CM77" s="33"/>
      <c r="CN77" s="33"/>
      <c r="CO77" s="33"/>
      <c r="CP77" s="34"/>
      <c r="CQ77" s="33"/>
      <c r="CR77" s="33"/>
      <c r="CS77" s="33"/>
      <c r="CT77" s="33"/>
      <c r="CU77" s="33"/>
      <c r="CV77" s="33"/>
      <c r="CW77" s="33"/>
      <c r="CX77" s="57"/>
      <c r="CY77" s="25"/>
      <c r="CZ77" s="34"/>
      <c r="DA77" s="57"/>
      <c r="DB77" s="33"/>
      <c r="DC77" s="33"/>
      <c r="DD77" s="33"/>
      <c r="DE77" s="33"/>
      <c r="DF77" s="33"/>
      <c r="DG77" s="33"/>
      <c r="DH77" s="33"/>
      <c r="DI77" s="33"/>
      <c r="DJ77" s="34"/>
      <c r="DK77" s="33"/>
      <c r="DL77" s="33"/>
      <c r="DM77" s="33"/>
      <c r="DN77" s="33"/>
      <c r="DO77" s="33"/>
      <c r="DP77" s="33"/>
      <c r="DQ77" s="33"/>
      <c r="DR77" s="57"/>
      <c r="DS77" s="25"/>
      <c r="DT77" s="34">
        <v>432878600</v>
      </c>
      <c r="DU77" s="57">
        <v>0</v>
      </c>
      <c r="DV77" s="33"/>
      <c r="DW77" s="33"/>
      <c r="DX77" s="33"/>
      <c r="DY77" s="33"/>
      <c r="DZ77" s="33"/>
      <c r="EA77" s="33"/>
      <c r="EB77" s="33"/>
      <c r="EC77" s="33"/>
      <c r="ED77" s="34"/>
      <c r="EE77" s="33"/>
      <c r="EF77" s="33"/>
      <c r="EG77" s="33"/>
      <c r="EH77" s="33"/>
      <c r="EI77" s="33"/>
      <c r="EJ77" s="33"/>
      <c r="EK77" s="33"/>
      <c r="EL77" s="57"/>
      <c r="EM77" s="25"/>
      <c r="EN77" s="34"/>
      <c r="EO77" s="57"/>
      <c r="EP77" s="33"/>
      <c r="EQ77" s="33"/>
      <c r="ER77" s="33"/>
      <c r="ES77" s="33"/>
      <c r="ET77" s="33"/>
      <c r="EU77" s="33"/>
      <c r="EV77" s="33"/>
      <c r="EW77" s="33"/>
      <c r="EX77" s="34"/>
      <c r="EY77" s="33"/>
      <c r="EZ77" s="33"/>
      <c r="FA77" s="33"/>
      <c r="FB77" s="33"/>
      <c r="FC77" s="33"/>
      <c r="FD77" s="33"/>
      <c r="FE77" s="33"/>
      <c r="FF77" s="57"/>
      <c r="FG77" s="25"/>
      <c r="FH77" s="34">
        <v>0</v>
      </c>
      <c r="FI77" s="57">
        <v>0</v>
      </c>
      <c r="FJ77" s="33"/>
      <c r="FK77" s="33"/>
      <c r="FL77" s="33"/>
      <c r="FM77" s="33"/>
      <c r="FN77" s="33"/>
      <c r="FO77" s="33"/>
      <c r="FP77" s="33"/>
      <c r="FQ77" s="33"/>
      <c r="FR77" s="34"/>
      <c r="FS77" s="33"/>
      <c r="FT77" s="33"/>
      <c r="FU77" s="33"/>
      <c r="FV77" s="33"/>
      <c r="FW77" s="33"/>
      <c r="FX77" s="33"/>
      <c r="FY77" s="33"/>
      <c r="FZ77" s="57"/>
      <c r="GA77" s="25"/>
      <c r="GB77" s="34"/>
      <c r="GC77" s="57"/>
      <c r="GD77" s="33"/>
      <c r="GE77" s="33"/>
      <c r="GF77" s="33"/>
      <c r="GG77" s="33">
        <v>64371428.590000004</v>
      </c>
      <c r="GH77" s="33">
        <v>63084000</v>
      </c>
      <c r="GI77" s="33">
        <v>1287428.5900000001</v>
      </c>
      <c r="GJ77" s="33">
        <v>63084000</v>
      </c>
      <c r="GK77" s="33"/>
      <c r="GL77" s="34"/>
      <c r="GM77" s="33">
        <v>64371428.579999998</v>
      </c>
      <c r="GN77" s="33">
        <v>63084000</v>
      </c>
      <c r="GO77" s="33"/>
      <c r="GP77" s="33">
        <v>1287428.58</v>
      </c>
      <c r="GQ77" s="33">
        <v>2</v>
      </c>
      <c r="GR77" s="33"/>
      <c r="GS77" s="33"/>
      <c r="GT77" s="57">
        <v>63084000</v>
      </c>
      <c r="GU77" s="25"/>
      <c r="GV77" s="34">
        <v>63084000</v>
      </c>
      <c r="GW77" s="57">
        <v>63084000</v>
      </c>
      <c r="GX77" s="33">
        <v>100</v>
      </c>
      <c r="GY77" s="33">
        <v>100</v>
      </c>
      <c r="GZ77" s="33"/>
      <c r="HA77" s="33">
        <v>409551428.57999998</v>
      </c>
      <c r="HB77" s="33">
        <v>401360400</v>
      </c>
      <c r="HC77" s="33">
        <v>8191028.5800000001</v>
      </c>
      <c r="HD77" s="33"/>
      <c r="HE77" s="33"/>
      <c r="HF77" s="34"/>
      <c r="HG77" s="33"/>
      <c r="HH77" s="33"/>
      <c r="HI77" s="33"/>
      <c r="HJ77" s="33"/>
      <c r="HK77" s="33"/>
      <c r="HL77" s="33"/>
      <c r="HM77" s="33"/>
      <c r="HN77" s="57"/>
      <c r="HO77" s="25"/>
      <c r="HP77" s="34">
        <v>601574100</v>
      </c>
      <c r="HQ77" s="57">
        <v>401360400</v>
      </c>
      <c r="HR77" s="33"/>
      <c r="HS77" s="33"/>
      <c r="HT77" s="33"/>
      <c r="HU77" s="33">
        <v>1034432696.64</v>
      </c>
      <c r="HV77" s="33">
        <v>920645100</v>
      </c>
      <c r="HW77" s="33">
        <v>113787596.64</v>
      </c>
      <c r="HX77" s="33">
        <v>199359529.66</v>
      </c>
      <c r="HY77" s="33"/>
      <c r="HZ77" s="34"/>
      <c r="IA77" s="33">
        <v>223999471.53</v>
      </c>
      <c r="IB77" s="33">
        <v>199359529.66</v>
      </c>
      <c r="IC77" s="33"/>
      <c r="ID77" s="33">
        <v>24639941.870000001</v>
      </c>
      <c r="IE77" s="33">
        <v>11</v>
      </c>
      <c r="IF77" s="33"/>
      <c r="IG77" s="33"/>
      <c r="IH77" s="57">
        <v>199359529.66</v>
      </c>
      <c r="II77" s="25"/>
      <c r="IJ77" s="34">
        <v>920645100</v>
      </c>
      <c r="IK77" s="57">
        <v>920645100</v>
      </c>
      <c r="IL77" s="33">
        <v>21.654330000000002</v>
      </c>
      <c r="IM77" s="33">
        <v>21.654330000000002</v>
      </c>
      <c r="IN77" s="33"/>
      <c r="IO77" s="33">
        <v>7009550.5</v>
      </c>
      <c r="IP77" s="33">
        <v>6238500</v>
      </c>
      <c r="IQ77" s="33">
        <v>771050.5</v>
      </c>
      <c r="IR77" s="33"/>
      <c r="IS77" s="33"/>
      <c r="IT77" s="34"/>
      <c r="IU77" s="33"/>
      <c r="IV77" s="33"/>
      <c r="IW77" s="33"/>
      <c r="IX77" s="33"/>
      <c r="IY77" s="33"/>
      <c r="IZ77" s="33"/>
      <c r="JA77" s="33"/>
      <c r="JB77" s="57"/>
      <c r="JC77" s="25"/>
      <c r="JD77" s="34">
        <v>6238500</v>
      </c>
      <c r="JE77" s="57">
        <v>6238500</v>
      </c>
      <c r="JF77" s="33"/>
      <c r="JG77" s="33"/>
      <c r="JH77" s="33"/>
      <c r="JI77" s="33">
        <v>3999795.92</v>
      </c>
      <c r="JJ77" s="33">
        <v>3919800</v>
      </c>
      <c r="JK77" s="33">
        <v>79995.92</v>
      </c>
      <c r="JL77" s="33"/>
      <c r="JM77" s="33"/>
      <c r="JN77" s="34"/>
      <c r="JO77" s="33"/>
      <c r="JP77" s="33"/>
      <c r="JQ77" s="33"/>
      <c r="JR77" s="33"/>
      <c r="JS77" s="33"/>
      <c r="JT77" s="33"/>
      <c r="JU77" s="33"/>
      <c r="JV77" s="57"/>
      <c r="JW77" s="25"/>
      <c r="JX77" s="34">
        <v>3919800</v>
      </c>
      <c r="JY77" s="57">
        <v>3919800</v>
      </c>
      <c r="JZ77" s="33"/>
      <c r="KA77" s="33"/>
      <c r="KB77" s="33"/>
      <c r="KC77" s="33"/>
      <c r="KD77" s="33"/>
      <c r="KE77" s="33"/>
      <c r="KF77" s="33"/>
      <c r="KG77" s="33"/>
      <c r="KH77" s="34"/>
      <c r="KI77" s="33"/>
      <c r="KJ77" s="33"/>
      <c r="KK77" s="33"/>
      <c r="KL77" s="33"/>
      <c r="KM77" s="33"/>
      <c r="KN77" s="33"/>
      <c r="KO77" s="33"/>
      <c r="KP77" s="57"/>
      <c r="KQ77" s="25"/>
      <c r="KR77" s="34"/>
      <c r="KS77" s="57"/>
      <c r="KT77" s="33"/>
      <c r="KU77" s="33"/>
      <c r="KV77" s="33"/>
      <c r="KW77" s="33"/>
      <c r="KX77" s="33"/>
      <c r="KY77" s="33"/>
      <c r="KZ77" s="33"/>
      <c r="LA77" s="33"/>
      <c r="LB77" s="34"/>
      <c r="LC77" s="33"/>
      <c r="LD77" s="33"/>
      <c r="LE77" s="33"/>
      <c r="LF77" s="33"/>
      <c r="LG77" s="33"/>
      <c r="LH77" s="33"/>
      <c r="LI77" s="33"/>
      <c r="LJ77" s="57"/>
      <c r="LK77" s="25"/>
      <c r="LL77" s="34"/>
      <c r="LM77" s="57"/>
      <c r="LN77" s="33"/>
      <c r="LO77" s="33"/>
      <c r="LP77" s="33"/>
      <c r="LQ77" s="33"/>
      <c r="LR77" s="33"/>
      <c r="LS77" s="33"/>
      <c r="LT77" s="33"/>
      <c r="LU77" s="33"/>
      <c r="LV77" s="34"/>
      <c r="LW77" s="33"/>
      <c r="LX77" s="33"/>
      <c r="LY77" s="33"/>
      <c r="LZ77" s="33"/>
      <c r="MA77" s="33"/>
      <c r="MB77" s="33"/>
      <c r="MC77" s="33"/>
      <c r="MD77" s="57"/>
      <c r="ME77" s="25"/>
      <c r="MF77" s="34"/>
      <c r="MG77" s="57"/>
      <c r="MH77" s="33"/>
      <c r="MI77" s="33"/>
      <c r="MJ77" s="33"/>
      <c r="MK77" s="33">
        <v>2526633</v>
      </c>
      <c r="ML77" s="33">
        <v>2476100</v>
      </c>
      <c r="MM77" s="33">
        <v>50533</v>
      </c>
      <c r="MN77" s="33">
        <v>2476100</v>
      </c>
      <c r="MO77" s="33"/>
      <c r="MP77" s="34"/>
      <c r="MQ77" s="33">
        <v>2526633</v>
      </c>
      <c r="MR77" s="33">
        <v>2476100</v>
      </c>
      <c r="MS77" s="33"/>
      <c r="MT77" s="33">
        <v>50533</v>
      </c>
      <c r="MU77" s="33">
        <v>2.0000100000000001</v>
      </c>
      <c r="MV77" s="33"/>
      <c r="MW77" s="33"/>
      <c r="MX77" s="57">
        <v>2476100</v>
      </c>
      <c r="MY77" s="25"/>
      <c r="MZ77" s="34">
        <v>2476100</v>
      </c>
      <c r="NA77" s="57">
        <v>2476100</v>
      </c>
      <c r="NB77" s="33">
        <v>100</v>
      </c>
      <c r="NC77" s="33">
        <v>100</v>
      </c>
      <c r="ND77" s="33"/>
      <c r="NE77" s="33"/>
      <c r="NF77" s="33"/>
      <c r="NG77" s="33"/>
      <c r="NH77" s="33"/>
      <c r="NI77" s="33"/>
      <c r="NJ77" s="34"/>
      <c r="NK77" s="33"/>
      <c r="NL77" s="33"/>
      <c r="NM77" s="33"/>
      <c r="NN77" s="33"/>
      <c r="NO77" s="33"/>
      <c r="NP77" s="33"/>
      <c r="NQ77" s="33"/>
      <c r="NR77" s="57"/>
      <c r="NS77" s="25"/>
      <c r="NT77" s="34"/>
      <c r="NU77" s="57"/>
      <c r="NV77" s="33"/>
      <c r="NW77" s="33"/>
      <c r="NX77" s="33"/>
      <c r="NY77" s="33">
        <v>23915205</v>
      </c>
      <c r="NZ77" s="33">
        <v>23436900</v>
      </c>
      <c r="OA77" s="33">
        <v>478305</v>
      </c>
      <c r="OB77" s="33">
        <v>8744393.8900000006</v>
      </c>
      <c r="OC77" s="33"/>
      <c r="OD77" s="34"/>
      <c r="OE77" s="33">
        <v>8922851.25</v>
      </c>
      <c r="OF77" s="33">
        <v>8744393.8900000006</v>
      </c>
      <c r="OG77" s="33"/>
      <c r="OH77" s="33">
        <v>178457.36</v>
      </c>
      <c r="OI77" s="33">
        <v>2</v>
      </c>
      <c r="OJ77" s="33"/>
      <c r="OK77" s="33"/>
      <c r="OL77" s="57">
        <v>8744393.8900000006</v>
      </c>
      <c r="OM77" s="25"/>
      <c r="ON77" s="34">
        <v>23436900</v>
      </c>
      <c r="OO77" s="57">
        <v>23436900</v>
      </c>
      <c r="OP77" s="33">
        <v>37.310369999999999</v>
      </c>
      <c r="OQ77" s="33">
        <v>37.310369999999999</v>
      </c>
      <c r="OR77" s="33"/>
      <c r="OS77" s="33">
        <v>213674</v>
      </c>
      <c r="OT77" s="33">
        <v>209400</v>
      </c>
      <c r="OU77" s="33">
        <v>4274</v>
      </c>
      <c r="OV77" s="33"/>
      <c r="OW77" s="33"/>
      <c r="OX77" s="34"/>
      <c r="OY77" s="33"/>
      <c r="OZ77" s="33"/>
      <c r="PA77" s="33"/>
      <c r="PB77" s="33"/>
      <c r="PC77" s="33"/>
      <c r="PD77" s="33"/>
      <c r="PE77" s="33"/>
      <c r="PF77" s="57"/>
      <c r="PG77" s="25"/>
      <c r="PH77" s="34">
        <v>209400</v>
      </c>
      <c r="PI77" s="57">
        <v>209400</v>
      </c>
      <c r="PJ77" s="33"/>
      <c r="PK77" s="33"/>
      <c r="PL77" s="33"/>
      <c r="PM77" s="33">
        <v>4119286</v>
      </c>
      <c r="PN77" s="33">
        <v>4036900</v>
      </c>
      <c r="PO77" s="33">
        <v>82386</v>
      </c>
      <c r="PP77" s="33"/>
      <c r="PQ77" s="33"/>
      <c r="PR77" s="34"/>
      <c r="PS77" s="33"/>
      <c r="PT77" s="33"/>
      <c r="PU77" s="33"/>
      <c r="PV77" s="33"/>
      <c r="PW77" s="33"/>
      <c r="PX77" s="33"/>
      <c r="PY77" s="33"/>
      <c r="PZ77" s="57"/>
      <c r="QA77" s="25"/>
      <c r="QB77" s="34">
        <v>4036900</v>
      </c>
      <c r="QC77" s="57">
        <v>4036900</v>
      </c>
      <c r="QD77" s="33"/>
      <c r="QE77" s="33"/>
      <c r="QF77" s="33"/>
      <c r="QG77" s="33">
        <v>5615919</v>
      </c>
      <c r="QH77" s="33">
        <v>5503600</v>
      </c>
      <c r="QI77" s="33">
        <v>112319</v>
      </c>
      <c r="QJ77" s="33">
        <v>4906358.67</v>
      </c>
      <c r="QK77" s="33"/>
      <c r="QL77" s="34"/>
      <c r="QM77" s="33">
        <v>5006489</v>
      </c>
      <c r="QN77" s="33">
        <v>4906358.67</v>
      </c>
      <c r="QO77" s="33"/>
      <c r="QP77" s="33">
        <v>100130.33</v>
      </c>
      <c r="QQ77" s="33">
        <v>2.0000100000000001</v>
      </c>
      <c r="QR77" s="33"/>
      <c r="QS77" s="33"/>
      <c r="QT77" s="57">
        <v>4906358.67</v>
      </c>
      <c r="QU77" s="25"/>
      <c r="QV77" s="34">
        <v>5503600</v>
      </c>
      <c r="QW77" s="57">
        <v>5503600</v>
      </c>
      <c r="QX77" s="33">
        <v>89.148169999999993</v>
      </c>
      <c r="QY77" s="33">
        <v>89.148169999999993</v>
      </c>
      <c r="QZ77" s="33"/>
      <c r="RA77" s="33"/>
      <c r="RB77" s="33"/>
      <c r="RC77" s="33"/>
      <c r="RD77" s="33"/>
      <c r="RE77" s="33"/>
      <c r="RF77" s="34"/>
      <c r="RG77" s="33"/>
      <c r="RH77" s="33"/>
      <c r="RI77" s="33"/>
      <c r="RJ77" s="33"/>
      <c r="RK77" s="33"/>
      <c r="RL77" s="33"/>
      <c r="RM77" s="33"/>
      <c r="RN77" s="57"/>
      <c r="RO77" s="25"/>
      <c r="RP77" s="34"/>
      <c r="RQ77" s="57"/>
      <c r="RR77" s="33"/>
      <c r="RS77" s="33"/>
      <c r="RT77" s="33"/>
      <c r="RU77" s="33"/>
      <c r="RV77" s="33"/>
      <c r="RW77" s="33"/>
      <c r="RX77" s="33"/>
      <c r="RY77" s="33"/>
      <c r="RZ77" s="34"/>
      <c r="SA77" s="33"/>
      <c r="SB77" s="33"/>
      <c r="SC77" s="33"/>
      <c r="SD77" s="33"/>
      <c r="SE77" s="33"/>
      <c r="SF77" s="33"/>
      <c r="SG77" s="33"/>
      <c r="SH77" s="57"/>
      <c r="SI77" s="25"/>
      <c r="SJ77" s="34"/>
      <c r="SK77" s="57"/>
      <c r="SL77" s="33"/>
      <c r="SM77" s="33"/>
      <c r="SN77" s="33"/>
      <c r="SO77" s="33"/>
      <c r="SP77" s="33"/>
      <c r="SQ77" s="33"/>
      <c r="SR77" s="33"/>
      <c r="SS77" s="33"/>
      <c r="ST77" s="34"/>
      <c r="SU77" s="33"/>
      <c r="SV77" s="33"/>
      <c r="SW77" s="33"/>
      <c r="SX77" s="33"/>
      <c r="SY77" s="33"/>
      <c r="SZ77" s="33"/>
      <c r="TA77" s="33"/>
      <c r="TB77" s="57"/>
      <c r="TC77" s="25"/>
      <c r="TD77" s="34"/>
      <c r="TE77" s="57"/>
      <c r="TF77" s="33"/>
      <c r="TG77" s="33"/>
      <c r="TH77" s="33"/>
      <c r="TI77" s="33"/>
      <c r="TJ77" s="33"/>
      <c r="TK77" s="33"/>
      <c r="TL77" s="33"/>
      <c r="TM77" s="33"/>
      <c r="TN77" s="34"/>
      <c r="TO77" s="33"/>
      <c r="TP77" s="33"/>
      <c r="TQ77" s="33"/>
      <c r="TR77" s="33"/>
      <c r="TS77" s="33"/>
      <c r="TT77" s="33"/>
      <c r="TU77" s="33"/>
      <c r="TV77" s="57"/>
      <c r="TW77" s="25"/>
      <c r="TX77" s="34"/>
      <c r="TY77" s="57"/>
      <c r="TZ77" s="33"/>
      <c r="UA77" s="33"/>
      <c r="UB77" s="33"/>
      <c r="UC77" s="33"/>
      <c r="UD77" s="33"/>
      <c r="UE77" s="33"/>
      <c r="UF77" s="33"/>
      <c r="UG77" s="33"/>
      <c r="UH77" s="34"/>
      <c r="UI77" s="33"/>
      <c r="UJ77" s="33"/>
      <c r="UK77" s="33"/>
      <c r="UL77" s="33"/>
      <c r="UM77" s="33"/>
      <c r="UN77" s="33"/>
      <c r="UO77" s="33"/>
      <c r="UP77" s="57"/>
      <c r="UQ77" s="25"/>
      <c r="UR77" s="34"/>
      <c r="US77" s="57"/>
      <c r="UT77" s="33"/>
      <c r="UU77" s="33"/>
      <c r="UV77" s="33"/>
      <c r="UW77" s="33"/>
      <c r="UX77" s="33"/>
      <c r="UY77" s="33"/>
      <c r="UZ77" s="33"/>
      <c r="VA77" s="33"/>
      <c r="VB77" s="34"/>
      <c r="VC77" s="33"/>
      <c r="VD77" s="33"/>
      <c r="VE77" s="33"/>
      <c r="VF77" s="33"/>
      <c r="VG77" s="33"/>
      <c r="VH77" s="33"/>
      <c r="VI77" s="33"/>
      <c r="VJ77" s="57"/>
      <c r="VK77" s="25"/>
      <c r="VL77" s="34"/>
      <c r="VM77" s="57"/>
      <c r="VN77" s="33"/>
      <c r="VO77" s="33"/>
      <c r="VP77" s="33"/>
      <c r="VQ77" s="33"/>
      <c r="VR77" s="33"/>
      <c r="VS77" s="33"/>
      <c r="VT77" s="33"/>
      <c r="VU77" s="33"/>
      <c r="VV77" s="34"/>
      <c r="VW77" s="33"/>
      <c r="VX77" s="33"/>
      <c r="VY77" s="33"/>
      <c r="VZ77" s="33"/>
      <c r="WA77" s="33"/>
      <c r="WB77" s="33"/>
      <c r="WC77" s="33"/>
      <c r="WD77" s="57"/>
      <c r="WE77" s="25"/>
      <c r="WF77" s="34"/>
      <c r="WG77" s="57"/>
      <c r="WH77" s="33"/>
      <c r="WI77" s="33"/>
      <c r="WJ77" s="33"/>
      <c r="WK77" s="33"/>
      <c r="WL77" s="33"/>
      <c r="WM77" s="33"/>
      <c r="WN77" s="33"/>
      <c r="WO77" s="33"/>
      <c r="WP77" s="34"/>
      <c r="WQ77" s="33"/>
      <c r="WR77" s="33"/>
      <c r="WS77" s="33"/>
      <c r="WT77" s="33"/>
      <c r="WU77" s="33"/>
      <c r="WV77" s="33"/>
      <c r="WW77" s="33"/>
      <c r="WX77" s="57"/>
      <c r="WY77" s="25"/>
      <c r="WZ77" s="34"/>
      <c r="XA77" s="57"/>
      <c r="XB77" s="33"/>
      <c r="XC77" s="33"/>
      <c r="XD77" s="33"/>
      <c r="XE77" s="33"/>
      <c r="XF77" s="33"/>
      <c r="XG77" s="33"/>
      <c r="XH77" s="33"/>
      <c r="XI77" s="33"/>
      <c r="XJ77" s="34"/>
      <c r="XK77" s="33"/>
      <c r="XL77" s="33"/>
      <c r="XM77" s="33"/>
      <c r="XN77" s="33"/>
      <c r="XO77" s="33"/>
      <c r="XP77" s="33"/>
      <c r="XQ77" s="33"/>
      <c r="XR77" s="57"/>
      <c r="XS77" s="25"/>
      <c r="XT77" s="34"/>
      <c r="XU77" s="57"/>
      <c r="XV77" s="33"/>
      <c r="XW77" s="33"/>
      <c r="XX77" s="33"/>
      <c r="XY77" s="33"/>
      <c r="XZ77" s="33"/>
      <c r="YA77" s="33"/>
      <c r="YB77" s="33"/>
      <c r="YC77" s="33"/>
      <c r="YD77" s="34"/>
      <c r="YE77" s="33"/>
      <c r="YF77" s="33"/>
      <c r="YG77" s="33"/>
      <c r="YH77" s="33"/>
      <c r="YI77" s="33"/>
      <c r="YJ77" s="33"/>
      <c r="YK77" s="33"/>
      <c r="YL77" s="57"/>
      <c r="YM77" s="25"/>
      <c r="YN77" s="34"/>
      <c r="YO77" s="57"/>
      <c r="YP77" s="33"/>
      <c r="YQ77" s="33"/>
      <c r="YR77" s="33"/>
      <c r="YS77" s="33"/>
      <c r="YT77" s="33"/>
      <c r="YU77" s="33"/>
      <c r="YV77" s="33"/>
      <c r="YW77" s="33"/>
      <c r="YX77" s="34"/>
      <c r="YY77" s="33"/>
      <c r="YZ77" s="33"/>
      <c r="ZA77" s="33"/>
      <c r="ZB77" s="33"/>
      <c r="ZC77" s="33"/>
      <c r="ZD77" s="33"/>
      <c r="ZE77" s="33"/>
      <c r="ZF77" s="57"/>
      <c r="ZG77" s="25"/>
      <c r="ZH77" s="34"/>
      <c r="ZI77" s="57"/>
      <c r="ZJ77" s="33"/>
      <c r="ZK77" s="33"/>
      <c r="ZL77" s="33"/>
      <c r="ZM77" s="33"/>
      <c r="ZN77" s="33"/>
      <c r="ZO77" s="33"/>
      <c r="ZP77" s="33"/>
      <c r="ZQ77" s="33"/>
      <c r="ZR77" s="34"/>
      <c r="ZS77" s="33"/>
      <c r="ZT77" s="33"/>
      <c r="ZU77" s="33"/>
      <c r="ZV77" s="33"/>
      <c r="ZW77" s="33"/>
      <c r="ZX77" s="33"/>
      <c r="ZY77" s="33"/>
      <c r="ZZ77" s="57"/>
      <c r="AAA77" s="25"/>
      <c r="AAB77" s="34"/>
      <c r="AAC77" s="57"/>
      <c r="AAD77" s="33"/>
      <c r="AAE77" s="33"/>
      <c r="AAF77" s="33"/>
      <c r="AAG77" s="33"/>
      <c r="AAH77" s="33"/>
      <c r="AAI77" s="33"/>
      <c r="AAJ77" s="33"/>
      <c r="AAK77" s="33"/>
      <c r="AAL77" s="34"/>
      <c r="AAM77" s="33"/>
      <c r="AAN77" s="33"/>
      <c r="AAO77" s="33"/>
      <c r="AAP77" s="33"/>
      <c r="AAQ77" s="33"/>
      <c r="AAR77" s="33"/>
      <c r="AAS77" s="33"/>
      <c r="AAT77" s="57"/>
      <c r="AAU77" s="25"/>
      <c r="AAV77" s="34"/>
      <c r="AAW77" s="57"/>
      <c r="AAX77" s="33"/>
      <c r="AAY77" s="33"/>
      <c r="AAZ77" s="33"/>
      <c r="ABA77" s="33"/>
      <c r="ABB77" s="33"/>
      <c r="ABC77" s="33"/>
      <c r="ABD77" s="33"/>
      <c r="ABE77" s="33"/>
      <c r="ABF77" s="34"/>
      <c r="ABG77" s="33"/>
      <c r="ABH77" s="33"/>
      <c r="ABI77" s="33"/>
      <c r="ABJ77" s="33"/>
      <c r="ABK77" s="33"/>
      <c r="ABL77" s="33"/>
      <c r="ABM77" s="33"/>
      <c r="ABN77" s="57"/>
      <c r="ABO77" s="25"/>
      <c r="ABP77" s="34"/>
      <c r="ABQ77" s="57"/>
      <c r="ABR77" s="33"/>
      <c r="ABS77" s="33"/>
      <c r="ABT77" s="33"/>
      <c r="ABU77" s="33"/>
      <c r="ABV77" s="33"/>
      <c r="ABW77" s="33"/>
      <c r="ABX77" s="33"/>
      <c r="ABY77" s="33">
        <v>1213318.51</v>
      </c>
      <c r="ABZ77" s="34"/>
      <c r="ACA77" s="33"/>
      <c r="ACB77" s="33"/>
      <c r="ACC77" s="33"/>
      <c r="ACD77" s="33"/>
      <c r="ACE77" s="33"/>
      <c r="ACF77" s="33">
        <v>1213318.51</v>
      </c>
      <c r="ACG77" s="33"/>
      <c r="ACH77" s="57"/>
      <c r="ACI77" s="25"/>
      <c r="ACJ77" s="34"/>
      <c r="ACK77" s="57"/>
      <c r="ACL77" s="33"/>
      <c r="ACM77" s="33"/>
      <c r="ACN77" s="33"/>
      <c r="ACO77" s="33">
        <v>47224622.469999999</v>
      </c>
      <c r="ACP77" s="33">
        <v>47219900</v>
      </c>
      <c r="ACQ77" s="33">
        <v>4722.47</v>
      </c>
      <c r="ACR77" s="33">
        <v>15558910.359999999</v>
      </c>
      <c r="ACS77" s="33"/>
      <c r="ACT77" s="34"/>
      <c r="ACU77" s="33">
        <v>15560466.41</v>
      </c>
      <c r="ACV77" s="33">
        <v>15558910.359999999</v>
      </c>
      <c r="ACW77" s="33"/>
      <c r="ACX77" s="33">
        <v>1556.05</v>
      </c>
      <c r="ACY77" s="33">
        <v>0.01</v>
      </c>
      <c r="ACZ77" s="33"/>
      <c r="ADA77" s="33"/>
      <c r="ADB77" s="57">
        <v>15558910.359999999</v>
      </c>
      <c r="ADC77" s="25"/>
      <c r="ADD77" s="34">
        <v>47219900</v>
      </c>
      <c r="ADE77" s="57">
        <v>47219900</v>
      </c>
      <c r="ADF77" s="33">
        <v>32.9499</v>
      </c>
      <c r="ADG77" s="33">
        <v>32.949919999999999</v>
      </c>
      <c r="ADH77" s="33"/>
      <c r="ADI77" s="33"/>
      <c r="ADJ77" s="33"/>
      <c r="ADK77" s="33"/>
      <c r="ADL77" s="33"/>
      <c r="ADM77" s="33"/>
      <c r="ADN77" s="34"/>
      <c r="ADO77" s="33"/>
      <c r="ADP77" s="33"/>
      <c r="ADQ77" s="33"/>
      <c r="ADR77" s="33"/>
      <c r="ADS77" s="33"/>
      <c r="ADT77" s="33"/>
      <c r="ADU77" s="33"/>
      <c r="ADV77" s="57"/>
      <c r="ADW77" s="25"/>
      <c r="ADX77" s="34"/>
      <c r="ADY77" s="57"/>
      <c r="ADZ77" s="33"/>
      <c r="AEA77" s="33"/>
      <c r="AEB77" s="33"/>
      <c r="AEC77" s="33"/>
      <c r="AED77" s="33"/>
      <c r="AEE77" s="33"/>
      <c r="AEF77" s="33"/>
      <c r="AEG77" s="33"/>
      <c r="AEH77" s="34"/>
      <c r="AEI77" s="33"/>
      <c r="AEJ77" s="33"/>
      <c r="AEK77" s="33"/>
      <c r="AEL77" s="33"/>
      <c r="AEM77" s="33"/>
      <c r="AEN77" s="33"/>
      <c r="AEO77" s="33"/>
      <c r="AEP77" s="57"/>
      <c r="AEQ77" s="25"/>
      <c r="AER77" s="34"/>
      <c r="AES77" s="57"/>
      <c r="AET77" s="33"/>
      <c r="AEU77" s="33"/>
      <c r="AEV77" s="33"/>
      <c r="AEW77" s="33"/>
      <c r="AEX77" s="33"/>
      <c r="AEY77" s="33"/>
      <c r="AEZ77" s="33"/>
      <c r="AFA77" s="33"/>
      <c r="AFB77" s="34"/>
      <c r="AFC77" s="33"/>
      <c r="AFD77" s="33"/>
      <c r="AFE77" s="33"/>
      <c r="AFF77" s="33"/>
      <c r="AFG77" s="33"/>
      <c r="AFH77" s="33"/>
      <c r="AFI77" s="33"/>
      <c r="AFJ77" s="57"/>
      <c r="AFK77" s="25"/>
      <c r="AFL77" s="34"/>
      <c r="AFM77" s="57"/>
      <c r="AFN77" s="33"/>
      <c r="AFO77" s="33"/>
      <c r="AFP77" s="33"/>
      <c r="AFQ77" s="33"/>
      <c r="AFR77" s="33"/>
      <c r="AFS77" s="33"/>
      <c r="AFT77" s="33"/>
      <c r="AFU77" s="33"/>
      <c r="AFV77" s="34"/>
      <c r="AFW77" s="33"/>
      <c r="AFX77" s="33"/>
      <c r="AFY77" s="33"/>
      <c r="AFZ77" s="33"/>
      <c r="AGA77" s="33"/>
      <c r="AGB77" s="33"/>
      <c r="AGC77" s="33"/>
      <c r="AGD77" s="57"/>
      <c r="AGE77" s="25"/>
      <c r="AGF77" s="34"/>
      <c r="AGG77" s="57"/>
      <c r="AGH77" s="33"/>
      <c r="AGI77" s="33"/>
      <c r="AGJ77" s="33"/>
      <c r="AGK77" s="33"/>
      <c r="AGL77" s="33"/>
      <c r="AGM77" s="33"/>
      <c r="AGN77" s="33"/>
      <c r="AGO77" s="33"/>
      <c r="AGP77" s="34"/>
      <c r="AGQ77" s="33"/>
      <c r="AGR77" s="33"/>
      <c r="AGS77" s="33"/>
      <c r="AGT77" s="33"/>
      <c r="AGU77" s="33"/>
      <c r="AGV77" s="33"/>
      <c r="AGW77" s="33"/>
      <c r="AGX77" s="57"/>
      <c r="AGY77" s="25"/>
      <c r="AGZ77" s="34"/>
      <c r="AHA77" s="57"/>
      <c r="AHB77" s="33"/>
      <c r="AHC77" s="33"/>
    </row>
    <row r="78" spans="1:887" x14ac:dyDescent="0.25">
      <c r="A78" s="8" t="s">
        <v>152</v>
      </c>
      <c r="B78" s="92">
        <v>64</v>
      </c>
      <c r="C78" s="11" t="s">
        <v>153</v>
      </c>
      <c r="F78" s="34">
        <v>808730898.91999996</v>
      </c>
      <c r="G78" s="57"/>
      <c r="H78" s="33"/>
      <c r="I78" s="33">
        <v>259664500</v>
      </c>
      <c r="J78" s="33">
        <v>207731600</v>
      </c>
      <c r="K78" s="33">
        <v>51932900</v>
      </c>
      <c r="L78" s="33">
        <v>183266208.80000001</v>
      </c>
      <c r="M78" s="33">
        <v>12163601.17</v>
      </c>
      <c r="N78" s="34"/>
      <c r="O78" s="33">
        <v>229082761</v>
      </c>
      <c r="P78" s="33">
        <v>183266208.80000001</v>
      </c>
      <c r="Q78" s="33"/>
      <c r="R78" s="33">
        <v>45816552.200000003</v>
      </c>
      <c r="S78" s="33">
        <v>20</v>
      </c>
      <c r="T78" s="33">
        <v>12163601.17</v>
      </c>
      <c r="U78" s="33"/>
      <c r="V78" s="57">
        <v>183266208.80000001</v>
      </c>
      <c r="W78" s="25"/>
      <c r="X78" s="34">
        <v>207731600</v>
      </c>
      <c r="Y78" s="57">
        <v>207731600</v>
      </c>
      <c r="Z78" s="33">
        <v>88.2226</v>
      </c>
      <c r="AA78" s="33">
        <v>88.2226</v>
      </c>
      <c r="AB78" s="33"/>
      <c r="AC78" s="33">
        <v>291648875</v>
      </c>
      <c r="AD78" s="33">
        <v>233319100</v>
      </c>
      <c r="AE78" s="33">
        <v>58329775</v>
      </c>
      <c r="AF78" s="33">
        <v>194735215.34</v>
      </c>
      <c r="AG78" s="33">
        <v>1691781.84</v>
      </c>
      <c r="AH78" s="34"/>
      <c r="AI78" s="33">
        <v>243419019.18000001</v>
      </c>
      <c r="AJ78" s="33">
        <v>194735215.34</v>
      </c>
      <c r="AK78" s="33"/>
      <c r="AL78" s="33">
        <v>48683803.840000004</v>
      </c>
      <c r="AM78" s="33">
        <v>20</v>
      </c>
      <c r="AN78" s="33">
        <v>1691781.84</v>
      </c>
      <c r="AO78" s="33"/>
      <c r="AP78" s="57">
        <v>194735215.34</v>
      </c>
      <c r="AQ78" s="25"/>
      <c r="AR78" s="34">
        <v>233319100</v>
      </c>
      <c r="AS78" s="57">
        <v>233319100</v>
      </c>
      <c r="AT78" s="33">
        <v>83.463040000000007</v>
      </c>
      <c r="AU78" s="33">
        <v>83.463040000000007</v>
      </c>
      <c r="AV78" s="33"/>
      <c r="AW78" s="33"/>
      <c r="AX78" s="33"/>
      <c r="AY78" s="33"/>
      <c r="AZ78" s="33"/>
      <c r="BA78" s="33"/>
      <c r="BB78" s="34"/>
      <c r="BC78" s="33"/>
      <c r="BD78" s="33"/>
      <c r="BE78" s="33"/>
      <c r="BF78" s="33"/>
      <c r="BG78" s="33"/>
      <c r="BH78" s="33"/>
      <c r="BI78" s="33"/>
      <c r="BJ78" s="57"/>
      <c r="BK78" s="25"/>
      <c r="BL78" s="34"/>
      <c r="BM78" s="57"/>
      <c r="BN78" s="33"/>
      <c r="BO78" s="33"/>
      <c r="BP78" s="33"/>
      <c r="BQ78" s="33"/>
      <c r="BR78" s="33"/>
      <c r="BS78" s="33"/>
      <c r="BT78" s="33"/>
      <c r="BU78" s="33"/>
      <c r="BV78" s="34"/>
      <c r="BW78" s="33"/>
      <c r="BX78" s="33"/>
      <c r="BY78" s="33"/>
      <c r="BZ78" s="33"/>
      <c r="CA78" s="33"/>
      <c r="CB78" s="33"/>
      <c r="CC78" s="33"/>
      <c r="CD78" s="57"/>
      <c r="CE78" s="25"/>
      <c r="CF78" s="34"/>
      <c r="CG78" s="57"/>
      <c r="CH78" s="33"/>
      <c r="CI78" s="33"/>
      <c r="CJ78" s="33"/>
      <c r="CK78" s="33"/>
      <c r="CL78" s="33"/>
      <c r="CM78" s="33"/>
      <c r="CN78" s="33"/>
      <c r="CO78" s="33"/>
      <c r="CP78" s="34"/>
      <c r="CQ78" s="33"/>
      <c r="CR78" s="33"/>
      <c r="CS78" s="33"/>
      <c r="CT78" s="33"/>
      <c r="CU78" s="33"/>
      <c r="CV78" s="33"/>
      <c r="CW78" s="33"/>
      <c r="CX78" s="57"/>
      <c r="CY78" s="25"/>
      <c r="CZ78" s="34"/>
      <c r="DA78" s="57"/>
      <c r="DB78" s="33"/>
      <c r="DC78" s="33"/>
      <c r="DD78" s="33"/>
      <c r="DE78" s="33"/>
      <c r="DF78" s="33"/>
      <c r="DG78" s="33"/>
      <c r="DH78" s="33"/>
      <c r="DI78" s="33"/>
      <c r="DJ78" s="34"/>
      <c r="DK78" s="33"/>
      <c r="DL78" s="33"/>
      <c r="DM78" s="33"/>
      <c r="DN78" s="33"/>
      <c r="DO78" s="33"/>
      <c r="DP78" s="33"/>
      <c r="DQ78" s="33"/>
      <c r="DR78" s="57"/>
      <c r="DS78" s="25"/>
      <c r="DT78" s="34">
        <v>148501100</v>
      </c>
      <c r="DU78" s="57">
        <v>0</v>
      </c>
      <c r="DV78" s="33"/>
      <c r="DW78" s="33"/>
      <c r="DX78" s="33"/>
      <c r="DY78" s="33"/>
      <c r="DZ78" s="33"/>
      <c r="EA78" s="33"/>
      <c r="EB78" s="33"/>
      <c r="EC78" s="33"/>
      <c r="ED78" s="34"/>
      <c r="EE78" s="33"/>
      <c r="EF78" s="33"/>
      <c r="EG78" s="33"/>
      <c r="EH78" s="33"/>
      <c r="EI78" s="33"/>
      <c r="EJ78" s="33"/>
      <c r="EK78" s="33"/>
      <c r="EL78" s="57"/>
      <c r="EM78" s="25"/>
      <c r="EN78" s="34"/>
      <c r="EO78" s="57"/>
      <c r="EP78" s="33"/>
      <c r="EQ78" s="33"/>
      <c r="ER78" s="33"/>
      <c r="ES78" s="33"/>
      <c r="ET78" s="33"/>
      <c r="EU78" s="33"/>
      <c r="EV78" s="33"/>
      <c r="EW78" s="33"/>
      <c r="EX78" s="34"/>
      <c r="EY78" s="33"/>
      <c r="EZ78" s="33"/>
      <c r="FA78" s="33"/>
      <c r="FB78" s="33"/>
      <c r="FC78" s="33"/>
      <c r="FD78" s="33"/>
      <c r="FE78" s="33"/>
      <c r="FF78" s="57"/>
      <c r="FG78" s="25"/>
      <c r="FH78" s="34"/>
      <c r="FI78" s="57"/>
      <c r="FJ78" s="33"/>
      <c r="FK78" s="33"/>
      <c r="FL78" s="33"/>
      <c r="FM78" s="33"/>
      <c r="FN78" s="33"/>
      <c r="FO78" s="33"/>
      <c r="FP78" s="33"/>
      <c r="FQ78" s="33"/>
      <c r="FR78" s="34"/>
      <c r="FS78" s="33"/>
      <c r="FT78" s="33"/>
      <c r="FU78" s="33"/>
      <c r="FV78" s="33"/>
      <c r="FW78" s="33"/>
      <c r="FX78" s="33"/>
      <c r="FY78" s="33"/>
      <c r="FZ78" s="57"/>
      <c r="GA78" s="25"/>
      <c r="GB78" s="34"/>
      <c r="GC78" s="57"/>
      <c r="GD78" s="33"/>
      <c r="GE78" s="33"/>
      <c r="GF78" s="33"/>
      <c r="GG78" s="33">
        <v>128149501</v>
      </c>
      <c r="GH78" s="33">
        <v>124305000</v>
      </c>
      <c r="GI78" s="33">
        <v>3844501</v>
      </c>
      <c r="GJ78" s="33">
        <v>98890042.260000005</v>
      </c>
      <c r="GK78" s="33">
        <v>46945.9</v>
      </c>
      <c r="GL78" s="34"/>
      <c r="GM78" s="33">
        <v>101948497.18000001</v>
      </c>
      <c r="GN78" s="33">
        <v>98890042.260000005</v>
      </c>
      <c r="GO78" s="33"/>
      <c r="GP78" s="33">
        <v>3058454.92</v>
      </c>
      <c r="GQ78" s="33">
        <v>3</v>
      </c>
      <c r="GR78" s="33">
        <v>46945.9</v>
      </c>
      <c r="GS78" s="33"/>
      <c r="GT78" s="57">
        <v>98890042.260000005</v>
      </c>
      <c r="GU78" s="25"/>
      <c r="GV78" s="34">
        <v>124305000</v>
      </c>
      <c r="GW78" s="57">
        <v>124305000</v>
      </c>
      <c r="GX78" s="33">
        <v>79.554360000000003</v>
      </c>
      <c r="GY78" s="33">
        <v>79.554019999999994</v>
      </c>
      <c r="GZ78" s="33"/>
      <c r="HA78" s="33">
        <v>343646288.66000003</v>
      </c>
      <c r="HB78" s="33">
        <v>333336900</v>
      </c>
      <c r="HC78" s="33">
        <v>10309388.66</v>
      </c>
      <c r="HD78" s="33">
        <v>195635255.09999999</v>
      </c>
      <c r="HE78" s="33"/>
      <c r="HF78" s="34"/>
      <c r="HG78" s="33">
        <v>201685830</v>
      </c>
      <c r="HH78" s="33">
        <v>195635255.09999999</v>
      </c>
      <c r="HI78" s="33"/>
      <c r="HJ78" s="33">
        <v>6050574.9000000004</v>
      </c>
      <c r="HK78" s="33">
        <v>3</v>
      </c>
      <c r="HL78" s="33"/>
      <c r="HM78" s="33"/>
      <c r="HN78" s="57">
        <v>195635255.09999999</v>
      </c>
      <c r="HO78" s="25"/>
      <c r="HP78" s="34">
        <v>468765800</v>
      </c>
      <c r="HQ78" s="57">
        <v>333336900</v>
      </c>
      <c r="HR78" s="33">
        <v>58.689950000000003</v>
      </c>
      <c r="HS78" s="33">
        <v>58.689950000000003</v>
      </c>
      <c r="HT78" s="33"/>
      <c r="HU78" s="33">
        <v>55041250</v>
      </c>
      <c r="HV78" s="33">
        <v>44033000</v>
      </c>
      <c r="HW78" s="33">
        <v>11008250</v>
      </c>
      <c r="HX78" s="33">
        <v>1933904</v>
      </c>
      <c r="HY78" s="33"/>
      <c r="HZ78" s="34"/>
      <c r="IA78" s="33">
        <v>2417380</v>
      </c>
      <c r="IB78" s="33">
        <v>1933904</v>
      </c>
      <c r="IC78" s="33"/>
      <c r="ID78" s="33">
        <v>483476</v>
      </c>
      <c r="IE78" s="33">
        <v>20</v>
      </c>
      <c r="IF78" s="33"/>
      <c r="IG78" s="33"/>
      <c r="IH78" s="57">
        <v>1933904</v>
      </c>
      <c r="II78" s="25"/>
      <c r="IJ78" s="34">
        <v>44033000</v>
      </c>
      <c r="IK78" s="57">
        <v>44033000</v>
      </c>
      <c r="IL78" s="33">
        <v>4.39194</v>
      </c>
      <c r="IM78" s="33">
        <v>4.39194</v>
      </c>
      <c r="IN78" s="33"/>
      <c r="IO78" s="33"/>
      <c r="IP78" s="33"/>
      <c r="IQ78" s="33"/>
      <c r="IR78" s="33"/>
      <c r="IS78" s="33"/>
      <c r="IT78" s="34"/>
      <c r="IU78" s="33"/>
      <c r="IV78" s="33"/>
      <c r="IW78" s="33"/>
      <c r="IX78" s="33"/>
      <c r="IY78" s="33"/>
      <c r="IZ78" s="33"/>
      <c r="JA78" s="33"/>
      <c r="JB78" s="57"/>
      <c r="JC78" s="25"/>
      <c r="JD78" s="34">
        <v>90100</v>
      </c>
      <c r="JE78" s="57"/>
      <c r="JF78" s="33"/>
      <c r="JG78" s="33"/>
      <c r="JH78" s="33"/>
      <c r="JI78" s="33"/>
      <c r="JJ78" s="33"/>
      <c r="JK78" s="33"/>
      <c r="JL78" s="33"/>
      <c r="JM78" s="33"/>
      <c r="JN78" s="34"/>
      <c r="JO78" s="33"/>
      <c r="JP78" s="33"/>
      <c r="JQ78" s="33"/>
      <c r="JR78" s="33"/>
      <c r="JS78" s="33"/>
      <c r="JT78" s="33"/>
      <c r="JU78" s="33"/>
      <c r="JV78" s="57"/>
      <c r="JW78" s="25"/>
      <c r="JX78" s="34"/>
      <c r="JY78" s="57"/>
      <c r="JZ78" s="33"/>
      <c r="KA78" s="33"/>
      <c r="KB78" s="33"/>
      <c r="KC78" s="33">
        <v>20000000</v>
      </c>
      <c r="KD78" s="33">
        <v>16000000</v>
      </c>
      <c r="KE78" s="33">
        <v>4000000</v>
      </c>
      <c r="KF78" s="33">
        <v>16000000</v>
      </c>
      <c r="KG78" s="33"/>
      <c r="KH78" s="34"/>
      <c r="KI78" s="33">
        <v>20000000</v>
      </c>
      <c r="KJ78" s="33">
        <v>16000000</v>
      </c>
      <c r="KK78" s="33"/>
      <c r="KL78" s="33">
        <v>4000000</v>
      </c>
      <c r="KM78" s="33">
        <v>20</v>
      </c>
      <c r="KN78" s="33"/>
      <c r="KO78" s="33"/>
      <c r="KP78" s="57">
        <v>16000000</v>
      </c>
      <c r="KQ78" s="25"/>
      <c r="KR78" s="34">
        <v>16000000</v>
      </c>
      <c r="KS78" s="57">
        <v>16000000</v>
      </c>
      <c r="KT78" s="33">
        <v>100</v>
      </c>
      <c r="KU78" s="33">
        <v>100</v>
      </c>
      <c r="KV78" s="33"/>
      <c r="KW78" s="33"/>
      <c r="KX78" s="33"/>
      <c r="KY78" s="33"/>
      <c r="KZ78" s="33"/>
      <c r="LA78" s="33"/>
      <c r="LB78" s="34"/>
      <c r="LC78" s="33"/>
      <c r="LD78" s="33"/>
      <c r="LE78" s="33"/>
      <c r="LF78" s="33"/>
      <c r="LG78" s="33"/>
      <c r="LH78" s="33"/>
      <c r="LI78" s="33"/>
      <c r="LJ78" s="57"/>
      <c r="LK78" s="25"/>
      <c r="LL78" s="34"/>
      <c r="LM78" s="57"/>
      <c r="LN78" s="33"/>
      <c r="LO78" s="33"/>
      <c r="LP78" s="33"/>
      <c r="LQ78" s="33"/>
      <c r="LR78" s="33"/>
      <c r="LS78" s="33"/>
      <c r="LT78" s="33"/>
      <c r="LU78" s="33"/>
      <c r="LV78" s="34"/>
      <c r="LW78" s="33"/>
      <c r="LX78" s="33"/>
      <c r="LY78" s="33"/>
      <c r="LZ78" s="33"/>
      <c r="MA78" s="33"/>
      <c r="MB78" s="33"/>
      <c r="MC78" s="33"/>
      <c r="MD78" s="57"/>
      <c r="ME78" s="25"/>
      <c r="MF78" s="34"/>
      <c r="MG78" s="57"/>
      <c r="MH78" s="33"/>
      <c r="MI78" s="33"/>
      <c r="MJ78" s="33"/>
      <c r="MK78" s="33">
        <v>5119250</v>
      </c>
      <c r="ML78" s="33">
        <v>4095400</v>
      </c>
      <c r="MM78" s="33">
        <v>1023850</v>
      </c>
      <c r="MN78" s="33">
        <v>4095400</v>
      </c>
      <c r="MO78" s="33">
        <v>30949.21</v>
      </c>
      <c r="MP78" s="34"/>
      <c r="MQ78" s="33">
        <v>5119250</v>
      </c>
      <c r="MR78" s="33">
        <v>4095400</v>
      </c>
      <c r="MS78" s="33"/>
      <c r="MT78" s="33">
        <v>1023850</v>
      </c>
      <c r="MU78" s="33">
        <v>20</v>
      </c>
      <c r="MV78" s="33">
        <v>30949.200000000001</v>
      </c>
      <c r="MW78" s="33">
        <v>0.01</v>
      </c>
      <c r="MX78" s="57">
        <v>4095400</v>
      </c>
      <c r="MY78" s="25"/>
      <c r="MZ78" s="34">
        <v>4095400</v>
      </c>
      <c r="NA78" s="57">
        <v>4095400</v>
      </c>
      <c r="NB78" s="33">
        <v>100</v>
      </c>
      <c r="NC78" s="33">
        <v>100</v>
      </c>
      <c r="ND78" s="33"/>
      <c r="NE78" s="33"/>
      <c r="NF78" s="33"/>
      <c r="NG78" s="33"/>
      <c r="NH78" s="33"/>
      <c r="NI78" s="33"/>
      <c r="NJ78" s="34"/>
      <c r="NK78" s="33"/>
      <c r="NL78" s="33"/>
      <c r="NM78" s="33"/>
      <c r="NN78" s="33"/>
      <c r="NO78" s="33"/>
      <c r="NP78" s="33"/>
      <c r="NQ78" s="33"/>
      <c r="NR78" s="57"/>
      <c r="NS78" s="25"/>
      <c r="NT78" s="34"/>
      <c r="NU78" s="57"/>
      <c r="NV78" s="33"/>
      <c r="NW78" s="33"/>
      <c r="NX78" s="33"/>
      <c r="NY78" s="33">
        <v>42127628.869999997</v>
      </c>
      <c r="NZ78" s="33">
        <v>40863800</v>
      </c>
      <c r="OA78" s="33">
        <v>1263828.8700000001</v>
      </c>
      <c r="OB78" s="33">
        <v>33171817.5</v>
      </c>
      <c r="OC78" s="33"/>
      <c r="OD78" s="34"/>
      <c r="OE78" s="33">
        <v>34197750</v>
      </c>
      <c r="OF78" s="33">
        <v>33171817.5</v>
      </c>
      <c r="OG78" s="33"/>
      <c r="OH78" s="33">
        <v>1025932.5</v>
      </c>
      <c r="OI78" s="33">
        <v>3</v>
      </c>
      <c r="OJ78" s="33"/>
      <c r="OK78" s="33"/>
      <c r="OL78" s="57">
        <v>33171817.5</v>
      </c>
      <c r="OM78" s="25"/>
      <c r="ON78" s="34">
        <v>40863800</v>
      </c>
      <c r="OO78" s="57">
        <v>40863800</v>
      </c>
      <c r="OP78" s="33">
        <v>81.176540000000003</v>
      </c>
      <c r="OQ78" s="33">
        <v>81.176540000000003</v>
      </c>
      <c r="OR78" s="33"/>
      <c r="OS78" s="33">
        <v>72875</v>
      </c>
      <c r="OT78" s="33">
        <v>58300</v>
      </c>
      <c r="OU78" s="33">
        <v>14575</v>
      </c>
      <c r="OV78" s="33"/>
      <c r="OW78" s="33"/>
      <c r="OX78" s="34"/>
      <c r="OY78" s="33"/>
      <c r="OZ78" s="33"/>
      <c r="PA78" s="33"/>
      <c r="PB78" s="33"/>
      <c r="PC78" s="33"/>
      <c r="PD78" s="33"/>
      <c r="PE78" s="33"/>
      <c r="PF78" s="57"/>
      <c r="PG78" s="25"/>
      <c r="PH78" s="34">
        <v>58300</v>
      </c>
      <c r="PI78" s="57">
        <v>58300</v>
      </c>
      <c r="PJ78" s="33"/>
      <c r="PK78" s="33"/>
      <c r="PL78" s="33"/>
      <c r="PM78" s="33">
        <v>352750</v>
      </c>
      <c r="PN78" s="33">
        <v>282200</v>
      </c>
      <c r="PO78" s="33">
        <v>70550</v>
      </c>
      <c r="PP78" s="33"/>
      <c r="PQ78" s="33"/>
      <c r="PR78" s="34"/>
      <c r="PS78" s="33"/>
      <c r="PT78" s="33"/>
      <c r="PU78" s="33"/>
      <c r="PV78" s="33"/>
      <c r="PW78" s="33"/>
      <c r="PX78" s="33"/>
      <c r="PY78" s="33"/>
      <c r="PZ78" s="57"/>
      <c r="QA78" s="25"/>
      <c r="QB78" s="34">
        <v>282200</v>
      </c>
      <c r="QC78" s="57">
        <v>282200</v>
      </c>
      <c r="QD78" s="33"/>
      <c r="QE78" s="33"/>
      <c r="QF78" s="33"/>
      <c r="QG78" s="33">
        <v>21481375</v>
      </c>
      <c r="QH78" s="33">
        <v>17185100</v>
      </c>
      <c r="QI78" s="33">
        <v>4296275</v>
      </c>
      <c r="QJ78" s="33">
        <v>6888564.6200000001</v>
      </c>
      <c r="QK78" s="33"/>
      <c r="QL78" s="34"/>
      <c r="QM78" s="33">
        <v>8610705.7799999993</v>
      </c>
      <c r="QN78" s="33">
        <v>6888564.6200000001</v>
      </c>
      <c r="QO78" s="33"/>
      <c r="QP78" s="33">
        <v>1722141.16</v>
      </c>
      <c r="QQ78" s="33">
        <v>20</v>
      </c>
      <c r="QR78" s="33"/>
      <c r="QS78" s="33"/>
      <c r="QT78" s="57">
        <v>6888564.6200000001</v>
      </c>
      <c r="QU78" s="25"/>
      <c r="QV78" s="34">
        <v>17185100</v>
      </c>
      <c r="QW78" s="57">
        <v>17185100</v>
      </c>
      <c r="QX78" s="33">
        <v>40.084519999999998</v>
      </c>
      <c r="QY78" s="33">
        <v>40.084519999999998</v>
      </c>
      <c r="QZ78" s="33"/>
      <c r="RA78" s="33">
        <v>60956780</v>
      </c>
      <c r="RB78" s="33">
        <v>59128000</v>
      </c>
      <c r="RC78" s="33">
        <v>1828780</v>
      </c>
      <c r="RD78" s="33">
        <v>24861141.309999999</v>
      </c>
      <c r="RE78" s="33"/>
      <c r="RF78" s="34"/>
      <c r="RG78" s="33">
        <v>25646733.010000002</v>
      </c>
      <c r="RH78" s="33">
        <v>24861141.309999999</v>
      </c>
      <c r="RI78" s="33"/>
      <c r="RJ78" s="33">
        <v>785591.7</v>
      </c>
      <c r="RK78" s="33">
        <v>3.0631300000000001</v>
      </c>
      <c r="RL78" s="33"/>
      <c r="RM78" s="33"/>
      <c r="RN78" s="57">
        <v>24861141.309999999</v>
      </c>
      <c r="RO78" s="25"/>
      <c r="RP78" s="34">
        <v>59128000</v>
      </c>
      <c r="RQ78" s="57">
        <v>59128000</v>
      </c>
      <c r="RR78" s="33">
        <v>42.046309999999998</v>
      </c>
      <c r="RS78" s="33">
        <v>42.957149999999999</v>
      </c>
      <c r="RT78" s="33"/>
      <c r="RU78" s="33"/>
      <c r="RV78" s="33"/>
      <c r="RW78" s="33"/>
      <c r="RX78" s="33"/>
      <c r="RY78" s="33">
        <v>32425.360000000001</v>
      </c>
      <c r="RZ78" s="34"/>
      <c r="SA78" s="33"/>
      <c r="SB78" s="33"/>
      <c r="SC78" s="33"/>
      <c r="SD78" s="33"/>
      <c r="SE78" s="33"/>
      <c r="SF78" s="33">
        <v>32425.32</v>
      </c>
      <c r="SG78" s="33">
        <v>0.04</v>
      </c>
      <c r="SH78" s="57"/>
      <c r="SI78" s="25"/>
      <c r="SJ78" s="34"/>
      <c r="SK78" s="57"/>
      <c r="SL78" s="33"/>
      <c r="SM78" s="33"/>
      <c r="SN78" s="33"/>
      <c r="SO78" s="33"/>
      <c r="SP78" s="33"/>
      <c r="SQ78" s="33"/>
      <c r="SR78" s="33"/>
      <c r="SS78" s="33"/>
      <c r="ST78" s="34"/>
      <c r="SU78" s="33"/>
      <c r="SV78" s="33"/>
      <c r="SW78" s="33"/>
      <c r="SX78" s="33"/>
      <c r="SY78" s="33"/>
      <c r="SZ78" s="33"/>
      <c r="TA78" s="33"/>
      <c r="TB78" s="57"/>
      <c r="TC78" s="25"/>
      <c r="TD78" s="34"/>
      <c r="TE78" s="57"/>
      <c r="TF78" s="33"/>
      <c r="TG78" s="33"/>
      <c r="TH78" s="33"/>
      <c r="TI78" s="33"/>
      <c r="TJ78" s="33"/>
      <c r="TK78" s="33"/>
      <c r="TL78" s="33"/>
      <c r="TM78" s="33"/>
      <c r="TN78" s="34"/>
      <c r="TO78" s="33"/>
      <c r="TP78" s="33"/>
      <c r="TQ78" s="33"/>
      <c r="TR78" s="33"/>
      <c r="TS78" s="33"/>
      <c r="TT78" s="33"/>
      <c r="TU78" s="33"/>
      <c r="TV78" s="57"/>
      <c r="TW78" s="25"/>
      <c r="TX78" s="34"/>
      <c r="TY78" s="57"/>
      <c r="TZ78" s="33"/>
      <c r="UA78" s="33"/>
      <c r="UB78" s="33"/>
      <c r="UC78" s="33"/>
      <c r="UD78" s="33"/>
      <c r="UE78" s="33"/>
      <c r="UF78" s="33"/>
      <c r="UG78" s="33"/>
      <c r="UH78" s="34"/>
      <c r="UI78" s="33"/>
      <c r="UJ78" s="33"/>
      <c r="UK78" s="33"/>
      <c r="UL78" s="33"/>
      <c r="UM78" s="33"/>
      <c r="UN78" s="33"/>
      <c r="UO78" s="33"/>
      <c r="UP78" s="57"/>
      <c r="UQ78" s="25"/>
      <c r="UR78" s="34"/>
      <c r="US78" s="57"/>
      <c r="UT78" s="33"/>
      <c r="UU78" s="33"/>
      <c r="UV78" s="33"/>
      <c r="UW78" s="33"/>
      <c r="UX78" s="33"/>
      <c r="UY78" s="33"/>
      <c r="UZ78" s="33"/>
      <c r="VA78" s="33"/>
      <c r="VB78" s="34"/>
      <c r="VC78" s="33"/>
      <c r="VD78" s="33"/>
      <c r="VE78" s="33"/>
      <c r="VF78" s="33"/>
      <c r="VG78" s="33"/>
      <c r="VH78" s="33"/>
      <c r="VI78" s="33"/>
      <c r="VJ78" s="57"/>
      <c r="VK78" s="25"/>
      <c r="VL78" s="34"/>
      <c r="VM78" s="57"/>
      <c r="VN78" s="33"/>
      <c r="VO78" s="33"/>
      <c r="VP78" s="33"/>
      <c r="VQ78" s="33"/>
      <c r="VR78" s="33"/>
      <c r="VS78" s="33"/>
      <c r="VT78" s="33"/>
      <c r="VU78" s="33"/>
      <c r="VV78" s="34"/>
      <c r="VW78" s="33"/>
      <c r="VX78" s="33"/>
      <c r="VY78" s="33"/>
      <c r="VZ78" s="33"/>
      <c r="WA78" s="33"/>
      <c r="WB78" s="33"/>
      <c r="WC78" s="33"/>
      <c r="WD78" s="57"/>
      <c r="WE78" s="25"/>
      <c r="WF78" s="34"/>
      <c r="WG78" s="57"/>
      <c r="WH78" s="33"/>
      <c r="WI78" s="33"/>
      <c r="WJ78" s="33"/>
      <c r="WK78" s="33"/>
      <c r="WL78" s="33"/>
      <c r="WM78" s="33"/>
      <c r="WN78" s="33"/>
      <c r="WO78" s="33"/>
      <c r="WP78" s="34"/>
      <c r="WQ78" s="33"/>
      <c r="WR78" s="33"/>
      <c r="WS78" s="33"/>
      <c r="WT78" s="33"/>
      <c r="WU78" s="33"/>
      <c r="WV78" s="33"/>
      <c r="WW78" s="33"/>
      <c r="WX78" s="57"/>
      <c r="WY78" s="25"/>
      <c r="WZ78" s="34"/>
      <c r="XA78" s="57"/>
      <c r="XB78" s="33"/>
      <c r="XC78" s="33"/>
      <c r="XD78" s="33"/>
      <c r="XE78" s="33"/>
      <c r="XF78" s="33"/>
      <c r="XG78" s="33"/>
      <c r="XH78" s="33"/>
      <c r="XI78" s="33"/>
      <c r="XJ78" s="34"/>
      <c r="XK78" s="33"/>
      <c r="XL78" s="33"/>
      <c r="XM78" s="33"/>
      <c r="XN78" s="33"/>
      <c r="XO78" s="33"/>
      <c r="XP78" s="33"/>
      <c r="XQ78" s="33"/>
      <c r="XR78" s="57"/>
      <c r="XS78" s="25"/>
      <c r="XT78" s="34"/>
      <c r="XU78" s="57"/>
      <c r="XV78" s="33"/>
      <c r="XW78" s="33"/>
      <c r="XX78" s="33"/>
      <c r="XY78" s="33"/>
      <c r="XZ78" s="33"/>
      <c r="YA78" s="33"/>
      <c r="YB78" s="33"/>
      <c r="YC78" s="33"/>
      <c r="YD78" s="34"/>
      <c r="YE78" s="33"/>
      <c r="YF78" s="33"/>
      <c r="YG78" s="33"/>
      <c r="YH78" s="33"/>
      <c r="YI78" s="33"/>
      <c r="YJ78" s="33"/>
      <c r="YK78" s="33"/>
      <c r="YL78" s="57"/>
      <c r="YM78" s="25"/>
      <c r="YN78" s="34"/>
      <c r="YO78" s="57"/>
      <c r="YP78" s="33"/>
      <c r="YQ78" s="33"/>
      <c r="YR78" s="33"/>
      <c r="YS78" s="33"/>
      <c r="YT78" s="33"/>
      <c r="YU78" s="33"/>
      <c r="YV78" s="33"/>
      <c r="YW78" s="33"/>
      <c r="YX78" s="34"/>
      <c r="YY78" s="33"/>
      <c r="YZ78" s="33"/>
      <c r="ZA78" s="33"/>
      <c r="ZB78" s="33"/>
      <c r="ZC78" s="33"/>
      <c r="ZD78" s="33"/>
      <c r="ZE78" s="33"/>
      <c r="ZF78" s="57"/>
      <c r="ZG78" s="25"/>
      <c r="ZH78" s="34"/>
      <c r="ZI78" s="57"/>
      <c r="ZJ78" s="33"/>
      <c r="ZK78" s="33"/>
      <c r="ZL78" s="33"/>
      <c r="ZM78" s="33"/>
      <c r="ZN78" s="33"/>
      <c r="ZO78" s="33"/>
      <c r="ZP78" s="33"/>
      <c r="ZQ78" s="33"/>
      <c r="ZR78" s="34"/>
      <c r="ZS78" s="33"/>
      <c r="ZT78" s="33"/>
      <c r="ZU78" s="33"/>
      <c r="ZV78" s="33"/>
      <c r="ZW78" s="33"/>
      <c r="ZX78" s="33"/>
      <c r="ZY78" s="33"/>
      <c r="ZZ78" s="57"/>
      <c r="AAA78" s="25"/>
      <c r="AAB78" s="34"/>
      <c r="AAC78" s="57"/>
      <c r="AAD78" s="33"/>
      <c r="AAE78" s="33"/>
      <c r="AAF78" s="33"/>
      <c r="AAG78" s="33"/>
      <c r="AAH78" s="33"/>
      <c r="AAI78" s="33"/>
      <c r="AAJ78" s="33"/>
      <c r="AAK78" s="33">
        <v>328000</v>
      </c>
      <c r="AAL78" s="34"/>
      <c r="AAM78" s="33"/>
      <c r="AAN78" s="33"/>
      <c r="AAO78" s="33"/>
      <c r="AAP78" s="33"/>
      <c r="AAQ78" s="33"/>
      <c r="AAR78" s="33">
        <v>328000</v>
      </c>
      <c r="AAS78" s="33"/>
      <c r="AAT78" s="57"/>
      <c r="AAU78" s="25"/>
      <c r="AAV78" s="34"/>
      <c r="AAW78" s="57"/>
      <c r="AAX78" s="33"/>
      <c r="AAY78" s="33"/>
      <c r="AAZ78" s="33"/>
      <c r="ABA78" s="33"/>
      <c r="ABB78" s="33"/>
      <c r="ABC78" s="33"/>
      <c r="ABD78" s="33"/>
      <c r="ABE78" s="33">
        <v>25420.49</v>
      </c>
      <c r="ABF78" s="34"/>
      <c r="ABG78" s="33"/>
      <c r="ABH78" s="33"/>
      <c r="ABI78" s="33"/>
      <c r="ABJ78" s="33"/>
      <c r="ABK78" s="33"/>
      <c r="ABL78" s="33">
        <v>25420.49</v>
      </c>
      <c r="ABM78" s="33"/>
      <c r="ABN78" s="57"/>
      <c r="ABO78" s="25"/>
      <c r="ABP78" s="34"/>
      <c r="ABQ78" s="57"/>
      <c r="ABR78" s="33"/>
      <c r="ABS78" s="33"/>
      <c r="ABT78" s="33"/>
      <c r="ABU78" s="33"/>
      <c r="ABV78" s="33"/>
      <c r="ABW78" s="33"/>
      <c r="ABX78" s="33"/>
      <c r="ABY78" s="33"/>
      <c r="ABZ78" s="34"/>
      <c r="ACA78" s="33"/>
      <c r="ACB78" s="33"/>
      <c r="ACC78" s="33"/>
      <c r="ACD78" s="33"/>
      <c r="ACE78" s="33"/>
      <c r="ACF78" s="33"/>
      <c r="ACG78" s="33"/>
      <c r="ACH78" s="57"/>
      <c r="ACI78" s="25"/>
      <c r="ACJ78" s="34"/>
      <c r="ACK78" s="57"/>
      <c r="ACL78" s="33"/>
      <c r="ACM78" s="33"/>
      <c r="ACN78" s="33"/>
      <c r="ACO78" s="33">
        <v>19317200</v>
      </c>
      <c r="ACP78" s="33">
        <v>19217200</v>
      </c>
      <c r="ACQ78" s="33">
        <v>100000</v>
      </c>
      <c r="ACR78" s="33">
        <v>945728.74</v>
      </c>
      <c r="ACS78" s="33">
        <v>16477.29</v>
      </c>
      <c r="ACT78" s="34"/>
      <c r="ACU78" s="33">
        <v>950650</v>
      </c>
      <c r="ACV78" s="33">
        <v>945728.74</v>
      </c>
      <c r="ACW78" s="33"/>
      <c r="ACX78" s="33">
        <v>4921.26</v>
      </c>
      <c r="ACY78" s="33">
        <v>0.51766999999999996</v>
      </c>
      <c r="ACZ78" s="33">
        <v>16477.29</v>
      </c>
      <c r="ADA78" s="33"/>
      <c r="ADB78" s="57">
        <v>945728.74</v>
      </c>
      <c r="ADC78" s="25"/>
      <c r="ADD78" s="34">
        <v>19217200</v>
      </c>
      <c r="ADE78" s="57">
        <v>19217200</v>
      </c>
      <c r="ADF78" s="33">
        <v>4.9212600000000002</v>
      </c>
      <c r="ADG78" s="33">
        <v>4.9212600000000002</v>
      </c>
      <c r="ADH78" s="33"/>
      <c r="ADI78" s="33"/>
      <c r="ADJ78" s="33"/>
      <c r="ADK78" s="33"/>
      <c r="ADL78" s="33"/>
      <c r="ADM78" s="33"/>
      <c r="ADN78" s="34"/>
      <c r="ADO78" s="33"/>
      <c r="ADP78" s="33"/>
      <c r="ADQ78" s="33"/>
      <c r="ADR78" s="33"/>
      <c r="ADS78" s="33"/>
      <c r="ADT78" s="33"/>
      <c r="ADU78" s="33"/>
      <c r="ADV78" s="57"/>
      <c r="ADW78" s="25"/>
      <c r="ADX78" s="34"/>
      <c r="ADY78" s="57"/>
      <c r="ADZ78" s="33"/>
      <c r="AEA78" s="33"/>
      <c r="AEB78" s="33"/>
      <c r="AEC78" s="33"/>
      <c r="AED78" s="33"/>
      <c r="AEE78" s="33"/>
      <c r="AEF78" s="33"/>
      <c r="AEG78" s="33"/>
      <c r="AEH78" s="34"/>
      <c r="AEI78" s="33"/>
      <c r="AEJ78" s="33"/>
      <c r="AEK78" s="33"/>
      <c r="AEL78" s="33"/>
      <c r="AEM78" s="33"/>
      <c r="AEN78" s="33"/>
      <c r="AEO78" s="33"/>
      <c r="AEP78" s="57"/>
      <c r="AEQ78" s="25"/>
      <c r="AER78" s="34"/>
      <c r="AES78" s="57"/>
      <c r="AET78" s="33"/>
      <c r="AEU78" s="33"/>
      <c r="AEV78" s="33"/>
      <c r="AEW78" s="33"/>
      <c r="AEX78" s="33"/>
      <c r="AEY78" s="33"/>
      <c r="AEZ78" s="33"/>
      <c r="AFA78" s="33">
        <v>193300.23</v>
      </c>
      <c r="AFB78" s="34"/>
      <c r="AFC78" s="33"/>
      <c r="AFD78" s="33"/>
      <c r="AFE78" s="33"/>
      <c r="AFF78" s="33"/>
      <c r="AFG78" s="33"/>
      <c r="AFH78" s="33">
        <v>192572.23</v>
      </c>
      <c r="AFI78" s="33">
        <v>728</v>
      </c>
      <c r="AFJ78" s="57"/>
      <c r="AFK78" s="25"/>
      <c r="AFL78" s="34"/>
      <c r="AFM78" s="57"/>
      <c r="AFN78" s="33"/>
      <c r="AFO78" s="33"/>
      <c r="AFP78" s="33"/>
      <c r="AFQ78" s="33"/>
      <c r="AFR78" s="33"/>
      <c r="AFS78" s="33"/>
      <c r="AFT78" s="33"/>
      <c r="AFU78" s="33"/>
      <c r="AFV78" s="34"/>
      <c r="AFW78" s="33"/>
      <c r="AFX78" s="33"/>
      <c r="AFY78" s="33"/>
      <c r="AFZ78" s="33"/>
      <c r="AGA78" s="33"/>
      <c r="AGB78" s="33"/>
      <c r="AGC78" s="33"/>
      <c r="AGD78" s="57"/>
      <c r="AGE78" s="25"/>
      <c r="AGF78" s="34"/>
      <c r="AGG78" s="57"/>
      <c r="AGH78" s="33"/>
      <c r="AGI78" s="33"/>
      <c r="AGJ78" s="33"/>
      <c r="AGK78" s="33"/>
      <c r="AGL78" s="33"/>
      <c r="AGM78" s="33"/>
      <c r="AGN78" s="33"/>
      <c r="AGO78" s="33"/>
      <c r="AGP78" s="34"/>
      <c r="AGQ78" s="33"/>
      <c r="AGR78" s="33"/>
      <c r="AGS78" s="33"/>
      <c r="AGT78" s="33"/>
      <c r="AGU78" s="33"/>
      <c r="AGV78" s="33"/>
      <c r="AGW78" s="33"/>
      <c r="AGX78" s="57"/>
      <c r="AGY78" s="25"/>
      <c r="AGZ78" s="34"/>
      <c r="AHA78" s="57"/>
      <c r="AHB78" s="33"/>
      <c r="AHC78" s="33"/>
    </row>
    <row r="79" spans="1:887" x14ac:dyDescent="0.25">
      <c r="A79" s="8" t="s">
        <v>154</v>
      </c>
      <c r="B79" s="92">
        <v>65</v>
      </c>
      <c r="C79" s="10" t="s">
        <v>155</v>
      </c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  <c r="BH79" s="79"/>
      <c r="BI79" s="79"/>
      <c r="BJ79" s="79"/>
      <c r="BK79" s="79"/>
      <c r="BL79" s="79"/>
      <c r="BM79" s="79"/>
      <c r="BN79" s="79"/>
      <c r="BO79" s="79"/>
      <c r="BP79" s="79"/>
      <c r="BQ79" s="79"/>
      <c r="BR79" s="79"/>
      <c r="BS79" s="79"/>
      <c r="BT79" s="79"/>
      <c r="BU79" s="79"/>
      <c r="BV79" s="79"/>
      <c r="BW79" s="79"/>
      <c r="BX79" s="79"/>
      <c r="BY79" s="79"/>
      <c r="BZ79" s="79"/>
      <c r="CA79" s="79"/>
      <c r="CB79" s="79"/>
      <c r="CC79" s="79"/>
      <c r="CD79" s="79"/>
      <c r="CE79" s="79"/>
      <c r="CF79" s="79"/>
      <c r="CG79" s="79"/>
      <c r="CH79" s="79"/>
      <c r="CI79" s="79"/>
      <c r="CJ79" s="79"/>
      <c r="CK79" s="79"/>
      <c r="CL79" s="79"/>
      <c r="CM79" s="79"/>
      <c r="CN79" s="79"/>
      <c r="CO79" s="79"/>
      <c r="CP79" s="79"/>
      <c r="CQ79" s="79"/>
      <c r="CR79" s="79"/>
      <c r="CS79" s="79"/>
      <c r="CT79" s="79"/>
      <c r="CU79" s="79"/>
      <c r="CV79" s="79"/>
      <c r="CW79" s="79"/>
      <c r="CX79" s="79"/>
      <c r="CY79" s="79"/>
      <c r="CZ79" s="79"/>
      <c r="DA79" s="79"/>
      <c r="DB79" s="79"/>
      <c r="DC79" s="79"/>
      <c r="DD79" s="79"/>
      <c r="DE79" s="79"/>
      <c r="DF79" s="79"/>
      <c r="DG79" s="79"/>
      <c r="DH79" s="79"/>
      <c r="DI79" s="79"/>
      <c r="DJ79" s="79"/>
      <c r="DK79" s="79"/>
      <c r="DL79" s="79"/>
      <c r="DM79" s="79"/>
      <c r="DN79" s="79"/>
      <c r="DO79" s="79"/>
      <c r="DP79" s="79"/>
      <c r="DQ79" s="79"/>
      <c r="DR79" s="79"/>
      <c r="DS79" s="79"/>
      <c r="DT79" s="79"/>
      <c r="DU79" s="79"/>
      <c r="DV79" s="79"/>
      <c r="DW79" s="79"/>
      <c r="DX79" s="79"/>
      <c r="DY79" s="79"/>
      <c r="DZ79" s="79"/>
      <c r="EA79" s="79"/>
      <c r="EB79" s="79"/>
      <c r="EC79" s="79"/>
      <c r="ED79" s="79"/>
      <c r="EE79" s="79"/>
      <c r="EF79" s="79"/>
      <c r="EG79" s="79"/>
      <c r="EH79" s="79"/>
      <c r="EI79" s="79"/>
      <c r="EJ79" s="79"/>
      <c r="EK79" s="79"/>
      <c r="EL79" s="79"/>
      <c r="EM79" s="79"/>
      <c r="EN79" s="79"/>
      <c r="EO79" s="79"/>
      <c r="EP79" s="79"/>
      <c r="EQ79" s="79"/>
      <c r="ER79" s="79"/>
      <c r="ES79" s="79"/>
      <c r="ET79" s="79"/>
      <c r="EU79" s="79"/>
      <c r="EV79" s="79"/>
      <c r="EW79" s="79"/>
      <c r="EX79" s="79"/>
      <c r="EY79" s="79"/>
      <c r="EZ79" s="79"/>
      <c r="FA79" s="79"/>
      <c r="FB79" s="79"/>
      <c r="FC79" s="79"/>
      <c r="FD79" s="79"/>
      <c r="FE79" s="79"/>
      <c r="FF79" s="79"/>
      <c r="FG79" s="79"/>
      <c r="FH79" s="79"/>
      <c r="FI79" s="79"/>
      <c r="FJ79" s="79"/>
      <c r="FK79" s="79"/>
      <c r="FL79" s="79"/>
      <c r="FM79" s="79"/>
      <c r="FN79" s="79"/>
      <c r="FO79" s="79"/>
      <c r="FP79" s="79"/>
      <c r="FQ79" s="79"/>
      <c r="FR79" s="79"/>
      <c r="FS79" s="79"/>
      <c r="FT79" s="79"/>
      <c r="FU79" s="79"/>
      <c r="FV79" s="79"/>
      <c r="FW79" s="79"/>
      <c r="FX79" s="79"/>
      <c r="FY79" s="79"/>
      <c r="FZ79" s="79"/>
      <c r="GA79" s="79"/>
      <c r="GB79" s="79"/>
      <c r="GC79" s="79"/>
      <c r="GD79" s="79"/>
      <c r="GE79" s="79"/>
      <c r="GF79" s="79"/>
      <c r="GG79" s="79"/>
      <c r="GH79" s="79"/>
      <c r="GI79" s="79"/>
      <c r="GJ79" s="79"/>
      <c r="GK79" s="79"/>
      <c r="GL79" s="79"/>
      <c r="GM79" s="79"/>
      <c r="GN79" s="79"/>
      <c r="GO79" s="79"/>
      <c r="GP79" s="79"/>
      <c r="GQ79" s="79"/>
      <c r="GR79" s="79"/>
      <c r="GS79" s="79"/>
      <c r="GT79" s="79"/>
      <c r="GU79" s="79"/>
      <c r="GV79" s="79"/>
      <c r="GW79" s="79"/>
      <c r="GX79" s="79"/>
      <c r="GY79" s="79"/>
      <c r="GZ79" s="79"/>
      <c r="HA79" s="79"/>
      <c r="HB79" s="79"/>
      <c r="HC79" s="79"/>
      <c r="HD79" s="79"/>
      <c r="HE79" s="79"/>
      <c r="HF79" s="79"/>
      <c r="HG79" s="79"/>
      <c r="HH79" s="79"/>
      <c r="HI79" s="79"/>
      <c r="HJ79" s="79"/>
      <c r="HK79" s="79"/>
      <c r="HL79" s="79"/>
      <c r="HM79" s="79"/>
      <c r="HN79" s="79"/>
      <c r="HO79" s="79"/>
      <c r="HP79" s="79"/>
      <c r="HQ79" s="79"/>
      <c r="HR79" s="79"/>
      <c r="HS79" s="79"/>
      <c r="HT79" s="79"/>
      <c r="HU79" s="79"/>
      <c r="HV79" s="79"/>
      <c r="HW79" s="79"/>
      <c r="HX79" s="79"/>
      <c r="HY79" s="79"/>
      <c r="HZ79" s="79"/>
      <c r="IA79" s="79"/>
      <c r="IB79" s="79"/>
      <c r="IC79" s="79"/>
      <c r="ID79" s="79"/>
      <c r="IE79" s="79"/>
      <c r="IF79" s="79"/>
      <c r="IG79" s="79"/>
      <c r="IH79" s="79"/>
      <c r="II79" s="79"/>
      <c r="IJ79" s="79"/>
      <c r="IK79" s="79"/>
      <c r="IL79" s="79"/>
      <c r="IM79" s="79"/>
      <c r="IN79" s="79"/>
      <c r="IO79" s="79"/>
      <c r="IP79" s="79"/>
      <c r="IQ79" s="79"/>
      <c r="IR79" s="79"/>
      <c r="IS79" s="79"/>
      <c r="IT79" s="79"/>
      <c r="IU79" s="79"/>
      <c r="IV79" s="79"/>
      <c r="IW79" s="79"/>
      <c r="IX79" s="79"/>
      <c r="IY79" s="79"/>
      <c r="IZ79" s="79"/>
      <c r="JA79" s="79"/>
      <c r="JB79" s="79"/>
      <c r="JC79" s="79"/>
      <c r="JD79" s="79"/>
      <c r="JE79" s="79"/>
      <c r="JF79" s="79"/>
      <c r="JG79" s="79"/>
      <c r="JH79" s="79"/>
      <c r="JI79" s="79"/>
      <c r="JJ79" s="79"/>
      <c r="JK79" s="79"/>
      <c r="JL79" s="79"/>
      <c r="JM79" s="79"/>
      <c r="JN79" s="79"/>
      <c r="JO79" s="79"/>
      <c r="JP79" s="79"/>
      <c r="JQ79" s="79"/>
      <c r="JR79" s="79"/>
      <c r="JS79" s="79"/>
      <c r="JT79" s="79"/>
      <c r="JU79" s="79"/>
      <c r="JV79" s="79"/>
      <c r="JW79" s="79"/>
      <c r="JX79" s="79"/>
      <c r="JY79" s="79"/>
      <c r="JZ79" s="79"/>
      <c r="KA79" s="79"/>
      <c r="KB79" s="79"/>
      <c r="KC79" s="79"/>
      <c r="KD79" s="79"/>
      <c r="KE79" s="79"/>
      <c r="KF79" s="79"/>
      <c r="KG79" s="79"/>
      <c r="KH79" s="79"/>
      <c r="KI79" s="79"/>
      <c r="KJ79" s="79"/>
      <c r="KK79" s="79"/>
      <c r="KL79" s="79"/>
      <c r="KM79" s="79"/>
      <c r="KN79" s="79"/>
      <c r="KO79" s="79"/>
      <c r="KP79" s="79"/>
      <c r="KQ79" s="79"/>
      <c r="KR79" s="79"/>
      <c r="KS79" s="79"/>
      <c r="KT79" s="79"/>
      <c r="KU79" s="79"/>
      <c r="KV79" s="79"/>
      <c r="KW79" s="79"/>
      <c r="KX79" s="79"/>
      <c r="KY79" s="79"/>
      <c r="KZ79" s="79"/>
      <c r="LA79" s="79"/>
      <c r="LB79" s="79"/>
      <c r="LC79" s="79"/>
      <c r="LD79" s="79"/>
      <c r="LE79" s="79"/>
      <c r="LF79" s="79"/>
      <c r="LG79" s="79"/>
      <c r="LH79" s="79"/>
      <c r="LI79" s="79"/>
      <c r="LJ79" s="79"/>
      <c r="LK79" s="79"/>
      <c r="LL79" s="79"/>
      <c r="LM79" s="79"/>
      <c r="LN79" s="79"/>
      <c r="LO79" s="79"/>
      <c r="LP79" s="79"/>
      <c r="LQ79" s="79"/>
      <c r="LR79" s="79"/>
      <c r="LS79" s="79"/>
      <c r="LT79" s="79"/>
      <c r="LU79" s="79"/>
      <c r="LV79" s="79"/>
      <c r="LW79" s="79"/>
      <c r="LX79" s="79"/>
      <c r="LY79" s="79"/>
      <c r="LZ79" s="79"/>
      <c r="MA79" s="79"/>
      <c r="MB79" s="79"/>
      <c r="MC79" s="79"/>
      <c r="MD79" s="79"/>
      <c r="ME79" s="79"/>
      <c r="MF79" s="79"/>
      <c r="MG79" s="79"/>
      <c r="MH79" s="79"/>
      <c r="MI79" s="79"/>
      <c r="MJ79" s="79"/>
      <c r="MK79" s="79"/>
      <c r="ML79" s="79"/>
      <c r="MM79" s="79"/>
      <c r="MN79" s="79"/>
      <c r="MO79" s="79"/>
      <c r="MP79" s="79"/>
      <c r="MQ79" s="79"/>
      <c r="MR79" s="79"/>
      <c r="MS79" s="79"/>
      <c r="MT79" s="79"/>
      <c r="MU79" s="79"/>
      <c r="MV79" s="79"/>
      <c r="MW79" s="79"/>
      <c r="MX79" s="79"/>
      <c r="MY79" s="79"/>
      <c r="MZ79" s="79"/>
      <c r="NA79" s="79"/>
      <c r="NB79" s="79"/>
      <c r="NC79" s="79"/>
      <c r="ND79" s="79"/>
      <c r="NE79" s="79"/>
      <c r="NF79" s="79"/>
      <c r="NG79" s="79"/>
      <c r="NH79" s="79"/>
      <c r="NI79" s="79"/>
      <c r="NJ79" s="79"/>
      <c r="NK79" s="79"/>
      <c r="NL79" s="79"/>
      <c r="NM79" s="79"/>
      <c r="NN79" s="79"/>
      <c r="NO79" s="79"/>
      <c r="NP79" s="79"/>
      <c r="NQ79" s="79"/>
      <c r="NR79" s="79"/>
      <c r="NS79" s="79"/>
      <c r="NT79" s="79"/>
      <c r="NU79" s="79"/>
      <c r="NV79" s="79"/>
      <c r="NW79" s="79"/>
      <c r="NX79" s="79"/>
      <c r="NY79" s="79"/>
      <c r="NZ79" s="79"/>
      <c r="OA79" s="79"/>
      <c r="OB79" s="79"/>
      <c r="OC79" s="79"/>
      <c r="OD79" s="79"/>
      <c r="OE79" s="79"/>
      <c r="OF79" s="79"/>
      <c r="OG79" s="79"/>
      <c r="OH79" s="79"/>
      <c r="OI79" s="79"/>
      <c r="OJ79" s="79"/>
      <c r="OK79" s="79"/>
      <c r="OL79" s="79"/>
      <c r="OM79" s="79"/>
      <c r="ON79" s="79"/>
      <c r="OO79" s="79"/>
      <c r="OP79" s="79"/>
      <c r="OQ79" s="79"/>
      <c r="OR79" s="79"/>
      <c r="OS79" s="79"/>
      <c r="OT79" s="79"/>
      <c r="OU79" s="79"/>
      <c r="OV79" s="79"/>
      <c r="OW79" s="79"/>
      <c r="OX79" s="79"/>
      <c r="OY79" s="79"/>
      <c r="OZ79" s="79"/>
      <c r="PA79" s="79"/>
      <c r="PB79" s="79"/>
      <c r="PC79" s="79"/>
      <c r="PD79" s="79"/>
      <c r="PE79" s="79"/>
      <c r="PF79" s="79"/>
      <c r="PG79" s="79"/>
      <c r="PH79" s="79"/>
      <c r="PI79" s="79"/>
      <c r="PJ79" s="79"/>
      <c r="PK79" s="79"/>
      <c r="PL79" s="79"/>
      <c r="PM79" s="79"/>
      <c r="PN79" s="79"/>
      <c r="PO79" s="79"/>
      <c r="PP79" s="79"/>
      <c r="PQ79" s="79"/>
      <c r="PR79" s="79"/>
      <c r="PS79" s="79"/>
      <c r="PT79" s="79"/>
      <c r="PU79" s="79"/>
      <c r="PV79" s="79"/>
      <c r="PW79" s="79"/>
      <c r="PX79" s="79"/>
      <c r="PY79" s="79"/>
      <c r="PZ79" s="79"/>
      <c r="QA79" s="79"/>
      <c r="QB79" s="79"/>
      <c r="QC79" s="79"/>
      <c r="QD79" s="79"/>
      <c r="QE79" s="79"/>
      <c r="QF79" s="79"/>
      <c r="QG79" s="79"/>
      <c r="QH79" s="79"/>
      <c r="QI79" s="79"/>
      <c r="QJ79" s="79"/>
      <c r="QK79" s="79"/>
      <c r="QL79" s="79"/>
      <c r="QM79" s="79"/>
      <c r="QN79" s="79"/>
      <c r="QO79" s="79"/>
      <c r="QP79" s="79"/>
      <c r="QQ79" s="79"/>
      <c r="QR79" s="79"/>
      <c r="QS79" s="79"/>
      <c r="QT79" s="79"/>
      <c r="QU79" s="79"/>
      <c r="QV79" s="79"/>
      <c r="QW79" s="79"/>
      <c r="QX79" s="79"/>
      <c r="QY79" s="79"/>
      <c r="QZ79" s="79"/>
      <c r="RA79" s="79"/>
      <c r="RB79" s="79"/>
      <c r="RC79" s="79"/>
      <c r="RD79" s="79"/>
      <c r="RE79" s="79"/>
      <c r="RF79" s="79"/>
      <c r="RG79" s="79"/>
      <c r="RH79" s="79"/>
      <c r="RI79" s="79"/>
      <c r="RJ79" s="79"/>
      <c r="RK79" s="79"/>
      <c r="RL79" s="79"/>
      <c r="RM79" s="79"/>
      <c r="RN79" s="79"/>
      <c r="RO79" s="79"/>
      <c r="RP79" s="79"/>
      <c r="RQ79" s="79"/>
      <c r="RR79" s="79"/>
      <c r="RS79" s="79"/>
      <c r="RT79" s="79"/>
      <c r="RU79" s="79"/>
      <c r="RV79" s="79"/>
      <c r="RW79" s="79"/>
      <c r="RX79" s="79"/>
      <c r="RY79" s="79"/>
      <c r="RZ79" s="79"/>
      <c r="SA79" s="79"/>
      <c r="SB79" s="79"/>
      <c r="SC79" s="79"/>
      <c r="SD79" s="79"/>
      <c r="SE79" s="79"/>
      <c r="SF79" s="79"/>
      <c r="SG79" s="79"/>
      <c r="SH79" s="79"/>
      <c r="SI79" s="79"/>
      <c r="SJ79" s="79"/>
      <c r="SK79" s="79"/>
      <c r="SL79" s="79"/>
      <c r="SM79" s="79"/>
      <c r="SN79" s="79"/>
      <c r="SO79" s="79"/>
      <c r="SP79" s="79"/>
      <c r="SQ79" s="79"/>
      <c r="SR79" s="79"/>
      <c r="SS79" s="79"/>
      <c r="ST79" s="79"/>
      <c r="SU79" s="79"/>
      <c r="SV79" s="79"/>
      <c r="SW79" s="79"/>
      <c r="SX79" s="79"/>
      <c r="SY79" s="79"/>
      <c r="SZ79" s="79"/>
      <c r="TA79" s="79"/>
      <c r="TB79" s="79"/>
      <c r="TC79" s="79"/>
      <c r="TD79" s="79"/>
      <c r="TE79" s="79"/>
      <c r="TF79" s="79"/>
      <c r="TG79" s="79"/>
      <c r="TH79" s="79"/>
      <c r="TI79" s="79"/>
      <c r="TJ79" s="79"/>
      <c r="TK79" s="79"/>
      <c r="TL79" s="79"/>
      <c r="TM79" s="79"/>
      <c r="TN79" s="79"/>
      <c r="TO79" s="79"/>
      <c r="TP79" s="79"/>
      <c r="TQ79" s="79"/>
      <c r="TR79" s="79"/>
      <c r="TS79" s="79"/>
      <c r="TT79" s="79"/>
      <c r="TU79" s="79"/>
      <c r="TV79" s="79"/>
      <c r="TW79" s="79"/>
      <c r="TX79" s="79"/>
      <c r="TY79" s="79"/>
      <c r="TZ79" s="79"/>
      <c r="UA79" s="79"/>
      <c r="UB79" s="79"/>
      <c r="UC79" s="79"/>
      <c r="UD79" s="79"/>
      <c r="UE79" s="79"/>
      <c r="UF79" s="79"/>
      <c r="UG79" s="79"/>
      <c r="UH79" s="79"/>
      <c r="UI79" s="79"/>
      <c r="UJ79" s="79"/>
      <c r="UK79" s="79"/>
      <c r="UL79" s="79"/>
      <c r="UM79" s="79"/>
      <c r="UN79" s="79"/>
      <c r="UO79" s="79"/>
      <c r="UP79" s="79"/>
      <c r="UQ79" s="79"/>
      <c r="UR79" s="79"/>
      <c r="US79" s="79"/>
      <c r="UT79" s="79"/>
      <c r="UU79" s="79"/>
      <c r="UV79" s="79"/>
      <c r="UW79" s="79"/>
      <c r="UX79" s="79"/>
      <c r="UY79" s="79"/>
      <c r="UZ79" s="79"/>
      <c r="VA79" s="79"/>
      <c r="VB79" s="79"/>
      <c r="VC79" s="79"/>
      <c r="VD79" s="79"/>
      <c r="VE79" s="79"/>
      <c r="VF79" s="79"/>
      <c r="VG79" s="79"/>
      <c r="VH79" s="79"/>
      <c r="VI79" s="79"/>
      <c r="VJ79" s="79"/>
      <c r="VK79" s="79"/>
      <c r="VL79" s="79"/>
      <c r="VM79" s="79"/>
      <c r="VN79" s="79"/>
      <c r="VO79" s="79"/>
      <c r="VP79" s="79"/>
      <c r="VQ79" s="79"/>
      <c r="VR79" s="79"/>
      <c r="VS79" s="79"/>
      <c r="VT79" s="79"/>
      <c r="VU79" s="79"/>
      <c r="VV79" s="79"/>
      <c r="VW79" s="79"/>
      <c r="VX79" s="79"/>
      <c r="VY79" s="79"/>
      <c r="VZ79" s="79"/>
      <c r="WA79" s="79"/>
      <c r="WB79" s="79"/>
      <c r="WC79" s="79"/>
      <c r="WD79" s="79"/>
      <c r="WE79" s="79"/>
      <c r="WF79" s="79"/>
      <c r="WG79" s="79"/>
      <c r="WH79" s="79"/>
      <c r="WI79" s="79"/>
      <c r="WJ79" s="79"/>
      <c r="WK79" s="79"/>
      <c r="WL79" s="79"/>
      <c r="WM79" s="79"/>
      <c r="WN79" s="79"/>
      <c r="WO79" s="79"/>
      <c r="WP79" s="79"/>
      <c r="WQ79" s="79"/>
      <c r="WR79" s="79"/>
      <c r="WS79" s="79"/>
      <c r="WT79" s="79"/>
      <c r="WU79" s="79"/>
      <c r="WV79" s="79"/>
      <c r="WW79" s="79"/>
      <c r="WX79" s="79"/>
      <c r="WY79" s="79"/>
      <c r="WZ79" s="79"/>
      <c r="XA79" s="79"/>
      <c r="XB79" s="79"/>
      <c r="XC79" s="79"/>
      <c r="XD79" s="79"/>
      <c r="XE79" s="79"/>
      <c r="XF79" s="79"/>
      <c r="XG79" s="79"/>
      <c r="XH79" s="79"/>
      <c r="XI79" s="79"/>
      <c r="XJ79" s="79"/>
      <c r="XK79" s="79"/>
      <c r="XL79" s="79"/>
      <c r="XM79" s="79"/>
      <c r="XN79" s="79"/>
      <c r="XO79" s="79"/>
      <c r="XP79" s="79"/>
      <c r="XQ79" s="79"/>
      <c r="XR79" s="79"/>
      <c r="XS79" s="79"/>
      <c r="XT79" s="79"/>
      <c r="XU79" s="79"/>
      <c r="XV79" s="79"/>
      <c r="XW79" s="79"/>
      <c r="XX79" s="79"/>
      <c r="XY79" s="79"/>
      <c r="XZ79" s="79"/>
      <c r="YA79" s="79"/>
      <c r="YB79" s="79"/>
      <c r="YC79" s="79"/>
      <c r="YD79" s="79"/>
      <c r="YE79" s="79"/>
      <c r="YF79" s="79"/>
      <c r="YG79" s="79"/>
      <c r="YH79" s="79"/>
      <c r="YI79" s="79"/>
      <c r="YJ79" s="79"/>
      <c r="YK79" s="79"/>
      <c r="YL79" s="79"/>
      <c r="YM79" s="79"/>
      <c r="YN79" s="79"/>
      <c r="YO79" s="79"/>
      <c r="YP79" s="79"/>
      <c r="YQ79" s="79"/>
      <c r="YR79" s="79"/>
      <c r="YS79" s="79"/>
      <c r="YT79" s="79"/>
      <c r="YU79" s="79"/>
      <c r="YV79" s="79"/>
      <c r="YW79" s="79"/>
      <c r="YX79" s="79"/>
      <c r="YY79" s="79"/>
      <c r="YZ79" s="79"/>
      <c r="ZA79" s="79"/>
      <c r="ZB79" s="79"/>
      <c r="ZC79" s="79"/>
      <c r="ZD79" s="79"/>
      <c r="ZE79" s="79"/>
      <c r="ZF79" s="79"/>
      <c r="ZG79" s="79"/>
      <c r="ZH79" s="79"/>
      <c r="ZI79" s="79"/>
      <c r="ZJ79" s="79"/>
      <c r="ZK79" s="79"/>
      <c r="ZL79" s="79"/>
      <c r="ZM79" s="79"/>
      <c r="ZN79" s="79"/>
      <c r="ZO79" s="79"/>
      <c r="ZP79" s="79"/>
      <c r="ZQ79" s="79"/>
      <c r="ZR79" s="79"/>
      <c r="ZS79" s="79"/>
      <c r="ZT79" s="79"/>
      <c r="ZU79" s="79"/>
      <c r="ZV79" s="79"/>
      <c r="ZW79" s="79"/>
      <c r="ZX79" s="79"/>
      <c r="ZY79" s="79"/>
      <c r="ZZ79" s="79"/>
      <c r="AAA79" s="79"/>
      <c r="AAB79" s="79"/>
      <c r="AAC79" s="79"/>
      <c r="AAD79" s="79"/>
      <c r="AAE79" s="79"/>
      <c r="AAF79" s="79"/>
      <c r="AAG79" s="79"/>
      <c r="AAH79" s="79"/>
      <c r="AAI79" s="79"/>
      <c r="AAJ79" s="79"/>
      <c r="AAK79" s="79"/>
      <c r="AAL79" s="79"/>
      <c r="AAM79" s="79"/>
      <c r="AAN79" s="79"/>
      <c r="AAO79" s="79"/>
      <c r="AAP79" s="79"/>
      <c r="AAQ79" s="79"/>
      <c r="AAR79" s="79"/>
      <c r="AAS79" s="79"/>
      <c r="AAT79" s="79"/>
      <c r="AAU79" s="79"/>
      <c r="AAV79" s="79"/>
      <c r="AAW79" s="79"/>
      <c r="AAX79" s="79"/>
      <c r="AAY79" s="79"/>
      <c r="AAZ79" s="79"/>
      <c r="ABA79" s="79"/>
      <c r="ABB79" s="79"/>
      <c r="ABC79" s="79"/>
      <c r="ABD79" s="79"/>
      <c r="ABE79" s="79"/>
      <c r="ABF79" s="79"/>
      <c r="ABG79" s="79"/>
      <c r="ABH79" s="79"/>
      <c r="ABI79" s="79"/>
      <c r="ABJ79" s="79"/>
      <c r="ABK79" s="79"/>
      <c r="ABL79" s="79"/>
      <c r="ABM79" s="79"/>
      <c r="ABN79" s="79"/>
      <c r="ABO79" s="79"/>
      <c r="ABP79" s="79"/>
      <c r="ABQ79" s="79"/>
      <c r="ABR79" s="79"/>
      <c r="ABS79" s="79"/>
      <c r="ABT79" s="79"/>
      <c r="ABU79" s="79"/>
      <c r="ABV79" s="79"/>
      <c r="ABW79" s="79"/>
      <c r="ABX79" s="79"/>
      <c r="ABY79" s="79"/>
      <c r="ABZ79" s="79"/>
      <c r="ACA79" s="79"/>
      <c r="ACB79" s="79"/>
      <c r="ACC79" s="79"/>
      <c r="ACD79" s="79"/>
      <c r="ACE79" s="79"/>
      <c r="ACF79" s="79"/>
      <c r="ACG79" s="79"/>
      <c r="ACH79" s="79"/>
      <c r="ACI79" s="79"/>
      <c r="ACJ79" s="79"/>
      <c r="ACK79" s="79"/>
      <c r="ACL79" s="79"/>
      <c r="ACM79" s="79"/>
      <c r="ACN79" s="79"/>
      <c r="ACO79" s="79"/>
      <c r="ACP79" s="79"/>
      <c r="ACQ79" s="79"/>
      <c r="ACR79" s="79"/>
      <c r="ACS79" s="79"/>
      <c r="ACT79" s="79"/>
      <c r="ACU79" s="79"/>
      <c r="ACV79" s="79"/>
      <c r="ACW79" s="79"/>
      <c r="ACX79" s="79"/>
      <c r="ACY79" s="79"/>
      <c r="ACZ79" s="79"/>
      <c r="ADA79" s="79"/>
      <c r="ADB79" s="79"/>
      <c r="ADC79" s="79"/>
      <c r="ADD79" s="79"/>
      <c r="ADE79" s="79"/>
      <c r="ADF79" s="79"/>
      <c r="ADG79" s="79"/>
      <c r="ADH79" s="79"/>
      <c r="ADI79" s="79"/>
      <c r="ADJ79" s="79"/>
      <c r="ADK79" s="79"/>
      <c r="ADL79" s="79"/>
      <c r="ADM79" s="79"/>
      <c r="ADN79" s="79"/>
      <c r="ADO79" s="79"/>
      <c r="ADP79" s="79"/>
      <c r="ADQ79" s="79"/>
      <c r="ADR79" s="79"/>
      <c r="ADS79" s="79"/>
      <c r="ADT79" s="79"/>
      <c r="ADU79" s="79"/>
      <c r="ADV79" s="79"/>
      <c r="ADW79" s="79"/>
      <c r="ADX79" s="79"/>
      <c r="ADY79" s="79"/>
      <c r="ADZ79" s="79"/>
      <c r="AEA79" s="79"/>
      <c r="AEB79" s="79"/>
      <c r="AEC79" s="79"/>
      <c r="AED79" s="79"/>
      <c r="AEE79" s="79"/>
      <c r="AEF79" s="79"/>
      <c r="AEG79" s="79"/>
      <c r="AEH79" s="79"/>
      <c r="AEI79" s="79"/>
      <c r="AEJ79" s="79"/>
      <c r="AEK79" s="79"/>
      <c r="AEL79" s="79"/>
      <c r="AEM79" s="79"/>
      <c r="AEN79" s="79"/>
      <c r="AEO79" s="79"/>
      <c r="AEP79" s="79"/>
      <c r="AEQ79" s="79"/>
      <c r="AER79" s="79"/>
      <c r="AES79" s="79"/>
      <c r="AET79" s="79"/>
      <c r="AEU79" s="79"/>
      <c r="AEV79" s="79"/>
      <c r="AEW79" s="79"/>
      <c r="AEX79" s="79"/>
      <c r="AEY79" s="79"/>
      <c r="AEZ79" s="79"/>
      <c r="AFA79" s="79"/>
      <c r="AFB79" s="79"/>
      <c r="AFC79" s="79"/>
      <c r="AFD79" s="79"/>
      <c r="AFE79" s="79"/>
      <c r="AFF79" s="79"/>
      <c r="AFG79" s="79"/>
      <c r="AFH79" s="79"/>
      <c r="AFI79" s="79"/>
      <c r="AFJ79" s="79"/>
      <c r="AFK79" s="79"/>
      <c r="AFL79" s="79"/>
      <c r="AFM79" s="79"/>
      <c r="AFN79" s="79"/>
      <c r="AFO79" s="79"/>
      <c r="AFP79" s="79"/>
      <c r="AFQ79" s="79"/>
      <c r="AFR79" s="79"/>
      <c r="AFS79" s="79"/>
      <c r="AFT79" s="79"/>
      <c r="AFU79" s="79"/>
      <c r="AFV79" s="79"/>
      <c r="AFW79" s="79"/>
      <c r="AFX79" s="79"/>
      <c r="AFY79" s="79"/>
      <c r="AFZ79" s="79"/>
      <c r="AGA79" s="79"/>
      <c r="AGB79" s="79"/>
      <c r="AGC79" s="79"/>
      <c r="AGD79" s="79"/>
      <c r="AGE79" s="79"/>
      <c r="AGF79" s="79"/>
      <c r="AGG79" s="79"/>
      <c r="AGH79" s="79"/>
      <c r="AGI79" s="79"/>
      <c r="AGJ79" s="79"/>
      <c r="AGK79" s="79"/>
      <c r="AGL79" s="79"/>
      <c r="AGM79" s="79"/>
      <c r="AGN79" s="79"/>
      <c r="AGO79" s="79"/>
      <c r="AGP79" s="79"/>
      <c r="AGQ79" s="79"/>
      <c r="AGR79" s="79"/>
      <c r="AGS79" s="79"/>
      <c r="AGT79" s="79"/>
      <c r="AGU79" s="79"/>
      <c r="AGV79" s="79"/>
      <c r="AGW79" s="79"/>
      <c r="AGX79" s="79"/>
      <c r="AGY79" s="79"/>
      <c r="AGZ79" s="79"/>
      <c r="AHA79" s="79"/>
      <c r="AHB79" s="79"/>
      <c r="AHC79" s="79"/>
    </row>
    <row r="80" spans="1:887" x14ac:dyDescent="0.25">
      <c r="A80" s="8" t="s">
        <v>156</v>
      </c>
      <c r="B80" s="90">
        <v>66</v>
      </c>
      <c r="C80" s="11" t="s">
        <v>157</v>
      </c>
      <c r="F80" s="34">
        <v>486702926.69</v>
      </c>
      <c r="G80" s="57"/>
      <c r="H80" s="33"/>
      <c r="I80" s="33">
        <v>177958484.84999999</v>
      </c>
      <c r="J80" s="33">
        <v>176178900</v>
      </c>
      <c r="K80" s="33">
        <v>1779584.85</v>
      </c>
      <c r="L80" s="33">
        <v>158349751.66</v>
      </c>
      <c r="M80" s="33">
        <v>6106988.0099999998</v>
      </c>
      <c r="N80" s="34"/>
      <c r="O80" s="33">
        <v>159949244.11000001</v>
      </c>
      <c r="P80" s="33">
        <v>158349751.66</v>
      </c>
      <c r="Q80" s="33"/>
      <c r="R80" s="33">
        <v>1599492.45</v>
      </c>
      <c r="S80" s="33">
        <v>1</v>
      </c>
      <c r="T80" s="33">
        <v>6106988.0099999998</v>
      </c>
      <c r="U80" s="33"/>
      <c r="V80" s="57">
        <v>158349751.66</v>
      </c>
      <c r="W80" s="25"/>
      <c r="X80" s="34">
        <v>176178900</v>
      </c>
      <c r="Y80" s="57">
        <v>176178900</v>
      </c>
      <c r="Z80" s="33">
        <v>89.880089999999996</v>
      </c>
      <c r="AA80" s="33">
        <v>89.880089999999996</v>
      </c>
      <c r="AB80" s="33"/>
      <c r="AC80" s="33">
        <v>269506161.62</v>
      </c>
      <c r="AD80" s="33">
        <v>266811100</v>
      </c>
      <c r="AE80" s="33">
        <v>2695061.62</v>
      </c>
      <c r="AF80" s="33">
        <v>189626222.68000001</v>
      </c>
      <c r="AG80" s="33">
        <v>3898157.62</v>
      </c>
      <c r="AH80" s="34"/>
      <c r="AI80" s="33">
        <v>191541639.05000001</v>
      </c>
      <c r="AJ80" s="33">
        <v>189626222.68000001</v>
      </c>
      <c r="AK80" s="33"/>
      <c r="AL80" s="33">
        <v>1915416.37</v>
      </c>
      <c r="AM80" s="33">
        <v>1</v>
      </c>
      <c r="AN80" s="33">
        <v>2600644.52</v>
      </c>
      <c r="AO80" s="33">
        <v>1297513.1000000001</v>
      </c>
      <c r="AP80" s="57">
        <v>189626222.68000001</v>
      </c>
      <c r="AQ80" s="25"/>
      <c r="AR80" s="34">
        <v>266811100</v>
      </c>
      <c r="AS80" s="57">
        <v>266811100</v>
      </c>
      <c r="AT80" s="33">
        <v>71.071340000000006</v>
      </c>
      <c r="AU80" s="33">
        <v>71.071340000000006</v>
      </c>
      <c r="AV80" s="33"/>
      <c r="AW80" s="33">
        <v>1016363.64</v>
      </c>
      <c r="AX80" s="33">
        <v>1006200</v>
      </c>
      <c r="AY80" s="33">
        <v>10163.64</v>
      </c>
      <c r="AZ80" s="33">
        <v>255162.09</v>
      </c>
      <c r="BA80" s="33"/>
      <c r="BB80" s="34"/>
      <c r="BC80" s="33">
        <v>257739.49</v>
      </c>
      <c r="BD80" s="33">
        <v>255162.09</v>
      </c>
      <c r="BE80" s="33"/>
      <c r="BF80" s="33">
        <v>2577.4</v>
      </c>
      <c r="BG80" s="33">
        <v>1</v>
      </c>
      <c r="BH80" s="33"/>
      <c r="BI80" s="33"/>
      <c r="BJ80" s="57">
        <v>255162.09</v>
      </c>
      <c r="BK80" s="25"/>
      <c r="BL80" s="34">
        <v>1006200</v>
      </c>
      <c r="BM80" s="57">
        <v>1006200</v>
      </c>
      <c r="BN80" s="33">
        <v>25.358979999999999</v>
      </c>
      <c r="BO80" s="33">
        <v>25.359020000000001</v>
      </c>
      <c r="BP80" s="33"/>
      <c r="BQ80" s="33"/>
      <c r="BR80" s="33"/>
      <c r="BS80" s="33"/>
      <c r="BT80" s="33"/>
      <c r="BU80" s="33"/>
      <c r="BV80" s="34"/>
      <c r="BW80" s="33"/>
      <c r="BX80" s="33"/>
      <c r="BY80" s="33"/>
      <c r="BZ80" s="33"/>
      <c r="CA80" s="33"/>
      <c r="CB80" s="33"/>
      <c r="CC80" s="33"/>
      <c r="CD80" s="57"/>
      <c r="CE80" s="25"/>
      <c r="CF80" s="34"/>
      <c r="CG80" s="57"/>
      <c r="CH80" s="33"/>
      <c r="CI80" s="33"/>
      <c r="CJ80" s="33"/>
      <c r="CK80" s="33"/>
      <c r="CL80" s="33"/>
      <c r="CM80" s="33"/>
      <c r="CN80" s="33"/>
      <c r="CO80" s="33"/>
      <c r="CP80" s="34"/>
      <c r="CQ80" s="33"/>
      <c r="CR80" s="33"/>
      <c r="CS80" s="33"/>
      <c r="CT80" s="33"/>
      <c r="CU80" s="33"/>
      <c r="CV80" s="33"/>
      <c r="CW80" s="33"/>
      <c r="CX80" s="57"/>
      <c r="CY80" s="25"/>
      <c r="CZ80" s="34"/>
      <c r="DA80" s="57"/>
      <c r="DB80" s="33"/>
      <c r="DC80" s="33"/>
      <c r="DD80" s="33"/>
      <c r="DE80" s="33"/>
      <c r="DF80" s="33"/>
      <c r="DG80" s="33"/>
      <c r="DH80" s="33"/>
      <c r="DI80" s="33">
        <v>674705.27</v>
      </c>
      <c r="DJ80" s="34"/>
      <c r="DK80" s="33"/>
      <c r="DL80" s="33"/>
      <c r="DM80" s="33"/>
      <c r="DN80" s="33"/>
      <c r="DO80" s="33"/>
      <c r="DP80" s="33"/>
      <c r="DQ80" s="33">
        <v>674705.27</v>
      </c>
      <c r="DR80" s="57"/>
      <c r="DS80" s="25"/>
      <c r="DT80" s="34">
        <v>110934400</v>
      </c>
      <c r="DU80" s="57">
        <v>0</v>
      </c>
      <c r="DV80" s="33"/>
      <c r="DW80" s="33"/>
      <c r="DX80" s="33"/>
      <c r="DY80" s="33"/>
      <c r="DZ80" s="33"/>
      <c r="EA80" s="33"/>
      <c r="EB80" s="33"/>
      <c r="EC80" s="33"/>
      <c r="ED80" s="34"/>
      <c r="EE80" s="33"/>
      <c r="EF80" s="33"/>
      <c r="EG80" s="33"/>
      <c r="EH80" s="33"/>
      <c r="EI80" s="33"/>
      <c r="EJ80" s="33"/>
      <c r="EK80" s="33"/>
      <c r="EL80" s="57"/>
      <c r="EM80" s="25"/>
      <c r="EN80" s="34"/>
      <c r="EO80" s="57"/>
      <c r="EP80" s="33"/>
      <c r="EQ80" s="33"/>
      <c r="ER80" s="33"/>
      <c r="ES80" s="33"/>
      <c r="ET80" s="33"/>
      <c r="EU80" s="33"/>
      <c r="EV80" s="33"/>
      <c r="EW80" s="33"/>
      <c r="EX80" s="34"/>
      <c r="EY80" s="33"/>
      <c r="EZ80" s="33"/>
      <c r="FA80" s="33"/>
      <c r="FB80" s="33"/>
      <c r="FC80" s="33"/>
      <c r="FD80" s="33"/>
      <c r="FE80" s="33"/>
      <c r="FF80" s="57"/>
      <c r="FG80" s="25"/>
      <c r="FH80" s="34">
        <v>0</v>
      </c>
      <c r="FI80" s="57">
        <v>0</v>
      </c>
      <c r="FJ80" s="33"/>
      <c r="FK80" s="33"/>
      <c r="FL80" s="33"/>
      <c r="FM80" s="33"/>
      <c r="FN80" s="33"/>
      <c r="FO80" s="33"/>
      <c r="FP80" s="33"/>
      <c r="FQ80" s="33"/>
      <c r="FR80" s="34"/>
      <c r="FS80" s="33"/>
      <c r="FT80" s="33"/>
      <c r="FU80" s="33"/>
      <c r="FV80" s="33"/>
      <c r="FW80" s="33"/>
      <c r="FX80" s="33"/>
      <c r="FY80" s="33"/>
      <c r="FZ80" s="57"/>
      <c r="GA80" s="25"/>
      <c r="GB80" s="34"/>
      <c r="GC80" s="57"/>
      <c r="GD80" s="33"/>
      <c r="GE80" s="33"/>
      <c r="GF80" s="33"/>
      <c r="GG80" s="33">
        <v>82627551.019999996</v>
      </c>
      <c r="GH80" s="33">
        <v>80975000</v>
      </c>
      <c r="GI80" s="33">
        <v>1652551.02</v>
      </c>
      <c r="GJ80" s="33">
        <v>65874296.100000001</v>
      </c>
      <c r="GK80" s="33"/>
      <c r="GL80" s="34"/>
      <c r="GM80" s="33">
        <v>67218669.489999995</v>
      </c>
      <c r="GN80" s="33">
        <v>65874296.100000001</v>
      </c>
      <c r="GO80" s="33"/>
      <c r="GP80" s="33">
        <v>1344373.39</v>
      </c>
      <c r="GQ80" s="33">
        <v>2</v>
      </c>
      <c r="GR80" s="33"/>
      <c r="GS80" s="33"/>
      <c r="GT80" s="57">
        <v>65874296.100000001</v>
      </c>
      <c r="GU80" s="25"/>
      <c r="GV80" s="34">
        <v>80975000</v>
      </c>
      <c r="GW80" s="57">
        <v>80975000</v>
      </c>
      <c r="GX80" s="33">
        <v>81.351399999999998</v>
      </c>
      <c r="GY80" s="33">
        <v>81.351399999999998</v>
      </c>
      <c r="GZ80" s="33"/>
      <c r="HA80" s="33"/>
      <c r="HB80" s="33"/>
      <c r="HC80" s="33"/>
      <c r="HD80" s="33"/>
      <c r="HE80" s="33"/>
      <c r="HF80" s="34"/>
      <c r="HG80" s="33"/>
      <c r="HH80" s="33"/>
      <c r="HI80" s="33"/>
      <c r="HJ80" s="33"/>
      <c r="HK80" s="33"/>
      <c r="HL80" s="33"/>
      <c r="HM80" s="33"/>
      <c r="HN80" s="57"/>
      <c r="HO80" s="25"/>
      <c r="HP80" s="34"/>
      <c r="HQ80" s="57"/>
      <c r="HR80" s="33"/>
      <c r="HS80" s="33"/>
      <c r="HT80" s="33"/>
      <c r="HU80" s="33">
        <v>18427878.789999999</v>
      </c>
      <c r="HV80" s="33">
        <v>18243600</v>
      </c>
      <c r="HW80" s="33">
        <v>184278.79</v>
      </c>
      <c r="HX80" s="33"/>
      <c r="HY80" s="33"/>
      <c r="HZ80" s="34"/>
      <c r="IA80" s="33"/>
      <c r="IB80" s="33"/>
      <c r="IC80" s="33"/>
      <c r="ID80" s="33"/>
      <c r="IE80" s="33"/>
      <c r="IF80" s="33"/>
      <c r="IG80" s="33"/>
      <c r="IH80" s="57"/>
      <c r="II80" s="25"/>
      <c r="IJ80" s="34">
        <v>18243600</v>
      </c>
      <c r="IK80" s="57">
        <v>18243600</v>
      </c>
      <c r="IL80" s="33"/>
      <c r="IM80" s="33"/>
      <c r="IN80" s="33"/>
      <c r="IO80" s="33"/>
      <c r="IP80" s="33"/>
      <c r="IQ80" s="33"/>
      <c r="IR80" s="33"/>
      <c r="IS80" s="33"/>
      <c r="IT80" s="34"/>
      <c r="IU80" s="33"/>
      <c r="IV80" s="33"/>
      <c r="IW80" s="33"/>
      <c r="IX80" s="33"/>
      <c r="IY80" s="33"/>
      <c r="IZ80" s="33"/>
      <c r="JA80" s="33"/>
      <c r="JB80" s="57"/>
      <c r="JC80" s="25"/>
      <c r="JD80" s="34"/>
      <c r="JE80" s="57"/>
      <c r="JF80" s="33"/>
      <c r="JG80" s="33"/>
      <c r="JH80" s="33"/>
      <c r="JI80" s="33"/>
      <c r="JJ80" s="33"/>
      <c r="JK80" s="33"/>
      <c r="JL80" s="33"/>
      <c r="JM80" s="33"/>
      <c r="JN80" s="34"/>
      <c r="JO80" s="33"/>
      <c r="JP80" s="33"/>
      <c r="JQ80" s="33"/>
      <c r="JR80" s="33"/>
      <c r="JS80" s="33"/>
      <c r="JT80" s="33"/>
      <c r="JU80" s="33"/>
      <c r="JV80" s="57"/>
      <c r="JW80" s="25"/>
      <c r="JX80" s="34"/>
      <c r="JY80" s="57"/>
      <c r="JZ80" s="33"/>
      <c r="KA80" s="33"/>
      <c r="KB80" s="33"/>
      <c r="KC80" s="33"/>
      <c r="KD80" s="33"/>
      <c r="KE80" s="33"/>
      <c r="KF80" s="33"/>
      <c r="KG80" s="33"/>
      <c r="KH80" s="34"/>
      <c r="KI80" s="33"/>
      <c r="KJ80" s="33"/>
      <c r="KK80" s="33"/>
      <c r="KL80" s="33"/>
      <c r="KM80" s="33"/>
      <c r="KN80" s="33"/>
      <c r="KO80" s="33"/>
      <c r="KP80" s="57"/>
      <c r="KQ80" s="25"/>
      <c r="KR80" s="34"/>
      <c r="KS80" s="57"/>
      <c r="KT80" s="33"/>
      <c r="KU80" s="33"/>
      <c r="KV80" s="33"/>
      <c r="KW80" s="33"/>
      <c r="KX80" s="33"/>
      <c r="KY80" s="33"/>
      <c r="KZ80" s="33"/>
      <c r="LA80" s="33"/>
      <c r="LB80" s="34"/>
      <c r="LC80" s="33"/>
      <c r="LD80" s="33"/>
      <c r="LE80" s="33"/>
      <c r="LF80" s="33"/>
      <c r="LG80" s="33"/>
      <c r="LH80" s="33"/>
      <c r="LI80" s="33"/>
      <c r="LJ80" s="57"/>
      <c r="LK80" s="25"/>
      <c r="LL80" s="34"/>
      <c r="LM80" s="57"/>
      <c r="LN80" s="33"/>
      <c r="LO80" s="33"/>
      <c r="LP80" s="33"/>
      <c r="LQ80" s="33"/>
      <c r="LR80" s="33"/>
      <c r="LS80" s="33"/>
      <c r="LT80" s="33"/>
      <c r="LU80" s="33"/>
      <c r="LV80" s="34"/>
      <c r="LW80" s="33"/>
      <c r="LX80" s="33"/>
      <c r="LY80" s="33"/>
      <c r="LZ80" s="33"/>
      <c r="MA80" s="33"/>
      <c r="MB80" s="33"/>
      <c r="MC80" s="33"/>
      <c r="MD80" s="57"/>
      <c r="ME80" s="25"/>
      <c r="MF80" s="34"/>
      <c r="MG80" s="57"/>
      <c r="MH80" s="33"/>
      <c r="MI80" s="33"/>
      <c r="MJ80" s="33"/>
      <c r="MK80" s="33">
        <v>2450000</v>
      </c>
      <c r="ML80" s="33">
        <v>2401000</v>
      </c>
      <c r="MM80" s="33">
        <v>49000</v>
      </c>
      <c r="MN80" s="33">
        <v>2401000</v>
      </c>
      <c r="MO80" s="33"/>
      <c r="MP80" s="34"/>
      <c r="MQ80" s="33">
        <v>2450000</v>
      </c>
      <c r="MR80" s="33">
        <v>2401000</v>
      </c>
      <c r="MS80" s="33"/>
      <c r="MT80" s="33">
        <v>49000</v>
      </c>
      <c r="MU80" s="33">
        <v>2</v>
      </c>
      <c r="MV80" s="33"/>
      <c r="MW80" s="33"/>
      <c r="MX80" s="57">
        <v>2401000</v>
      </c>
      <c r="MY80" s="25"/>
      <c r="MZ80" s="34">
        <v>2401000</v>
      </c>
      <c r="NA80" s="57">
        <v>2401000</v>
      </c>
      <c r="NB80" s="33">
        <v>100</v>
      </c>
      <c r="NC80" s="33">
        <v>100</v>
      </c>
      <c r="ND80" s="33"/>
      <c r="NE80" s="33"/>
      <c r="NF80" s="33"/>
      <c r="NG80" s="33"/>
      <c r="NH80" s="33"/>
      <c r="NI80" s="33"/>
      <c r="NJ80" s="34"/>
      <c r="NK80" s="33"/>
      <c r="NL80" s="33"/>
      <c r="NM80" s="33"/>
      <c r="NN80" s="33"/>
      <c r="NO80" s="33"/>
      <c r="NP80" s="33"/>
      <c r="NQ80" s="33"/>
      <c r="NR80" s="57"/>
      <c r="NS80" s="25"/>
      <c r="NT80" s="34"/>
      <c r="NU80" s="57"/>
      <c r="NV80" s="33"/>
      <c r="NW80" s="33"/>
      <c r="NX80" s="33"/>
      <c r="NY80" s="33"/>
      <c r="NZ80" s="33"/>
      <c r="OA80" s="33"/>
      <c r="OB80" s="33"/>
      <c r="OC80" s="33">
        <v>18476.52</v>
      </c>
      <c r="OD80" s="34"/>
      <c r="OE80" s="33"/>
      <c r="OF80" s="33"/>
      <c r="OG80" s="33"/>
      <c r="OH80" s="33"/>
      <c r="OI80" s="33"/>
      <c r="OJ80" s="33">
        <v>18476.52</v>
      </c>
      <c r="OK80" s="33"/>
      <c r="OL80" s="57"/>
      <c r="OM80" s="25"/>
      <c r="ON80" s="34"/>
      <c r="OO80" s="57"/>
      <c r="OP80" s="33"/>
      <c r="OQ80" s="33"/>
      <c r="OR80" s="33"/>
      <c r="OS80" s="33">
        <v>235100</v>
      </c>
      <c r="OT80" s="33">
        <v>186100</v>
      </c>
      <c r="OU80" s="33">
        <v>49000</v>
      </c>
      <c r="OV80" s="33"/>
      <c r="OW80" s="33"/>
      <c r="OX80" s="34"/>
      <c r="OY80" s="33"/>
      <c r="OZ80" s="33"/>
      <c r="PA80" s="33"/>
      <c r="PB80" s="33"/>
      <c r="PC80" s="33"/>
      <c r="PD80" s="33"/>
      <c r="PE80" s="33"/>
      <c r="PF80" s="57"/>
      <c r="PG80" s="25"/>
      <c r="PH80" s="34">
        <v>186100</v>
      </c>
      <c r="PI80" s="57">
        <v>186100</v>
      </c>
      <c r="PJ80" s="33"/>
      <c r="PK80" s="33"/>
      <c r="PL80" s="33"/>
      <c r="PM80" s="33"/>
      <c r="PN80" s="33"/>
      <c r="PO80" s="33"/>
      <c r="PP80" s="33"/>
      <c r="PQ80" s="33"/>
      <c r="PR80" s="34"/>
      <c r="PS80" s="33"/>
      <c r="PT80" s="33"/>
      <c r="PU80" s="33"/>
      <c r="PV80" s="33"/>
      <c r="PW80" s="33"/>
      <c r="PX80" s="33"/>
      <c r="PY80" s="33"/>
      <c r="PZ80" s="57"/>
      <c r="QA80" s="25"/>
      <c r="QB80" s="34"/>
      <c r="QC80" s="57"/>
      <c r="QD80" s="33"/>
      <c r="QE80" s="33"/>
      <c r="QF80" s="33"/>
      <c r="QG80" s="33">
        <v>2328469.4</v>
      </c>
      <c r="QH80" s="33">
        <v>2281900</v>
      </c>
      <c r="QI80" s="33">
        <v>46569.4</v>
      </c>
      <c r="QJ80" s="33">
        <v>185312.21</v>
      </c>
      <c r="QK80" s="33"/>
      <c r="QL80" s="34"/>
      <c r="QM80" s="33">
        <v>189094.09</v>
      </c>
      <c r="QN80" s="33">
        <v>185312.21</v>
      </c>
      <c r="QO80" s="33"/>
      <c r="QP80" s="33">
        <v>3781.88</v>
      </c>
      <c r="QQ80" s="33">
        <v>2</v>
      </c>
      <c r="QR80" s="33"/>
      <c r="QS80" s="33"/>
      <c r="QT80" s="57">
        <v>185312.21</v>
      </c>
      <c r="QU80" s="25"/>
      <c r="QV80" s="34">
        <v>2281900</v>
      </c>
      <c r="QW80" s="57">
        <v>2281900</v>
      </c>
      <c r="QX80" s="33">
        <v>8.1209600000000002</v>
      </c>
      <c r="QY80" s="33">
        <v>8.1209500000000006</v>
      </c>
      <c r="QZ80" s="33"/>
      <c r="RA80" s="33"/>
      <c r="RB80" s="33"/>
      <c r="RC80" s="33"/>
      <c r="RD80" s="33"/>
      <c r="RE80" s="33"/>
      <c r="RF80" s="34"/>
      <c r="RG80" s="33"/>
      <c r="RH80" s="33"/>
      <c r="RI80" s="33"/>
      <c r="RJ80" s="33"/>
      <c r="RK80" s="33"/>
      <c r="RL80" s="33"/>
      <c r="RM80" s="33"/>
      <c r="RN80" s="57"/>
      <c r="RO80" s="25"/>
      <c r="RP80" s="34"/>
      <c r="RQ80" s="57"/>
      <c r="RR80" s="33"/>
      <c r="RS80" s="33"/>
      <c r="RT80" s="33"/>
      <c r="RU80" s="33"/>
      <c r="RV80" s="33"/>
      <c r="RW80" s="33"/>
      <c r="RX80" s="33"/>
      <c r="RY80" s="33"/>
      <c r="RZ80" s="34"/>
      <c r="SA80" s="33"/>
      <c r="SB80" s="33"/>
      <c r="SC80" s="33"/>
      <c r="SD80" s="33"/>
      <c r="SE80" s="33"/>
      <c r="SF80" s="33"/>
      <c r="SG80" s="33"/>
      <c r="SH80" s="57"/>
      <c r="SI80" s="25"/>
      <c r="SJ80" s="34"/>
      <c r="SK80" s="57"/>
      <c r="SL80" s="33"/>
      <c r="SM80" s="33"/>
      <c r="SN80" s="33"/>
      <c r="SO80" s="33"/>
      <c r="SP80" s="33"/>
      <c r="SQ80" s="33"/>
      <c r="SR80" s="33"/>
      <c r="SS80" s="33"/>
      <c r="ST80" s="34"/>
      <c r="SU80" s="33"/>
      <c r="SV80" s="33"/>
      <c r="SW80" s="33"/>
      <c r="SX80" s="33"/>
      <c r="SY80" s="33"/>
      <c r="SZ80" s="33"/>
      <c r="TA80" s="33"/>
      <c r="TB80" s="57"/>
      <c r="TC80" s="25"/>
      <c r="TD80" s="34"/>
      <c r="TE80" s="57"/>
      <c r="TF80" s="33"/>
      <c r="TG80" s="33"/>
      <c r="TH80" s="33"/>
      <c r="TI80" s="33"/>
      <c r="TJ80" s="33"/>
      <c r="TK80" s="33"/>
      <c r="TL80" s="33"/>
      <c r="TM80" s="33"/>
      <c r="TN80" s="34"/>
      <c r="TO80" s="33"/>
      <c r="TP80" s="33"/>
      <c r="TQ80" s="33"/>
      <c r="TR80" s="33"/>
      <c r="TS80" s="33"/>
      <c r="TT80" s="33"/>
      <c r="TU80" s="33"/>
      <c r="TV80" s="57"/>
      <c r="TW80" s="25"/>
      <c r="TX80" s="34"/>
      <c r="TY80" s="57"/>
      <c r="TZ80" s="33"/>
      <c r="UA80" s="33"/>
      <c r="UB80" s="33"/>
      <c r="UC80" s="33"/>
      <c r="UD80" s="33"/>
      <c r="UE80" s="33"/>
      <c r="UF80" s="33"/>
      <c r="UG80" s="33"/>
      <c r="UH80" s="34"/>
      <c r="UI80" s="33"/>
      <c r="UJ80" s="33"/>
      <c r="UK80" s="33"/>
      <c r="UL80" s="33"/>
      <c r="UM80" s="33"/>
      <c r="UN80" s="33"/>
      <c r="UO80" s="33"/>
      <c r="UP80" s="57"/>
      <c r="UQ80" s="25"/>
      <c r="UR80" s="34"/>
      <c r="US80" s="57"/>
      <c r="UT80" s="33"/>
      <c r="UU80" s="33"/>
      <c r="UV80" s="33"/>
      <c r="UW80" s="33"/>
      <c r="UX80" s="33"/>
      <c r="UY80" s="33"/>
      <c r="UZ80" s="33"/>
      <c r="VA80" s="33"/>
      <c r="VB80" s="34"/>
      <c r="VC80" s="33"/>
      <c r="VD80" s="33"/>
      <c r="VE80" s="33"/>
      <c r="VF80" s="33"/>
      <c r="VG80" s="33"/>
      <c r="VH80" s="33"/>
      <c r="VI80" s="33"/>
      <c r="VJ80" s="57"/>
      <c r="VK80" s="25"/>
      <c r="VL80" s="34"/>
      <c r="VM80" s="57"/>
      <c r="VN80" s="33"/>
      <c r="VO80" s="33"/>
      <c r="VP80" s="33"/>
      <c r="VQ80" s="33"/>
      <c r="VR80" s="33"/>
      <c r="VS80" s="33"/>
      <c r="VT80" s="33"/>
      <c r="VU80" s="33"/>
      <c r="VV80" s="34"/>
      <c r="VW80" s="33"/>
      <c r="VX80" s="33"/>
      <c r="VY80" s="33"/>
      <c r="VZ80" s="33"/>
      <c r="WA80" s="33"/>
      <c r="WB80" s="33"/>
      <c r="WC80" s="33"/>
      <c r="WD80" s="57"/>
      <c r="WE80" s="25"/>
      <c r="WF80" s="34"/>
      <c r="WG80" s="57"/>
      <c r="WH80" s="33"/>
      <c r="WI80" s="33"/>
      <c r="WJ80" s="33"/>
      <c r="WK80" s="33"/>
      <c r="WL80" s="33"/>
      <c r="WM80" s="33"/>
      <c r="WN80" s="33"/>
      <c r="WO80" s="33"/>
      <c r="WP80" s="34"/>
      <c r="WQ80" s="33"/>
      <c r="WR80" s="33"/>
      <c r="WS80" s="33"/>
      <c r="WT80" s="33"/>
      <c r="WU80" s="33"/>
      <c r="WV80" s="33"/>
      <c r="WW80" s="33"/>
      <c r="WX80" s="57"/>
      <c r="WY80" s="25"/>
      <c r="WZ80" s="34"/>
      <c r="XA80" s="57"/>
      <c r="XB80" s="33"/>
      <c r="XC80" s="33"/>
      <c r="XD80" s="33"/>
      <c r="XE80" s="33"/>
      <c r="XF80" s="33"/>
      <c r="XG80" s="33"/>
      <c r="XH80" s="33"/>
      <c r="XI80" s="33"/>
      <c r="XJ80" s="34"/>
      <c r="XK80" s="33"/>
      <c r="XL80" s="33"/>
      <c r="XM80" s="33"/>
      <c r="XN80" s="33"/>
      <c r="XO80" s="33"/>
      <c r="XP80" s="33"/>
      <c r="XQ80" s="33"/>
      <c r="XR80" s="57"/>
      <c r="XS80" s="25"/>
      <c r="XT80" s="34"/>
      <c r="XU80" s="57"/>
      <c r="XV80" s="33"/>
      <c r="XW80" s="33"/>
      <c r="XX80" s="33"/>
      <c r="XY80" s="33"/>
      <c r="XZ80" s="33"/>
      <c r="YA80" s="33"/>
      <c r="YB80" s="33"/>
      <c r="YC80" s="33"/>
      <c r="YD80" s="34"/>
      <c r="YE80" s="33"/>
      <c r="YF80" s="33"/>
      <c r="YG80" s="33"/>
      <c r="YH80" s="33"/>
      <c r="YI80" s="33"/>
      <c r="YJ80" s="33"/>
      <c r="YK80" s="33"/>
      <c r="YL80" s="57"/>
      <c r="YM80" s="25"/>
      <c r="YN80" s="34"/>
      <c r="YO80" s="57"/>
      <c r="YP80" s="33"/>
      <c r="YQ80" s="33"/>
      <c r="YR80" s="33"/>
      <c r="YS80" s="33"/>
      <c r="YT80" s="33"/>
      <c r="YU80" s="33"/>
      <c r="YV80" s="33"/>
      <c r="YW80" s="33"/>
      <c r="YX80" s="34"/>
      <c r="YY80" s="33"/>
      <c r="YZ80" s="33"/>
      <c r="ZA80" s="33"/>
      <c r="ZB80" s="33"/>
      <c r="ZC80" s="33"/>
      <c r="ZD80" s="33"/>
      <c r="ZE80" s="33"/>
      <c r="ZF80" s="57"/>
      <c r="ZG80" s="25"/>
      <c r="ZH80" s="34"/>
      <c r="ZI80" s="57"/>
      <c r="ZJ80" s="33"/>
      <c r="ZK80" s="33"/>
      <c r="ZL80" s="33"/>
      <c r="ZM80" s="33"/>
      <c r="ZN80" s="33"/>
      <c r="ZO80" s="33"/>
      <c r="ZP80" s="33"/>
      <c r="ZQ80" s="33"/>
      <c r="ZR80" s="34"/>
      <c r="ZS80" s="33"/>
      <c r="ZT80" s="33"/>
      <c r="ZU80" s="33"/>
      <c r="ZV80" s="33"/>
      <c r="ZW80" s="33"/>
      <c r="ZX80" s="33"/>
      <c r="ZY80" s="33"/>
      <c r="ZZ80" s="57"/>
      <c r="AAA80" s="25"/>
      <c r="AAB80" s="34"/>
      <c r="AAC80" s="57"/>
      <c r="AAD80" s="33"/>
      <c r="AAE80" s="33"/>
      <c r="AAF80" s="33"/>
      <c r="AAG80" s="33"/>
      <c r="AAH80" s="33"/>
      <c r="AAI80" s="33"/>
      <c r="AAJ80" s="33"/>
      <c r="AAK80" s="33">
        <v>134604.47</v>
      </c>
      <c r="AAL80" s="34"/>
      <c r="AAM80" s="33"/>
      <c r="AAN80" s="33"/>
      <c r="AAO80" s="33"/>
      <c r="AAP80" s="33"/>
      <c r="AAQ80" s="33"/>
      <c r="AAR80" s="33">
        <v>134604.47</v>
      </c>
      <c r="AAS80" s="33"/>
      <c r="AAT80" s="57"/>
      <c r="AAU80" s="25"/>
      <c r="AAV80" s="34"/>
      <c r="AAW80" s="57"/>
      <c r="AAX80" s="33"/>
      <c r="AAY80" s="33"/>
      <c r="AAZ80" s="33"/>
      <c r="ABA80" s="33"/>
      <c r="ABB80" s="33"/>
      <c r="ABC80" s="33"/>
      <c r="ABD80" s="33"/>
      <c r="ABE80" s="33">
        <v>23256.799999999999</v>
      </c>
      <c r="ABF80" s="34"/>
      <c r="ABG80" s="33"/>
      <c r="ABH80" s="33"/>
      <c r="ABI80" s="33"/>
      <c r="ABJ80" s="33"/>
      <c r="ABK80" s="33"/>
      <c r="ABL80" s="33">
        <v>23256.799999999999</v>
      </c>
      <c r="ABM80" s="33"/>
      <c r="ABN80" s="57"/>
      <c r="ABO80" s="25"/>
      <c r="ABP80" s="34"/>
      <c r="ABQ80" s="57"/>
      <c r="ABR80" s="33"/>
      <c r="ABS80" s="33"/>
      <c r="ABT80" s="33"/>
      <c r="ABU80" s="33"/>
      <c r="ABV80" s="33"/>
      <c r="ABW80" s="33"/>
      <c r="ABX80" s="33"/>
      <c r="ABY80" s="33"/>
      <c r="ABZ80" s="34"/>
      <c r="ACA80" s="33"/>
      <c r="ACB80" s="33"/>
      <c r="ACC80" s="33"/>
      <c r="ACD80" s="33"/>
      <c r="ACE80" s="33"/>
      <c r="ACF80" s="33"/>
      <c r="ACG80" s="33"/>
      <c r="ACH80" s="57"/>
      <c r="ACI80" s="25"/>
      <c r="ACJ80" s="34"/>
      <c r="ACK80" s="57"/>
      <c r="ACL80" s="33"/>
      <c r="ACM80" s="33"/>
      <c r="ACN80" s="33"/>
      <c r="ACO80" s="33">
        <v>25449292.93</v>
      </c>
      <c r="ACP80" s="33">
        <v>25194800</v>
      </c>
      <c r="ACQ80" s="33">
        <v>254492.93</v>
      </c>
      <c r="ACR80" s="33">
        <v>10011181.949999999</v>
      </c>
      <c r="ACS80" s="33"/>
      <c r="ACT80" s="34"/>
      <c r="ACU80" s="33">
        <v>10112305</v>
      </c>
      <c r="ACV80" s="33">
        <v>10011181.949999999</v>
      </c>
      <c r="ACW80" s="33"/>
      <c r="ACX80" s="33">
        <v>101123.05</v>
      </c>
      <c r="ACY80" s="33">
        <v>1</v>
      </c>
      <c r="ACZ80" s="33"/>
      <c r="ADA80" s="33"/>
      <c r="ADB80" s="57">
        <v>10011181.949999999</v>
      </c>
      <c r="ADC80" s="25"/>
      <c r="ADD80" s="34">
        <v>25194800</v>
      </c>
      <c r="ADE80" s="57">
        <v>25194800</v>
      </c>
      <c r="ADF80" s="33">
        <v>39.735109999999999</v>
      </c>
      <c r="ADG80" s="33">
        <v>39.735109999999999</v>
      </c>
      <c r="ADH80" s="33"/>
      <c r="ADI80" s="33"/>
      <c r="ADJ80" s="33"/>
      <c r="ADK80" s="33"/>
      <c r="ADL80" s="33"/>
      <c r="ADM80" s="33"/>
      <c r="ADN80" s="34"/>
      <c r="ADO80" s="33"/>
      <c r="ADP80" s="33"/>
      <c r="ADQ80" s="33"/>
      <c r="ADR80" s="33"/>
      <c r="ADS80" s="33"/>
      <c r="ADT80" s="33"/>
      <c r="ADU80" s="33"/>
      <c r="ADV80" s="57"/>
      <c r="ADW80" s="25"/>
      <c r="ADX80" s="34"/>
      <c r="ADY80" s="57"/>
      <c r="ADZ80" s="33"/>
      <c r="AEA80" s="33"/>
      <c r="AEB80" s="33"/>
      <c r="AEC80" s="33"/>
      <c r="AED80" s="33"/>
      <c r="AEE80" s="33"/>
      <c r="AEF80" s="33"/>
      <c r="AEG80" s="33"/>
      <c r="AEH80" s="34"/>
      <c r="AEI80" s="33"/>
      <c r="AEJ80" s="33"/>
      <c r="AEK80" s="33"/>
      <c r="AEL80" s="33"/>
      <c r="AEM80" s="33"/>
      <c r="AEN80" s="33"/>
      <c r="AEO80" s="33"/>
      <c r="AEP80" s="57"/>
      <c r="AEQ80" s="25"/>
      <c r="AER80" s="34"/>
      <c r="AES80" s="57"/>
      <c r="AET80" s="33"/>
      <c r="AEU80" s="33"/>
      <c r="AEV80" s="33"/>
      <c r="AEW80" s="33"/>
      <c r="AEX80" s="33"/>
      <c r="AEY80" s="33"/>
      <c r="AEZ80" s="33"/>
      <c r="AFA80" s="33"/>
      <c r="AFB80" s="34"/>
      <c r="AFC80" s="33"/>
      <c r="AFD80" s="33"/>
      <c r="AFE80" s="33"/>
      <c r="AFF80" s="33"/>
      <c r="AFG80" s="33"/>
      <c r="AFH80" s="33"/>
      <c r="AFI80" s="33"/>
      <c r="AFJ80" s="57"/>
      <c r="AFK80" s="25"/>
      <c r="AFL80" s="34"/>
      <c r="AFM80" s="57"/>
      <c r="AFN80" s="33"/>
      <c r="AFO80" s="33"/>
      <c r="AFP80" s="33"/>
      <c r="AFQ80" s="33"/>
      <c r="AFR80" s="33"/>
      <c r="AFS80" s="33"/>
      <c r="AFT80" s="33"/>
      <c r="AFU80" s="33"/>
      <c r="AFV80" s="34"/>
      <c r="AFW80" s="33"/>
      <c r="AFX80" s="33"/>
      <c r="AFY80" s="33"/>
      <c r="AFZ80" s="33"/>
      <c r="AGA80" s="33"/>
      <c r="AGB80" s="33"/>
      <c r="AGC80" s="33"/>
      <c r="AGD80" s="57"/>
      <c r="AGE80" s="25"/>
      <c r="AGF80" s="34"/>
      <c r="AGG80" s="57"/>
      <c r="AGH80" s="33"/>
      <c r="AGI80" s="33"/>
      <c r="AGJ80" s="33"/>
      <c r="AGK80" s="33"/>
      <c r="AGL80" s="33"/>
      <c r="AGM80" s="33"/>
      <c r="AGN80" s="33"/>
      <c r="AGO80" s="33"/>
      <c r="AGP80" s="34"/>
      <c r="AGQ80" s="33"/>
      <c r="AGR80" s="33"/>
      <c r="AGS80" s="33"/>
      <c r="AGT80" s="33"/>
      <c r="AGU80" s="33"/>
      <c r="AGV80" s="33"/>
      <c r="AGW80" s="33"/>
      <c r="AGX80" s="57"/>
      <c r="AGY80" s="25"/>
      <c r="AGZ80" s="34"/>
      <c r="AHA80" s="57"/>
      <c r="AHB80" s="33"/>
      <c r="AHC80" s="33"/>
    </row>
    <row r="81" spans="1:887" x14ac:dyDescent="0.25">
      <c r="A81" s="8" t="s">
        <v>158</v>
      </c>
      <c r="B81" s="92">
        <v>67</v>
      </c>
      <c r="C81" s="11" t="s">
        <v>159</v>
      </c>
      <c r="F81" s="34">
        <v>934712799.67999995</v>
      </c>
      <c r="G81" s="57"/>
      <c r="H81" s="33"/>
      <c r="I81" s="33">
        <v>317986900</v>
      </c>
      <c r="J81" s="33">
        <v>222590800</v>
      </c>
      <c r="K81" s="33">
        <v>95396100</v>
      </c>
      <c r="L81" s="33">
        <v>214615101.02000001</v>
      </c>
      <c r="M81" s="33">
        <v>4079583.28</v>
      </c>
      <c r="N81" s="34"/>
      <c r="O81" s="33">
        <v>306593042.77999997</v>
      </c>
      <c r="P81" s="33">
        <v>214615101.02000001</v>
      </c>
      <c r="Q81" s="33"/>
      <c r="R81" s="33">
        <v>91977941.760000005</v>
      </c>
      <c r="S81" s="33">
        <v>30.00001</v>
      </c>
      <c r="T81" s="33"/>
      <c r="U81" s="33">
        <v>4079583.28</v>
      </c>
      <c r="V81" s="57">
        <v>214615101.02000001</v>
      </c>
      <c r="W81" s="25"/>
      <c r="X81" s="34">
        <v>222590800</v>
      </c>
      <c r="Y81" s="57">
        <v>222590800</v>
      </c>
      <c r="Z81" s="33">
        <v>96.416880000000006</v>
      </c>
      <c r="AA81" s="33">
        <v>96.416880000000006</v>
      </c>
      <c r="AB81" s="33"/>
      <c r="AC81" s="33">
        <v>563851300</v>
      </c>
      <c r="AD81" s="33">
        <v>394695900</v>
      </c>
      <c r="AE81" s="33">
        <v>169155400</v>
      </c>
      <c r="AF81" s="33">
        <v>326854275.97000003</v>
      </c>
      <c r="AG81" s="33">
        <v>479105.52</v>
      </c>
      <c r="AH81" s="34"/>
      <c r="AI81" s="33">
        <v>466934691.74000001</v>
      </c>
      <c r="AJ81" s="33">
        <v>326854275.97000003</v>
      </c>
      <c r="AK81" s="33"/>
      <c r="AL81" s="33">
        <v>140080415.77000001</v>
      </c>
      <c r="AM81" s="33">
        <v>30</v>
      </c>
      <c r="AN81" s="33">
        <v>381201.65</v>
      </c>
      <c r="AO81" s="33">
        <v>97903.87</v>
      </c>
      <c r="AP81" s="57">
        <v>326854275.97000003</v>
      </c>
      <c r="AQ81" s="25"/>
      <c r="AR81" s="34">
        <v>394695900</v>
      </c>
      <c r="AS81" s="57">
        <v>394695900</v>
      </c>
      <c r="AT81" s="33">
        <v>82.811670000000007</v>
      </c>
      <c r="AU81" s="33">
        <v>82.811670000000007</v>
      </c>
      <c r="AV81" s="33"/>
      <c r="AW81" s="33">
        <v>1920300</v>
      </c>
      <c r="AX81" s="33">
        <v>1530600</v>
      </c>
      <c r="AY81" s="33">
        <v>389700</v>
      </c>
      <c r="AZ81" s="33">
        <v>908585.91</v>
      </c>
      <c r="BA81" s="33"/>
      <c r="BB81" s="34"/>
      <c r="BC81" s="33">
        <v>1139917.3700000001</v>
      </c>
      <c r="BD81" s="33">
        <v>908585.91</v>
      </c>
      <c r="BE81" s="33"/>
      <c r="BF81" s="33">
        <v>231331.46</v>
      </c>
      <c r="BG81" s="33">
        <v>20.293700000000001</v>
      </c>
      <c r="BH81" s="33"/>
      <c r="BI81" s="33"/>
      <c r="BJ81" s="57">
        <v>908585.91</v>
      </c>
      <c r="BK81" s="25"/>
      <c r="BL81" s="34">
        <v>1530600</v>
      </c>
      <c r="BM81" s="57">
        <v>1530600</v>
      </c>
      <c r="BN81" s="33">
        <v>59.361420000000003</v>
      </c>
      <c r="BO81" s="33">
        <v>59.361420000000003</v>
      </c>
      <c r="BP81" s="33"/>
      <c r="BQ81" s="33"/>
      <c r="BR81" s="33"/>
      <c r="BS81" s="33"/>
      <c r="BT81" s="33"/>
      <c r="BU81" s="33"/>
      <c r="BV81" s="34"/>
      <c r="BW81" s="33"/>
      <c r="BX81" s="33"/>
      <c r="BY81" s="33"/>
      <c r="BZ81" s="33"/>
      <c r="CA81" s="33"/>
      <c r="CB81" s="33"/>
      <c r="CC81" s="33"/>
      <c r="CD81" s="57"/>
      <c r="CE81" s="25"/>
      <c r="CF81" s="34"/>
      <c r="CG81" s="57"/>
      <c r="CH81" s="33"/>
      <c r="CI81" s="33"/>
      <c r="CJ81" s="33"/>
      <c r="CK81" s="33"/>
      <c r="CL81" s="33"/>
      <c r="CM81" s="33"/>
      <c r="CN81" s="33"/>
      <c r="CO81" s="33"/>
      <c r="CP81" s="34"/>
      <c r="CQ81" s="33"/>
      <c r="CR81" s="33"/>
      <c r="CS81" s="33"/>
      <c r="CT81" s="33"/>
      <c r="CU81" s="33"/>
      <c r="CV81" s="33"/>
      <c r="CW81" s="33"/>
      <c r="CX81" s="57"/>
      <c r="CY81" s="25"/>
      <c r="CZ81" s="34"/>
      <c r="DA81" s="57"/>
      <c r="DB81" s="33"/>
      <c r="DC81" s="33"/>
      <c r="DD81" s="33"/>
      <c r="DE81" s="33"/>
      <c r="DF81" s="33"/>
      <c r="DG81" s="33"/>
      <c r="DH81" s="33"/>
      <c r="DI81" s="33"/>
      <c r="DJ81" s="34"/>
      <c r="DK81" s="33"/>
      <c r="DL81" s="33"/>
      <c r="DM81" s="33"/>
      <c r="DN81" s="33"/>
      <c r="DO81" s="33"/>
      <c r="DP81" s="33"/>
      <c r="DQ81" s="33"/>
      <c r="DR81" s="57"/>
      <c r="DS81" s="25"/>
      <c r="DT81" s="34">
        <v>47923000</v>
      </c>
      <c r="DU81" s="57">
        <v>0</v>
      </c>
      <c r="DV81" s="33"/>
      <c r="DW81" s="33"/>
      <c r="DX81" s="33"/>
      <c r="DY81" s="33"/>
      <c r="DZ81" s="33"/>
      <c r="EA81" s="33"/>
      <c r="EB81" s="33"/>
      <c r="EC81" s="33"/>
      <c r="ED81" s="34"/>
      <c r="EE81" s="33"/>
      <c r="EF81" s="33"/>
      <c r="EG81" s="33"/>
      <c r="EH81" s="33"/>
      <c r="EI81" s="33"/>
      <c r="EJ81" s="33"/>
      <c r="EK81" s="33"/>
      <c r="EL81" s="57"/>
      <c r="EM81" s="25"/>
      <c r="EN81" s="34"/>
      <c r="EO81" s="57"/>
      <c r="EP81" s="33"/>
      <c r="EQ81" s="33"/>
      <c r="ER81" s="33"/>
      <c r="ES81" s="33"/>
      <c r="ET81" s="33"/>
      <c r="EU81" s="33"/>
      <c r="EV81" s="33"/>
      <c r="EW81" s="33"/>
      <c r="EX81" s="34"/>
      <c r="EY81" s="33"/>
      <c r="EZ81" s="33"/>
      <c r="FA81" s="33"/>
      <c r="FB81" s="33"/>
      <c r="FC81" s="33"/>
      <c r="FD81" s="33"/>
      <c r="FE81" s="33"/>
      <c r="FF81" s="57"/>
      <c r="FG81" s="25"/>
      <c r="FH81" s="34"/>
      <c r="FI81" s="57"/>
      <c r="FJ81" s="33"/>
      <c r="FK81" s="33"/>
      <c r="FL81" s="33"/>
      <c r="FM81" s="33"/>
      <c r="FN81" s="33"/>
      <c r="FO81" s="33"/>
      <c r="FP81" s="33"/>
      <c r="FQ81" s="33"/>
      <c r="FR81" s="34"/>
      <c r="FS81" s="33"/>
      <c r="FT81" s="33"/>
      <c r="FU81" s="33"/>
      <c r="FV81" s="33"/>
      <c r="FW81" s="33"/>
      <c r="FX81" s="33"/>
      <c r="FY81" s="33"/>
      <c r="FZ81" s="57"/>
      <c r="GA81" s="25"/>
      <c r="GB81" s="34"/>
      <c r="GC81" s="57"/>
      <c r="GD81" s="33"/>
      <c r="GE81" s="33"/>
      <c r="GF81" s="33"/>
      <c r="GG81" s="33">
        <v>78474300</v>
      </c>
      <c r="GH81" s="33">
        <v>72981000</v>
      </c>
      <c r="GI81" s="33">
        <v>5493300</v>
      </c>
      <c r="GJ81" s="33">
        <v>67226545.989999995</v>
      </c>
      <c r="GK81" s="33">
        <v>2843004.21</v>
      </c>
      <c r="GL81" s="34"/>
      <c r="GM81" s="33">
        <v>72286706.670000002</v>
      </c>
      <c r="GN81" s="33">
        <v>67226545.989999995</v>
      </c>
      <c r="GO81" s="33"/>
      <c r="GP81" s="33">
        <v>5060160.68</v>
      </c>
      <c r="GQ81" s="33">
        <v>7.0001300000000004</v>
      </c>
      <c r="GR81" s="33">
        <v>2843004.21</v>
      </c>
      <c r="GS81" s="33"/>
      <c r="GT81" s="57">
        <v>67226545.989999995</v>
      </c>
      <c r="GU81" s="25"/>
      <c r="GV81" s="34">
        <v>72981000</v>
      </c>
      <c r="GW81" s="57">
        <v>72981000</v>
      </c>
      <c r="GX81" s="33">
        <v>92.115129999999994</v>
      </c>
      <c r="GY81" s="33">
        <v>92.115129999999994</v>
      </c>
      <c r="GZ81" s="33"/>
      <c r="HA81" s="33"/>
      <c r="HB81" s="33"/>
      <c r="HC81" s="33"/>
      <c r="HD81" s="33"/>
      <c r="HE81" s="33"/>
      <c r="HF81" s="34"/>
      <c r="HG81" s="33"/>
      <c r="HH81" s="33"/>
      <c r="HI81" s="33"/>
      <c r="HJ81" s="33"/>
      <c r="HK81" s="33"/>
      <c r="HL81" s="33"/>
      <c r="HM81" s="33"/>
      <c r="HN81" s="57"/>
      <c r="HO81" s="25"/>
      <c r="HP81" s="34"/>
      <c r="HQ81" s="57"/>
      <c r="HR81" s="33"/>
      <c r="HS81" s="33"/>
      <c r="HT81" s="33"/>
      <c r="HU81" s="33">
        <v>44876500</v>
      </c>
      <c r="HV81" s="33">
        <v>31413500</v>
      </c>
      <c r="HW81" s="33">
        <v>13463000</v>
      </c>
      <c r="HX81" s="33">
        <v>5778095.3899999997</v>
      </c>
      <c r="HY81" s="33">
        <v>62036.23</v>
      </c>
      <c r="HZ81" s="34"/>
      <c r="IA81" s="33">
        <v>8254435.1200000001</v>
      </c>
      <c r="IB81" s="33">
        <v>5778095.3899999997</v>
      </c>
      <c r="IC81" s="33"/>
      <c r="ID81" s="33">
        <v>2476339.73</v>
      </c>
      <c r="IE81" s="33">
        <v>30.000109999999999</v>
      </c>
      <c r="IF81" s="33"/>
      <c r="IG81" s="33">
        <v>62036.23</v>
      </c>
      <c r="IH81" s="57">
        <v>5778095.3899999997</v>
      </c>
      <c r="II81" s="25"/>
      <c r="IJ81" s="34">
        <v>31413500</v>
      </c>
      <c r="IK81" s="57">
        <v>31413500</v>
      </c>
      <c r="IL81" s="33">
        <v>18.39367</v>
      </c>
      <c r="IM81" s="33">
        <v>18.39367</v>
      </c>
      <c r="IN81" s="33"/>
      <c r="IO81" s="33">
        <v>4308200</v>
      </c>
      <c r="IP81" s="33">
        <v>3015700</v>
      </c>
      <c r="IQ81" s="33">
        <v>1292500</v>
      </c>
      <c r="IR81" s="33"/>
      <c r="IS81" s="33"/>
      <c r="IT81" s="34"/>
      <c r="IU81" s="33"/>
      <c r="IV81" s="33"/>
      <c r="IW81" s="33"/>
      <c r="IX81" s="33"/>
      <c r="IY81" s="33"/>
      <c r="IZ81" s="33"/>
      <c r="JA81" s="33"/>
      <c r="JB81" s="57"/>
      <c r="JC81" s="25"/>
      <c r="JD81" s="34">
        <v>3015700</v>
      </c>
      <c r="JE81" s="57">
        <v>3015700</v>
      </c>
      <c r="JF81" s="33"/>
      <c r="JG81" s="33"/>
      <c r="JH81" s="33"/>
      <c r="JI81" s="33">
        <v>13587900</v>
      </c>
      <c r="JJ81" s="33">
        <v>12636700</v>
      </c>
      <c r="JK81" s="33">
        <v>951200</v>
      </c>
      <c r="JL81" s="33"/>
      <c r="JM81" s="33"/>
      <c r="JN81" s="34"/>
      <c r="JO81" s="33"/>
      <c r="JP81" s="33"/>
      <c r="JQ81" s="33"/>
      <c r="JR81" s="33"/>
      <c r="JS81" s="33"/>
      <c r="JT81" s="33"/>
      <c r="JU81" s="33"/>
      <c r="JV81" s="57"/>
      <c r="JW81" s="25"/>
      <c r="JX81" s="34">
        <v>12636700</v>
      </c>
      <c r="JY81" s="57">
        <v>12636700</v>
      </c>
      <c r="JZ81" s="33"/>
      <c r="KA81" s="33"/>
      <c r="KB81" s="33"/>
      <c r="KC81" s="33"/>
      <c r="KD81" s="33"/>
      <c r="KE81" s="33"/>
      <c r="KF81" s="33"/>
      <c r="KG81" s="33"/>
      <c r="KH81" s="34"/>
      <c r="KI81" s="33"/>
      <c r="KJ81" s="33"/>
      <c r="KK81" s="33"/>
      <c r="KL81" s="33"/>
      <c r="KM81" s="33"/>
      <c r="KN81" s="33"/>
      <c r="KO81" s="33"/>
      <c r="KP81" s="57"/>
      <c r="KQ81" s="25"/>
      <c r="KR81" s="34"/>
      <c r="KS81" s="57"/>
      <c r="KT81" s="33"/>
      <c r="KU81" s="33"/>
      <c r="KV81" s="33"/>
      <c r="KW81" s="33"/>
      <c r="KX81" s="33"/>
      <c r="KY81" s="33"/>
      <c r="KZ81" s="33"/>
      <c r="LA81" s="33"/>
      <c r="LB81" s="34"/>
      <c r="LC81" s="33"/>
      <c r="LD81" s="33"/>
      <c r="LE81" s="33"/>
      <c r="LF81" s="33"/>
      <c r="LG81" s="33"/>
      <c r="LH81" s="33"/>
      <c r="LI81" s="33"/>
      <c r="LJ81" s="57"/>
      <c r="LK81" s="25"/>
      <c r="LL81" s="34"/>
      <c r="LM81" s="57"/>
      <c r="LN81" s="33"/>
      <c r="LO81" s="33"/>
      <c r="LP81" s="33"/>
      <c r="LQ81" s="33"/>
      <c r="LR81" s="33"/>
      <c r="LS81" s="33"/>
      <c r="LT81" s="33"/>
      <c r="LU81" s="33"/>
      <c r="LV81" s="34"/>
      <c r="LW81" s="33"/>
      <c r="LX81" s="33"/>
      <c r="LY81" s="33"/>
      <c r="LZ81" s="33"/>
      <c r="MA81" s="33"/>
      <c r="MB81" s="33"/>
      <c r="MC81" s="33"/>
      <c r="MD81" s="57"/>
      <c r="ME81" s="25"/>
      <c r="MF81" s="34"/>
      <c r="MG81" s="57"/>
      <c r="MH81" s="33"/>
      <c r="MI81" s="33"/>
      <c r="MJ81" s="33"/>
      <c r="MK81" s="33">
        <v>21651900</v>
      </c>
      <c r="ML81" s="33">
        <v>20136200</v>
      </c>
      <c r="MM81" s="33">
        <v>1515700</v>
      </c>
      <c r="MN81" s="33">
        <v>20136200</v>
      </c>
      <c r="MO81" s="33">
        <v>63370.59</v>
      </c>
      <c r="MP81" s="34"/>
      <c r="MQ81" s="33">
        <v>21651900</v>
      </c>
      <c r="MR81" s="33">
        <v>20136200</v>
      </c>
      <c r="MS81" s="33"/>
      <c r="MT81" s="33">
        <v>1515700</v>
      </c>
      <c r="MU81" s="33">
        <v>7.0003099999999998</v>
      </c>
      <c r="MV81" s="33">
        <v>63370.59</v>
      </c>
      <c r="MW81" s="33"/>
      <c r="MX81" s="57">
        <v>20136200</v>
      </c>
      <c r="MY81" s="25"/>
      <c r="MZ81" s="34">
        <v>20136200</v>
      </c>
      <c r="NA81" s="57">
        <v>20136200</v>
      </c>
      <c r="NB81" s="33">
        <v>100</v>
      </c>
      <c r="NC81" s="33">
        <v>100</v>
      </c>
      <c r="ND81" s="33"/>
      <c r="NE81" s="33"/>
      <c r="NF81" s="33"/>
      <c r="NG81" s="33"/>
      <c r="NH81" s="33"/>
      <c r="NI81" s="33"/>
      <c r="NJ81" s="34"/>
      <c r="NK81" s="33"/>
      <c r="NL81" s="33"/>
      <c r="NM81" s="33"/>
      <c r="NN81" s="33"/>
      <c r="NO81" s="33"/>
      <c r="NP81" s="33"/>
      <c r="NQ81" s="33"/>
      <c r="NR81" s="57"/>
      <c r="NS81" s="25"/>
      <c r="NT81" s="34"/>
      <c r="NU81" s="57"/>
      <c r="NV81" s="33"/>
      <c r="NW81" s="33"/>
      <c r="NX81" s="33"/>
      <c r="NY81" s="33">
        <v>7095100</v>
      </c>
      <c r="NZ81" s="33">
        <v>6598400</v>
      </c>
      <c r="OA81" s="33">
        <v>496700</v>
      </c>
      <c r="OB81" s="33"/>
      <c r="OC81" s="33"/>
      <c r="OD81" s="34"/>
      <c r="OE81" s="33"/>
      <c r="OF81" s="33"/>
      <c r="OG81" s="33"/>
      <c r="OH81" s="33"/>
      <c r="OI81" s="33"/>
      <c r="OJ81" s="33"/>
      <c r="OK81" s="33"/>
      <c r="OL81" s="57"/>
      <c r="OM81" s="25"/>
      <c r="ON81" s="34">
        <v>6598400</v>
      </c>
      <c r="OO81" s="57">
        <v>6598400</v>
      </c>
      <c r="OP81" s="33"/>
      <c r="OQ81" s="33"/>
      <c r="OR81" s="33"/>
      <c r="OS81" s="33">
        <v>77100</v>
      </c>
      <c r="OT81" s="33">
        <v>71700</v>
      </c>
      <c r="OU81" s="33">
        <v>5400</v>
      </c>
      <c r="OV81" s="33"/>
      <c r="OW81" s="33"/>
      <c r="OX81" s="34"/>
      <c r="OY81" s="33"/>
      <c r="OZ81" s="33"/>
      <c r="PA81" s="33"/>
      <c r="PB81" s="33"/>
      <c r="PC81" s="33"/>
      <c r="PD81" s="33"/>
      <c r="PE81" s="33"/>
      <c r="PF81" s="57"/>
      <c r="PG81" s="25"/>
      <c r="PH81" s="34">
        <v>71700</v>
      </c>
      <c r="PI81" s="57">
        <v>71700</v>
      </c>
      <c r="PJ81" s="33"/>
      <c r="PK81" s="33"/>
      <c r="PL81" s="33"/>
      <c r="PM81" s="33">
        <v>1776500</v>
      </c>
      <c r="PN81" s="33">
        <v>1652100</v>
      </c>
      <c r="PO81" s="33">
        <v>124400</v>
      </c>
      <c r="PP81" s="33"/>
      <c r="PQ81" s="33"/>
      <c r="PR81" s="34"/>
      <c r="PS81" s="33"/>
      <c r="PT81" s="33"/>
      <c r="PU81" s="33"/>
      <c r="PV81" s="33"/>
      <c r="PW81" s="33"/>
      <c r="PX81" s="33"/>
      <c r="PY81" s="33"/>
      <c r="PZ81" s="57"/>
      <c r="QA81" s="25"/>
      <c r="QB81" s="34">
        <v>1652100</v>
      </c>
      <c r="QC81" s="57">
        <v>1652100</v>
      </c>
      <c r="QD81" s="33"/>
      <c r="QE81" s="33"/>
      <c r="QF81" s="33"/>
      <c r="QG81" s="33">
        <v>1387800</v>
      </c>
      <c r="QH81" s="33">
        <v>1290600</v>
      </c>
      <c r="QI81" s="33">
        <v>97200</v>
      </c>
      <c r="QJ81" s="33"/>
      <c r="QK81" s="33"/>
      <c r="QL81" s="34"/>
      <c r="QM81" s="33"/>
      <c r="QN81" s="33"/>
      <c r="QO81" s="33"/>
      <c r="QP81" s="33"/>
      <c r="QQ81" s="33"/>
      <c r="QR81" s="33"/>
      <c r="QS81" s="33"/>
      <c r="QT81" s="57"/>
      <c r="QU81" s="25"/>
      <c r="QV81" s="34">
        <v>1290600</v>
      </c>
      <c r="QW81" s="57">
        <v>1290600</v>
      </c>
      <c r="QX81" s="33"/>
      <c r="QY81" s="33"/>
      <c r="QZ81" s="33"/>
      <c r="RA81" s="33">
        <v>660452093.76999998</v>
      </c>
      <c r="RB81" s="33">
        <v>614185300</v>
      </c>
      <c r="RC81" s="33">
        <v>46266793.770000003</v>
      </c>
      <c r="RD81" s="33">
        <v>15994731.6</v>
      </c>
      <c r="RE81" s="33"/>
      <c r="RF81" s="34"/>
      <c r="RG81" s="33">
        <v>17236367.25</v>
      </c>
      <c r="RH81" s="33">
        <v>15994731.6</v>
      </c>
      <c r="RI81" s="33"/>
      <c r="RJ81" s="33">
        <v>1241635.6499999999</v>
      </c>
      <c r="RK81" s="33">
        <v>7.2035799999999997</v>
      </c>
      <c r="RL81" s="33"/>
      <c r="RM81" s="33"/>
      <c r="RN81" s="57">
        <v>15994731.6</v>
      </c>
      <c r="RO81" s="25"/>
      <c r="RP81" s="34">
        <v>614185300</v>
      </c>
      <c r="RQ81" s="57">
        <v>614185300</v>
      </c>
      <c r="RR81" s="33">
        <v>2.6042200000000002</v>
      </c>
      <c r="RS81" s="33">
        <v>2.68364</v>
      </c>
      <c r="RT81" s="33"/>
      <c r="RU81" s="33"/>
      <c r="RV81" s="33"/>
      <c r="RW81" s="33"/>
      <c r="RX81" s="33"/>
      <c r="RY81" s="33"/>
      <c r="RZ81" s="34"/>
      <c r="SA81" s="33"/>
      <c r="SB81" s="33"/>
      <c r="SC81" s="33"/>
      <c r="SD81" s="33"/>
      <c r="SE81" s="33"/>
      <c r="SF81" s="33"/>
      <c r="SG81" s="33"/>
      <c r="SH81" s="57"/>
      <c r="SI81" s="25"/>
      <c r="SJ81" s="34"/>
      <c r="SK81" s="57"/>
      <c r="SL81" s="33"/>
      <c r="SM81" s="33"/>
      <c r="SN81" s="33"/>
      <c r="SO81" s="33"/>
      <c r="SP81" s="33"/>
      <c r="SQ81" s="33"/>
      <c r="SR81" s="33"/>
      <c r="SS81" s="33"/>
      <c r="ST81" s="34"/>
      <c r="SU81" s="33"/>
      <c r="SV81" s="33"/>
      <c r="SW81" s="33"/>
      <c r="SX81" s="33"/>
      <c r="SY81" s="33"/>
      <c r="SZ81" s="33"/>
      <c r="TA81" s="33"/>
      <c r="TB81" s="57"/>
      <c r="TC81" s="25"/>
      <c r="TD81" s="34"/>
      <c r="TE81" s="57"/>
      <c r="TF81" s="33"/>
      <c r="TG81" s="33"/>
      <c r="TH81" s="33"/>
      <c r="TI81" s="33"/>
      <c r="TJ81" s="33"/>
      <c r="TK81" s="33"/>
      <c r="TL81" s="33"/>
      <c r="TM81" s="33"/>
      <c r="TN81" s="34"/>
      <c r="TO81" s="33"/>
      <c r="TP81" s="33"/>
      <c r="TQ81" s="33"/>
      <c r="TR81" s="33"/>
      <c r="TS81" s="33"/>
      <c r="TT81" s="33"/>
      <c r="TU81" s="33"/>
      <c r="TV81" s="57"/>
      <c r="TW81" s="25"/>
      <c r="TX81" s="34"/>
      <c r="TY81" s="57"/>
      <c r="TZ81" s="33"/>
      <c r="UA81" s="33"/>
      <c r="UB81" s="33"/>
      <c r="UC81" s="33"/>
      <c r="UD81" s="33"/>
      <c r="UE81" s="33"/>
      <c r="UF81" s="33"/>
      <c r="UG81" s="33"/>
      <c r="UH81" s="34"/>
      <c r="UI81" s="33"/>
      <c r="UJ81" s="33"/>
      <c r="UK81" s="33"/>
      <c r="UL81" s="33"/>
      <c r="UM81" s="33"/>
      <c r="UN81" s="33"/>
      <c r="UO81" s="33"/>
      <c r="UP81" s="57"/>
      <c r="UQ81" s="25"/>
      <c r="UR81" s="34"/>
      <c r="US81" s="57"/>
      <c r="UT81" s="33"/>
      <c r="UU81" s="33"/>
      <c r="UV81" s="33"/>
      <c r="UW81" s="33"/>
      <c r="UX81" s="33"/>
      <c r="UY81" s="33"/>
      <c r="UZ81" s="33"/>
      <c r="VA81" s="33"/>
      <c r="VB81" s="34"/>
      <c r="VC81" s="33"/>
      <c r="VD81" s="33"/>
      <c r="VE81" s="33"/>
      <c r="VF81" s="33"/>
      <c r="VG81" s="33"/>
      <c r="VH81" s="33"/>
      <c r="VI81" s="33"/>
      <c r="VJ81" s="57"/>
      <c r="VK81" s="25"/>
      <c r="VL81" s="34"/>
      <c r="VM81" s="57"/>
      <c r="VN81" s="33"/>
      <c r="VO81" s="33"/>
      <c r="VP81" s="33"/>
      <c r="VQ81" s="33"/>
      <c r="VR81" s="33"/>
      <c r="VS81" s="33"/>
      <c r="VT81" s="33"/>
      <c r="VU81" s="33"/>
      <c r="VV81" s="34"/>
      <c r="VW81" s="33"/>
      <c r="VX81" s="33"/>
      <c r="VY81" s="33"/>
      <c r="VZ81" s="33"/>
      <c r="WA81" s="33"/>
      <c r="WB81" s="33"/>
      <c r="WC81" s="33"/>
      <c r="WD81" s="57"/>
      <c r="WE81" s="25"/>
      <c r="WF81" s="34"/>
      <c r="WG81" s="57"/>
      <c r="WH81" s="33"/>
      <c r="WI81" s="33"/>
      <c r="WJ81" s="33"/>
      <c r="WK81" s="33"/>
      <c r="WL81" s="33"/>
      <c r="WM81" s="33"/>
      <c r="WN81" s="33"/>
      <c r="WO81" s="33"/>
      <c r="WP81" s="34"/>
      <c r="WQ81" s="33"/>
      <c r="WR81" s="33"/>
      <c r="WS81" s="33"/>
      <c r="WT81" s="33"/>
      <c r="WU81" s="33"/>
      <c r="WV81" s="33"/>
      <c r="WW81" s="33"/>
      <c r="WX81" s="57"/>
      <c r="WY81" s="25"/>
      <c r="WZ81" s="34"/>
      <c r="XA81" s="57"/>
      <c r="XB81" s="33"/>
      <c r="XC81" s="33"/>
      <c r="XD81" s="33"/>
      <c r="XE81" s="33"/>
      <c r="XF81" s="33"/>
      <c r="XG81" s="33"/>
      <c r="XH81" s="33"/>
      <c r="XI81" s="33"/>
      <c r="XJ81" s="34"/>
      <c r="XK81" s="33"/>
      <c r="XL81" s="33"/>
      <c r="XM81" s="33"/>
      <c r="XN81" s="33"/>
      <c r="XO81" s="33"/>
      <c r="XP81" s="33"/>
      <c r="XQ81" s="33"/>
      <c r="XR81" s="57"/>
      <c r="XS81" s="25"/>
      <c r="XT81" s="34"/>
      <c r="XU81" s="57"/>
      <c r="XV81" s="33"/>
      <c r="XW81" s="33"/>
      <c r="XX81" s="33"/>
      <c r="XY81" s="33"/>
      <c r="XZ81" s="33"/>
      <c r="YA81" s="33"/>
      <c r="YB81" s="33"/>
      <c r="YC81" s="33"/>
      <c r="YD81" s="34"/>
      <c r="YE81" s="33"/>
      <c r="YF81" s="33"/>
      <c r="YG81" s="33"/>
      <c r="YH81" s="33"/>
      <c r="YI81" s="33"/>
      <c r="YJ81" s="33"/>
      <c r="YK81" s="33"/>
      <c r="YL81" s="57"/>
      <c r="YM81" s="25"/>
      <c r="YN81" s="34"/>
      <c r="YO81" s="57"/>
      <c r="YP81" s="33"/>
      <c r="YQ81" s="33"/>
      <c r="YR81" s="33"/>
      <c r="YS81" s="33"/>
      <c r="YT81" s="33"/>
      <c r="YU81" s="33"/>
      <c r="YV81" s="33"/>
      <c r="YW81" s="33"/>
      <c r="YX81" s="34"/>
      <c r="YY81" s="33"/>
      <c r="YZ81" s="33"/>
      <c r="ZA81" s="33"/>
      <c r="ZB81" s="33"/>
      <c r="ZC81" s="33"/>
      <c r="ZD81" s="33"/>
      <c r="ZE81" s="33"/>
      <c r="ZF81" s="57"/>
      <c r="ZG81" s="25"/>
      <c r="ZH81" s="34"/>
      <c r="ZI81" s="57"/>
      <c r="ZJ81" s="33"/>
      <c r="ZK81" s="33"/>
      <c r="ZL81" s="33"/>
      <c r="ZM81" s="33"/>
      <c r="ZN81" s="33"/>
      <c r="ZO81" s="33"/>
      <c r="ZP81" s="33"/>
      <c r="ZQ81" s="33"/>
      <c r="ZR81" s="34"/>
      <c r="ZS81" s="33"/>
      <c r="ZT81" s="33"/>
      <c r="ZU81" s="33"/>
      <c r="ZV81" s="33"/>
      <c r="ZW81" s="33"/>
      <c r="ZX81" s="33"/>
      <c r="ZY81" s="33"/>
      <c r="ZZ81" s="57"/>
      <c r="AAA81" s="25"/>
      <c r="AAB81" s="34"/>
      <c r="AAC81" s="57"/>
      <c r="AAD81" s="33"/>
      <c r="AAE81" s="33"/>
      <c r="AAF81" s="33"/>
      <c r="AAG81" s="33"/>
      <c r="AAH81" s="33"/>
      <c r="AAI81" s="33"/>
      <c r="AAJ81" s="33"/>
      <c r="AAK81" s="33"/>
      <c r="AAL81" s="34"/>
      <c r="AAM81" s="33"/>
      <c r="AAN81" s="33"/>
      <c r="AAO81" s="33"/>
      <c r="AAP81" s="33"/>
      <c r="AAQ81" s="33"/>
      <c r="AAR81" s="33"/>
      <c r="AAS81" s="33"/>
      <c r="AAT81" s="57"/>
      <c r="AAU81" s="25"/>
      <c r="AAV81" s="34"/>
      <c r="AAW81" s="57"/>
      <c r="AAX81" s="33"/>
      <c r="AAY81" s="33"/>
      <c r="AAZ81" s="33"/>
      <c r="ABA81" s="33"/>
      <c r="ABB81" s="33"/>
      <c r="ABC81" s="33"/>
      <c r="ABD81" s="33"/>
      <c r="ABE81" s="33"/>
      <c r="ABF81" s="34"/>
      <c r="ABG81" s="33"/>
      <c r="ABH81" s="33"/>
      <c r="ABI81" s="33"/>
      <c r="ABJ81" s="33"/>
      <c r="ABK81" s="33"/>
      <c r="ABL81" s="33"/>
      <c r="ABM81" s="33"/>
      <c r="ABN81" s="57"/>
      <c r="ABO81" s="25"/>
      <c r="ABP81" s="34"/>
      <c r="ABQ81" s="57"/>
      <c r="ABR81" s="33"/>
      <c r="ABS81" s="33"/>
      <c r="ABT81" s="33"/>
      <c r="ABU81" s="33"/>
      <c r="ABV81" s="33"/>
      <c r="ABW81" s="33"/>
      <c r="ABX81" s="33"/>
      <c r="ABY81" s="33">
        <v>786939.92</v>
      </c>
      <c r="ABZ81" s="34"/>
      <c r="ACA81" s="33"/>
      <c r="ACB81" s="33"/>
      <c r="ACC81" s="33"/>
      <c r="ACD81" s="33"/>
      <c r="ACE81" s="33"/>
      <c r="ACF81" s="33">
        <v>682119.26</v>
      </c>
      <c r="ACG81" s="33">
        <v>104820.66</v>
      </c>
      <c r="ACH81" s="57"/>
      <c r="ACI81" s="25"/>
      <c r="ACJ81" s="34"/>
      <c r="ACK81" s="57"/>
      <c r="ACL81" s="33"/>
      <c r="ACM81" s="33"/>
      <c r="ACN81" s="33"/>
      <c r="ACO81" s="33">
        <v>83793400</v>
      </c>
      <c r="ACP81" s="33">
        <v>79050400</v>
      </c>
      <c r="ACQ81" s="33">
        <v>4743000</v>
      </c>
      <c r="ACR81" s="33">
        <v>32339849.25</v>
      </c>
      <c r="ACS81" s="33">
        <v>4685312.51</v>
      </c>
      <c r="ACT81" s="34"/>
      <c r="ACU81" s="33">
        <v>34280230.399999999</v>
      </c>
      <c r="ACV81" s="33">
        <v>32339849.25</v>
      </c>
      <c r="ACW81" s="33"/>
      <c r="ACX81" s="33">
        <v>1940381.15</v>
      </c>
      <c r="ACY81" s="33">
        <v>5.6603500000000002</v>
      </c>
      <c r="ACZ81" s="33">
        <v>4607172</v>
      </c>
      <c r="ADA81" s="33">
        <v>78140.509999999995</v>
      </c>
      <c r="ADB81" s="57">
        <v>32339849.25</v>
      </c>
      <c r="ADC81" s="25"/>
      <c r="ADD81" s="34">
        <v>79050400</v>
      </c>
      <c r="ADE81" s="57">
        <v>79050400</v>
      </c>
      <c r="ADF81" s="33">
        <v>40.910420000000002</v>
      </c>
      <c r="ADG81" s="33">
        <v>40.910420000000002</v>
      </c>
      <c r="ADH81" s="33"/>
      <c r="ADI81" s="33"/>
      <c r="ADJ81" s="33"/>
      <c r="ADK81" s="33"/>
      <c r="ADL81" s="33"/>
      <c r="ADM81" s="33"/>
      <c r="ADN81" s="34"/>
      <c r="ADO81" s="33"/>
      <c r="ADP81" s="33"/>
      <c r="ADQ81" s="33"/>
      <c r="ADR81" s="33"/>
      <c r="ADS81" s="33"/>
      <c r="ADT81" s="33"/>
      <c r="ADU81" s="33"/>
      <c r="ADV81" s="57"/>
      <c r="ADW81" s="25"/>
      <c r="ADX81" s="34"/>
      <c r="ADY81" s="57"/>
      <c r="ADZ81" s="33"/>
      <c r="AEA81" s="33"/>
      <c r="AEB81" s="33"/>
      <c r="AEC81" s="33"/>
      <c r="AED81" s="33"/>
      <c r="AEE81" s="33"/>
      <c r="AEF81" s="33"/>
      <c r="AEG81" s="33"/>
      <c r="AEH81" s="34"/>
      <c r="AEI81" s="33"/>
      <c r="AEJ81" s="33"/>
      <c r="AEK81" s="33"/>
      <c r="AEL81" s="33"/>
      <c r="AEM81" s="33"/>
      <c r="AEN81" s="33"/>
      <c r="AEO81" s="33"/>
      <c r="AEP81" s="57"/>
      <c r="AEQ81" s="25"/>
      <c r="AER81" s="34"/>
      <c r="AES81" s="57"/>
      <c r="AET81" s="33"/>
      <c r="AEU81" s="33"/>
      <c r="AEV81" s="33"/>
      <c r="AEW81" s="33"/>
      <c r="AEX81" s="33"/>
      <c r="AEY81" s="33"/>
      <c r="AEZ81" s="33"/>
      <c r="AFA81" s="33"/>
      <c r="AFB81" s="34"/>
      <c r="AFC81" s="33"/>
      <c r="AFD81" s="33"/>
      <c r="AFE81" s="33"/>
      <c r="AFF81" s="33"/>
      <c r="AFG81" s="33"/>
      <c r="AFH81" s="33"/>
      <c r="AFI81" s="33"/>
      <c r="AFJ81" s="57"/>
      <c r="AFK81" s="25"/>
      <c r="AFL81" s="34"/>
      <c r="AFM81" s="57"/>
      <c r="AFN81" s="33"/>
      <c r="AFO81" s="33"/>
      <c r="AFP81" s="33"/>
      <c r="AFQ81" s="33"/>
      <c r="AFR81" s="33"/>
      <c r="AFS81" s="33"/>
      <c r="AFT81" s="33"/>
      <c r="AFU81" s="33"/>
      <c r="AFV81" s="34"/>
      <c r="AFW81" s="33"/>
      <c r="AFX81" s="33"/>
      <c r="AFY81" s="33"/>
      <c r="AFZ81" s="33"/>
      <c r="AGA81" s="33"/>
      <c r="AGB81" s="33"/>
      <c r="AGC81" s="33"/>
      <c r="AGD81" s="57"/>
      <c r="AGE81" s="25"/>
      <c r="AGF81" s="34"/>
      <c r="AGG81" s="57"/>
      <c r="AGH81" s="33"/>
      <c r="AGI81" s="33"/>
      <c r="AGJ81" s="33"/>
      <c r="AGK81" s="33">
        <v>48249884.32</v>
      </c>
      <c r="AGL81" s="33">
        <v>44872400</v>
      </c>
      <c r="AGM81" s="33">
        <v>3377484.32</v>
      </c>
      <c r="AGN81" s="33">
        <v>44872400</v>
      </c>
      <c r="AGO81" s="33"/>
      <c r="AGP81" s="34"/>
      <c r="AGQ81" s="33">
        <v>48249884.32</v>
      </c>
      <c r="AGR81" s="33">
        <v>44872400</v>
      </c>
      <c r="AGS81" s="33"/>
      <c r="AGT81" s="33">
        <v>3377484.32</v>
      </c>
      <c r="AGU81" s="33">
        <v>6.9999799999999999</v>
      </c>
      <c r="AGV81" s="33"/>
      <c r="AGW81" s="33"/>
      <c r="AGX81" s="57">
        <v>44872400</v>
      </c>
      <c r="AGY81" s="25"/>
      <c r="AGZ81" s="34">
        <v>44872400</v>
      </c>
      <c r="AHA81" s="57">
        <v>44872400</v>
      </c>
      <c r="AHB81" s="33">
        <v>100</v>
      </c>
      <c r="AHC81" s="33">
        <v>100</v>
      </c>
    </row>
    <row r="82" spans="1:887" x14ac:dyDescent="0.25">
      <c r="A82" s="8" t="s">
        <v>160</v>
      </c>
      <c r="B82" s="92">
        <v>68</v>
      </c>
      <c r="C82" s="11" t="s">
        <v>161</v>
      </c>
      <c r="F82" s="34">
        <v>262238648.84999999</v>
      </c>
      <c r="G82" s="57"/>
      <c r="H82" s="33"/>
      <c r="I82" s="33">
        <v>287752190</v>
      </c>
      <c r="J82" s="33">
        <v>92080700</v>
      </c>
      <c r="K82" s="33">
        <v>195671490</v>
      </c>
      <c r="L82" s="33">
        <v>6527999.9400000004</v>
      </c>
      <c r="M82" s="33">
        <v>4436781.99</v>
      </c>
      <c r="N82" s="34"/>
      <c r="O82" s="33">
        <v>20400000</v>
      </c>
      <c r="P82" s="33">
        <v>6527999.9400000004</v>
      </c>
      <c r="Q82" s="33"/>
      <c r="R82" s="33">
        <v>13872000.060000001</v>
      </c>
      <c r="S82" s="33">
        <v>68</v>
      </c>
      <c r="T82" s="33"/>
      <c r="U82" s="33">
        <v>4436781.99</v>
      </c>
      <c r="V82" s="57">
        <v>6527999.9400000004</v>
      </c>
      <c r="W82" s="25"/>
      <c r="X82" s="34">
        <v>92080700</v>
      </c>
      <c r="Y82" s="57">
        <v>92080700</v>
      </c>
      <c r="Z82" s="33">
        <v>7.0894300000000001</v>
      </c>
      <c r="AA82" s="33">
        <v>7.0894300000000001</v>
      </c>
      <c r="AB82" s="33"/>
      <c r="AC82" s="33">
        <v>1197993620</v>
      </c>
      <c r="AD82" s="33">
        <v>157951000</v>
      </c>
      <c r="AE82" s="33">
        <v>1040042620</v>
      </c>
      <c r="AF82" s="33">
        <v>94848071.510000005</v>
      </c>
      <c r="AG82" s="33">
        <v>295584.93</v>
      </c>
      <c r="AH82" s="34"/>
      <c r="AI82" s="33">
        <v>719383761.52999997</v>
      </c>
      <c r="AJ82" s="33">
        <v>94848071.510000005</v>
      </c>
      <c r="AK82" s="33"/>
      <c r="AL82" s="33">
        <v>624535690.01999998</v>
      </c>
      <c r="AM82" s="33">
        <v>86.815370000000001</v>
      </c>
      <c r="AN82" s="33">
        <v>256411.36</v>
      </c>
      <c r="AO82" s="33">
        <v>39173.57</v>
      </c>
      <c r="AP82" s="57">
        <v>94848071.510000005</v>
      </c>
      <c r="AQ82" s="25"/>
      <c r="AR82" s="34">
        <v>157951000</v>
      </c>
      <c r="AS82" s="57">
        <v>157951000</v>
      </c>
      <c r="AT82" s="33">
        <v>60.049050000000001</v>
      </c>
      <c r="AU82" s="33">
        <v>60.049050000000001</v>
      </c>
      <c r="AV82" s="33"/>
      <c r="AW82" s="33">
        <v>281944300</v>
      </c>
      <c r="AX82" s="33">
        <v>199466300</v>
      </c>
      <c r="AY82" s="33">
        <v>82478000</v>
      </c>
      <c r="AZ82" s="33">
        <v>102249879.09999999</v>
      </c>
      <c r="BA82" s="33">
        <v>2394647.7200000002</v>
      </c>
      <c r="BB82" s="34"/>
      <c r="BC82" s="33">
        <v>144529530</v>
      </c>
      <c r="BD82" s="33">
        <v>102249879.09999999</v>
      </c>
      <c r="BE82" s="33"/>
      <c r="BF82" s="33">
        <v>42279650.899999999</v>
      </c>
      <c r="BG82" s="33">
        <v>29.253299999999999</v>
      </c>
      <c r="BH82" s="33">
        <v>2394647.7200000002</v>
      </c>
      <c r="BI82" s="33"/>
      <c r="BJ82" s="57">
        <v>102249879.09999999</v>
      </c>
      <c r="BK82" s="25"/>
      <c r="BL82" s="34">
        <v>199466300</v>
      </c>
      <c r="BM82" s="57">
        <v>199466300</v>
      </c>
      <c r="BN82" s="33">
        <v>51.26173</v>
      </c>
      <c r="BO82" s="33">
        <v>51.26173</v>
      </c>
      <c r="BP82" s="33"/>
      <c r="BQ82" s="33"/>
      <c r="BR82" s="33"/>
      <c r="BS82" s="33"/>
      <c r="BT82" s="33"/>
      <c r="BU82" s="33"/>
      <c r="BV82" s="34"/>
      <c r="BW82" s="33"/>
      <c r="BX82" s="33"/>
      <c r="BY82" s="33"/>
      <c r="BZ82" s="33"/>
      <c r="CA82" s="33"/>
      <c r="CB82" s="33"/>
      <c r="CC82" s="33"/>
      <c r="CD82" s="57"/>
      <c r="CE82" s="25"/>
      <c r="CF82" s="34"/>
      <c r="CG82" s="57"/>
      <c r="CH82" s="33"/>
      <c r="CI82" s="33"/>
      <c r="CJ82" s="33"/>
      <c r="CK82" s="33"/>
      <c r="CL82" s="33"/>
      <c r="CM82" s="33"/>
      <c r="CN82" s="33"/>
      <c r="CO82" s="33"/>
      <c r="CP82" s="34"/>
      <c r="CQ82" s="33"/>
      <c r="CR82" s="33"/>
      <c r="CS82" s="33"/>
      <c r="CT82" s="33"/>
      <c r="CU82" s="33"/>
      <c r="CV82" s="33"/>
      <c r="CW82" s="33"/>
      <c r="CX82" s="57"/>
      <c r="CY82" s="25"/>
      <c r="CZ82" s="34"/>
      <c r="DA82" s="57"/>
      <c r="DB82" s="33"/>
      <c r="DC82" s="33"/>
      <c r="DD82" s="33"/>
      <c r="DE82" s="33"/>
      <c r="DF82" s="33"/>
      <c r="DG82" s="33"/>
      <c r="DH82" s="33"/>
      <c r="DI82" s="33">
        <v>25446.15</v>
      </c>
      <c r="DJ82" s="34"/>
      <c r="DK82" s="33"/>
      <c r="DL82" s="33"/>
      <c r="DM82" s="33"/>
      <c r="DN82" s="33"/>
      <c r="DO82" s="33"/>
      <c r="DP82" s="33"/>
      <c r="DQ82" s="33">
        <v>25446.15</v>
      </c>
      <c r="DR82" s="57"/>
      <c r="DS82" s="25"/>
      <c r="DT82" s="34">
        <v>60386800</v>
      </c>
      <c r="DU82" s="57">
        <v>0</v>
      </c>
      <c r="DV82" s="33"/>
      <c r="DW82" s="33"/>
      <c r="DX82" s="33"/>
      <c r="DY82" s="33"/>
      <c r="DZ82" s="33"/>
      <c r="EA82" s="33"/>
      <c r="EB82" s="33"/>
      <c r="EC82" s="33"/>
      <c r="ED82" s="34"/>
      <c r="EE82" s="33"/>
      <c r="EF82" s="33"/>
      <c r="EG82" s="33"/>
      <c r="EH82" s="33"/>
      <c r="EI82" s="33"/>
      <c r="EJ82" s="33"/>
      <c r="EK82" s="33"/>
      <c r="EL82" s="57"/>
      <c r="EM82" s="25"/>
      <c r="EN82" s="34"/>
      <c r="EO82" s="57"/>
      <c r="EP82" s="33"/>
      <c r="EQ82" s="33"/>
      <c r="ER82" s="33"/>
      <c r="ES82" s="33"/>
      <c r="ET82" s="33"/>
      <c r="EU82" s="33"/>
      <c r="EV82" s="33"/>
      <c r="EW82" s="33"/>
      <c r="EX82" s="34"/>
      <c r="EY82" s="33"/>
      <c r="EZ82" s="33"/>
      <c r="FA82" s="33"/>
      <c r="FB82" s="33"/>
      <c r="FC82" s="33"/>
      <c r="FD82" s="33"/>
      <c r="FE82" s="33"/>
      <c r="FF82" s="57"/>
      <c r="FG82" s="25"/>
      <c r="FH82" s="34"/>
      <c r="FI82" s="57"/>
      <c r="FJ82" s="33"/>
      <c r="FK82" s="33"/>
      <c r="FL82" s="33"/>
      <c r="FM82" s="33"/>
      <c r="FN82" s="33"/>
      <c r="FO82" s="33"/>
      <c r="FP82" s="33"/>
      <c r="FQ82" s="33"/>
      <c r="FR82" s="34"/>
      <c r="FS82" s="33"/>
      <c r="FT82" s="33"/>
      <c r="FU82" s="33"/>
      <c r="FV82" s="33"/>
      <c r="FW82" s="33"/>
      <c r="FX82" s="33"/>
      <c r="FY82" s="33"/>
      <c r="FZ82" s="57"/>
      <c r="GA82" s="25"/>
      <c r="GB82" s="34"/>
      <c r="GC82" s="57"/>
      <c r="GD82" s="33"/>
      <c r="GE82" s="33"/>
      <c r="GF82" s="33"/>
      <c r="GG82" s="33">
        <v>57337039.030000001</v>
      </c>
      <c r="GH82" s="33">
        <v>15481000</v>
      </c>
      <c r="GI82" s="33">
        <v>41856039.030000001</v>
      </c>
      <c r="GJ82" s="33">
        <v>6255315.7699999996</v>
      </c>
      <c r="GK82" s="33">
        <v>1404862.3</v>
      </c>
      <c r="GL82" s="34"/>
      <c r="GM82" s="33">
        <v>23167837</v>
      </c>
      <c r="GN82" s="33">
        <v>6255315.7699999996</v>
      </c>
      <c r="GO82" s="33"/>
      <c r="GP82" s="33">
        <v>16912521.23</v>
      </c>
      <c r="GQ82" s="33">
        <v>73</v>
      </c>
      <c r="GR82" s="33">
        <v>1404862.3</v>
      </c>
      <c r="GS82" s="33"/>
      <c r="GT82" s="57">
        <v>6255315.7699999996</v>
      </c>
      <c r="GU82" s="25"/>
      <c r="GV82" s="34">
        <v>15481000</v>
      </c>
      <c r="GW82" s="57">
        <v>15481000</v>
      </c>
      <c r="GX82" s="33">
        <v>40.406410000000001</v>
      </c>
      <c r="GY82" s="33">
        <v>40.406410000000001</v>
      </c>
      <c r="GZ82" s="33"/>
      <c r="HA82" s="33"/>
      <c r="HB82" s="33"/>
      <c r="HC82" s="33"/>
      <c r="HD82" s="33"/>
      <c r="HE82" s="33"/>
      <c r="HF82" s="34"/>
      <c r="HG82" s="33"/>
      <c r="HH82" s="33"/>
      <c r="HI82" s="33"/>
      <c r="HJ82" s="33"/>
      <c r="HK82" s="33"/>
      <c r="HL82" s="33"/>
      <c r="HM82" s="33"/>
      <c r="HN82" s="57"/>
      <c r="HO82" s="25"/>
      <c r="HP82" s="34"/>
      <c r="HQ82" s="57"/>
      <c r="HR82" s="33"/>
      <c r="HS82" s="33"/>
      <c r="HT82" s="33"/>
      <c r="HU82" s="33">
        <v>70144070</v>
      </c>
      <c r="HV82" s="33">
        <v>22446100</v>
      </c>
      <c r="HW82" s="33">
        <v>47697970</v>
      </c>
      <c r="HX82" s="33">
        <v>12036632.4</v>
      </c>
      <c r="HY82" s="33"/>
      <c r="HZ82" s="34"/>
      <c r="IA82" s="33">
        <v>37614480.270000003</v>
      </c>
      <c r="IB82" s="33">
        <v>12036632.4</v>
      </c>
      <c r="IC82" s="33"/>
      <c r="ID82" s="33">
        <v>25577847.870000001</v>
      </c>
      <c r="IE82" s="33">
        <v>68</v>
      </c>
      <c r="IF82" s="33"/>
      <c r="IG82" s="33"/>
      <c r="IH82" s="57">
        <v>12036632.4</v>
      </c>
      <c r="II82" s="25"/>
      <c r="IJ82" s="34">
        <v>22446100</v>
      </c>
      <c r="IK82" s="57">
        <v>22446100</v>
      </c>
      <c r="IL82" s="33">
        <v>53.624600000000001</v>
      </c>
      <c r="IM82" s="33">
        <v>53.624600000000001</v>
      </c>
      <c r="IN82" s="33"/>
      <c r="IO82" s="33"/>
      <c r="IP82" s="33"/>
      <c r="IQ82" s="33"/>
      <c r="IR82" s="33"/>
      <c r="IS82" s="33"/>
      <c r="IT82" s="34"/>
      <c r="IU82" s="33"/>
      <c r="IV82" s="33"/>
      <c r="IW82" s="33"/>
      <c r="IX82" s="33"/>
      <c r="IY82" s="33"/>
      <c r="IZ82" s="33"/>
      <c r="JA82" s="33"/>
      <c r="JB82" s="57"/>
      <c r="JC82" s="25"/>
      <c r="JD82" s="34"/>
      <c r="JE82" s="57"/>
      <c r="JF82" s="33"/>
      <c r="JG82" s="33"/>
      <c r="JH82" s="33"/>
      <c r="JI82" s="33"/>
      <c r="JJ82" s="33"/>
      <c r="JK82" s="33"/>
      <c r="JL82" s="33"/>
      <c r="JM82" s="33"/>
      <c r="JN82" s="34"/>
      <c r="JO82" s="33"/>
      <c r="JP82" s="33"/>
      <c r="JQ82" s="33"/>
      <c r="JR82" s="33"/>
      <c r="JS82" s="33"/>
      <c r="JT82" s="33"/>
      <c r="JU82" s="33"/>
      <c r="JV82" s="57"/>
      <c r="JW82" s="25"/>
      <c r="JX82" s="34"/>
      <c r="JY82" s="57"/>
      <c r="JZ82" s="33"/>
      <c r="KA82" s="33"/>
      <c r="KB82" s="33"/>
      <c r="KC82" s="33"/>
      <c r="KD82" s="33"/>
      <c r="KE82" s="33"/>
      <c r="KF82" s="33"/>
      <c r="KG82" s="33"/>
      <c r="KH82" s="34"/>
      <c r="KI82" s="33"/>
      <c r="KJ82" s="33"/>
      <c r="KK82" s="33"/>
      <c r="KL82" s="33"/>
      <c r="KM82" s="33"/>
      <c r="KN82" s="33"/>
      <c r="KO82" s="33"/>
      <c r="KP82" s="57"/>
      <c r="KQ82" s="25"/>
      <c r="KR82" s="34"/>
      <c r="KS82" s="57"/>
      <c r="KT82" s="33"/>
      <c r="KU82" s="33"/>
      <c r="KV82" s="33"/>
      <c r="KW82" s="33"/>
      <c r="KX82" s="33"/>
      <c r="KY82" s="33"/>
      <c r="KZ82" s="33"/>
      <c r="LA82" s="33"/>
      <c r="LB82" s="34"/>
      <c r="LC82" s="33"/>
      <c r="LD82" s="33"/>
      <c r="LE82" s="33"/>
      <c r="LF82" s="33"/>
      <c r="LG82" s="33"/>
      <c r="LH82" s="33"/>
      <c r="LI82" s="33"/>
      <c r="LJ82" s="57"/>
      <c r="LK82" s="25"/>
      <c r="LL82" s="34"/>
      <c r="LM82" s="57"/>
      <c r="LN82" s="33"/>
      <c r="LO82" s="33"/>
      <c r="LP82" s="33"/>
      <c r="LQ82" s="33"/>
      <c r="LR82" s="33"/>
      <c r="LS82" s="33"/>
      <c r="LT82" s="33"/>
      <c r="LU82" s="33"/>
      <c r="LV82" s="34"/>
      <c r="LW82" s="33"/>
      <c r="LX82" s="33"/>
      <c r="LY82" s="33"/>
      <c r="LZ82" s="33"/>
      <c r="MA82" s="33"/>
      <c r="MB82" s="33"/>
      <c r="MC82" s="33"/>
      <c r="MD82" s="57"/>
      <c r="ME82" s="25"/>
      <c r="MF82" s="34"/>
      <c r="MG82" s="57"/>
      <c r="MH82" s="33"/>
      <c r="MI82" s="33"/>
      <c r="MJ82" s="33"/>
      <c r="MK82" s="33">
        <v>5135080</v>
      </c>
      <c r="ML82" s="33">
        <v>1041400</v>
      </c>
      <c r="MM82" s="33">
        <v>4093680</v>
      </c>
      <c r="MN82" s="33">
        <v>1041400</v>
      </c>
      <c r="MO82" s="33">
        <v>107613.43</v>
      </c>
      <c r="MP82" s="34"/>
      <c r="MQ82" s="33">
        <v>5135080</v>
      </c>
      <c r="MR82" s="33">
        <v>1041400</v>
      </c>
      <c r="MS82" s="33"/>
      <c r="MT82" s="33">
        <v>4093680</v>
      </c>
      <c r="MU82" s="33">
        <v>79.719890000000007</v>
      </c>
      <c r="MV82" s="33">
        <v>107613.43</v>
      </c>
      <c r="MW82" s="33"/>
      <c r="MX82" s="57">
        <v>1041400</v>
      </c>
      <c r="MY82" s="25"/>
      <c r="MZ82" s="34">
        <v>1041400</v>
      </c>
      <c r="NA82" s="57">
        <v>1041400</v>
      </c>
      <c r="NB82" s="33">
        <v>100</v>
      </c>
      <c r="NC82" s="33">
        <v>100</v>
      </c>
      <c r="ND82" s="33"/>
      <c r="NE82" s="33"/>
      <c r="NF82" s="33"/>
      <c r="NG82" s="33"/>
      <c r="NH82" s="33"/>
      <c r="NI82" s="33"/>
      <c r="NJ82" s="34"/>
      <c r="NK82" s="33"/>
      <c r="NL82" s="33"/>
      <c r="NM82" s="33"/>
      <c r="NN82" s="33"/>
      <c r="NO82" s="33"/>
      <c r="NP82" s="33"/>
      <c r="NQ82" s="33"/>
      <c r="NR82" s="57"/>
      <c r="NS82" s="25"/>
      <c r="NT82" s="34"/>
      <c r="NU82" s="57"/>
      <c r="NV82" s="33"/>
      <c r="NW82" s="33"/>
      <c r="NX82" s="33"/>
      <c r="NY82" s="33"/>
      <c r="NZ82" s="33"/>
      <c r="OA82" s="33"/>
      <c r="OB82" s="33"/>
      <c r="OC82" s="33"/>
      <c r="OD82" s="34"/>
      <c r="OE82" s="33"/>
      <c r="OF82" s="33"/>
      <c r="OG82" s="33"/>
      <c r="OH82" s="33"/>
      <c r="OI82" s="33"/>
      <c r="OJ82" s="33"/>
      <c r="OK82" s="33"/>
      <c r="OL82" s="57"/>
      <c r="OM82" s="25"/>
      <c r="ON82" s="34"/>
      <c r="OO82" s="57"/>
      <c r="OP82" s="33"/>
      <c r="OQ82" s="33"/>
      <c r="OR82" s="33"/>
      <c r="OS82" s="33"/>
      <c r="OT82" s="33"/>
      <c r="OU82" s="33"/>
      <c r="OV82" s="33"/>
      <c r="OW82" s="33"/>
      <c r="OX82" s="34"/>
      <c r="OY82" s="33"/>
      <c r="OZ82" s="33"/>
      <c r="PA82" s="33"/>
      <c r="PB82" s="33"/>
      <c r="PC82" s="33"/>
      <c r="PD82" s="33"/>
      <c r="PE82" s="33"/>
      <c r="PF82" s="57"/>
      <c r="PG82" s="25"/>
      <c r="PH82" s="34"/>
      <c r="PI82" s="57"/>
      <c r="PJ82" s="33"/>
      <c r="PK82" s="33"/>
      <c r="PL82" s="33"/>
      <c r="PM82" s="33">
        <v>1255190</v>
      </c>
      <c r="PN82" s="33">
        <v>338900</v>
      </c>
      <c r="PO82" s="33">
        <v>916290</v>
      </c>
      <c r="PP82" s="33"/>
      <c r="PQ82" s="33">
        <v>2415.4499999999998</v>
      </c>
      <c r="PR82" s="34"/>
      <c r="PS82" s="33"/>
      <c r="PT82" s="33"/>
      <c r="PU82" s="33"/>
      <c r="PV82" s="33"/>
      <c r="PW82" s="33"/>
      <c r="PX82" s="33"/>
      <c r="PY82" s="33">
        <v>2415.4499999999998</v>
      </c>
      <c r="PZ82" s="57"/>
      <c r="QA82" s="25"/>
      <c r="QB82" s="34">
        <v>338900</v>
      </c>
      <c r="QC82" s="57">
        <v>338900</v>
      </c>
      <c r="QD82" s="33"/>
      <c r="QE82" s="33"/>
      <c r="QF82" s="33"/>
      <c r="QG82" s="33">
        <v>4290567</v>
      </c>
      <c r="QH82" s="33">
        <v>679500</v>
      </c>
      <c r="QI82" s="33">
        <v>3611067</v>
      </c>
      <c r="QJ82" s="33">
        <v>458337.4</v>
      </c>
      <c r="QK82" s="33"/>
      <c r="QL82" s="34"/>
      <c r="QM82" s="33">
        <v>2894080</v>
      </c>
      <c r="QN82" s="33">
        <v>458337.4</v>
      </c>
      <c r="QO82" s="33"/>
      <c r="QP82" s="33">
        <v>2435742.6</v>
      </c>
      <c r="QQ82" s="33">
        <v>84.162930000000003</v>
      </c>
      <c r="QR82" s="33"/>
      <c r="QS82" s="33"/>
      <c r="QT82" s="57">
        <v>458337.4</v>
      </c>
      <c r="QU82" s="25"/>
      <c r="QV82" s="34">
        <v>679500</v>
      </c>
      <c r="QW82" s="57">
        <v>679500</v>
      </c>
      <c r="QX82" s="33">
        <v>67.452160000000006</v>
      </c>
      <c r="QY82" s="33">
        <v>67.452160000000006</v>
      </c>
      <c r="QZ82" s="33"/>
      <c r="RA82" s="33"/>
      <c r="RB82" s="33"/>
      <c r="RC82" s="33"/>
      <c r="RD82" s="33"/>
      <c r="RE82" s="33"/>
      <c r="RF82" s="34"/>
      <c r="RG82" s="33"/>
      <c r="RH82" s="33"/>
      <c r="RI82" s="33"/>
      <c r="RJ82" s="33"/>
      <c r="RK82" s="33"/>
      <c r="RL82" s="33"/>
      <c r="RM82" s="33"/>
      <c r="RN82" s="57"/>
      <c r="RO82" s="25"/>
      <c r="RP82" s="34"/>
      <c r="RQ82" s="57"/>
      <c r="RR82" s="33"/>
      <c r="RS82" s="33"/>
      <c r="RT82" s="33"/>
      <c r="RU82" s="33"/>
      <c r="RV82" s="33"/>
      <c r="RW82" s="33"/>
      <c r="RX82" s="33"/>
      <c r="RY82" s="33">
        <v>180465.29</v>
      </c>
      <c r="RZ82" s="34"/>
      <c r="SA82" s="33"/>
      <c r="SB82" s="33"/>
      <c r="SC82" s="33"/>
      <c r="SD82" s="33"/>
      <c r="SE82" s="33"/>
      <c r="SF82" s="33">
        <v>139423.67000000001</v>
      </c>
      <c r="SG82" s="33">
        <v>41041.620000000003</v>
      </c>
      <c r="SH82" s="57"/>
      <c r="SI82" s="25"/>
      <c r="SJ82" s="34"/>
      <c r="SK82" s="57"/>
      <c r="SL82" s="33"/>
      <c r="SM82" s="33"/>
      <c r="SN82" s="33"/>
      <c r="SO82" s="33"/>
      <c r="SP82" s="33"/>
      <c r="SQ82" s="33"/>
      <c r="SR82" s="33"/>
      <c r="SS82" s="33"/>
      <c r="ST82" s="34"/>
      <c r="SU82" s="33"/>
      <c r="SV82" s="33"/>
      <c r="SW82" s="33"/>
      <c r="SX82" s="33"/>
      <c r="SY82" s="33"/>
      <c r="SZ82" s="33"/>
      <c r="TA82" s="33"/>
      <c r="TB82" s="57"/>
      <c r="TC82" s="25"/>
      <c r="TD82" s="34"/>
      <c r="TE82" s="57"/>
      <c r="TF82" s="33"/>
      <c r="TG82" s="33"/>
      <c r="TH82" s="33"/>
      <c r="TI82" s="33"/>
      <c r="TJ82" s="33"/>
      <c r="TK82" s="33"/>
      <c r="TL82" s="33"/>
      <c r="TM82" s="33"/>
      <c r="TN82" s="34"/>
      <c r="TO82" s="33"/>
      <c r="TP82" s="33"/>
      <c r="TQ82" s="33"/>
      <c r="TR82" s="33"/>
      <c r="TS82" s="33"/>
      <c r="TT82" s="33"/>
      <c r="TU82" s="33"/>
      <c r="TV82" s="57"/>
      <c r="TW82" s="25"/>
      <c r="TX82" s="34"/>
      <c r="TY82" s="57"/>
      <c r="TZ82" s="33"/>
      <c r="UA82" s="33"/>
      <c r="UB82" s="33"/>
      <c r="UC82" s="33"/>
      <c r="UD82" s="33"/>
      <c r="UE82" s="33"/>
      <c r="UF82" s="33"/>
      <c r="UG82" s="33"/>
      <c r="UH82" s="34"/>
      <c r="UI82" s="33"/>
      <c r="UJ82" s="33"/>
      <c r="UK82" s="33"/>
      <c r="UL82" s="33"/>
      <c r="UM82" s="33"/>
      <c r="UN82" s="33"/>
      <c r="UO82" s="33"/>
      <c r="UP82" s="57"/>
      <c r="UQ82" s="25"/>
      <c r="UR82" s="34"/>
      <c r="US82" s="57"/>
      <c r="UT82" s="33"/>
      <c r="UU82" s="33"/>
      <c r="UV82" s="33"/>
      <c r="UW82" s="33"/>
      <c r="UX82" s="33"/>
      <c r="UY82" s="33"/>
      <c r="UZ82" s="33"/>
      <c r="VA82" s="33"/>
      <c r="VB82" s="34"/>
      <c r="VC82" s="33"/>
      <c r="VD82" s="33"/>
      <c r="VE82" s="33"/>
      <c r="VF82" s="33"/>
      <c r="VG82" s="33"/>
      <c r="VH82" s="33"/>
      <c r="VI82" s="33"/>
      <c r="VJ82" s="57"/>
      <c r="VK82" s="25"/>
      <c r="VL82" s="34"/>
      <c r="VM82" s="57"/>
      <c r="VN82" s="33"/>
      <c r="VO82" s="33"/>
      <c r="VP82" s="33"/>
      <c r="VQ82" s="33"/>
      <c r="VR82" s="33"/>
      <c r="VS82" s="33"/>
      <c r="VT82" s="33"/>
      <c r="VU82" s="33"/>
      <c r="VV82" s="34"/>
      <c r="VW82" s="33"/>
      <c r="VX82" s="33"/>
      <c r="VY82" s="33"/>
      <c r="VZ82" s="33"/>
      <c r="WA82" s="33"/>
      <c r="WB82" s="33"/>
      <c r="WC82" s="33"/>
      <c r="WD82" s="57"/>
      <c r="WE82" s="25"/>
      <c r="WF82" s="34"/>
      <c r="WG82" s="57"/>
      <c r="WH82" s="33"/>
      <c r="WI82" s="33"/>
      <c r="WJ82" s="33"/>
      <c r="WK82" s="33"/>
      <c r="WL82" s="33"/>
      <c r="WM82" s="33"/>
      <c r="WN82" s="33"/>
      <c r="WO82" s="33"/>
      <c r="WP82" s="34"/>
      <c r="WQ82" s="33"/>
      <c r="WR82" s="33"/>
      <c r="WS82" s="33"/>
      <c r="WT82" s="33"/>
      <c r="WU82" s="33"/>
      <c r="WV82" s="33"/>
      <c r="WW82" s="33"/>
      <c r="WX82" s="57"/>
      <c r="WY82" s="25"/>
      <c r="WZ82" s="34"/>
      <c r="XA82" s="57"/>
      <c r="XB82" s="33"/>
      <c r="XC82" s="33"/>
      <c r="XD82" s="33"/>
      <c r="XE82" s="33"/>
      <c r="XF82" s="33"/>
      <c r="XG82" s="33"/>
      <c r="XH82" s="33"/>
      <c r="XI82" s="33"/>
      <c r="XJ82" s="34"/>
      <c r="XK82" s="33"/>
      <c r="XL82" s="33"/>
      <c r="XM82" s="33"/>
      <c r="XN82" s="33"/>
      <c r="XO82" s="33"/>
      <c r="XP82" s="33"/>
      <c r="XQ82" s="33"/>
      <c r="XR82" s="57"/>
      <c r="XS82" s="25"/>
      <c r="XT82" s="34"/>
      <c r="XU82" s="57"/>
      <c r="XV82" s="33"/>
      <c r="XW82" s="33"/>
      <c r="XX82" s="33"/>
      <c r="XY82" s="33"/>
      <c r="XZ82" s="33"/>
      <c r="YA82" s="33"/>
      <c r="YB82" s="33"/>
      <c r="YC82" s="33"/>
      <c r="YD82" s="34"/>
      <c r="YE82" s="33"/>
      <c r="YF82" s="33"/>
      <c r="YG82" s="33"/>
      <c r="YH82" s="33"/>
      <c r="YI82" s="33"/>
      <c r="YJ82" s="33"/>
      <c r="YK82" s="33"/>
      <c r="YL82" s="57"/>
      <c r="YM82" s="25"/>
      <c r="YN82" s="34"/>
      <c r="YO82" s="57"/>
      <c r="YP82" s="33"/>
      <c r="YQ82" s="33"/>
      <c r="YR82" s="33"/>
      <c r="YS82" s="33"/>
      <c r="YT82" s="33"/>
      <c r="YU82" s="33"/>
      <c r="YV82" s="33"/>
      <c r="YW82" s="33"/>
      <c r="YX82" s="34"/>
      <c r="YY82" s="33"/>
      <c r="YZ82" s="33"/>
      <c r="ZA82" s="33"/>
      <c r="ZB82" s="33"/>
      <c r="ZC82" s="33"/>
      <c r="ZD82" s="33"/>
      <c r="ZE82" s="33"/>
      <c r="ZF82" s="57"/>
      <c r="ZG82" s="25"/>
      <c r="ZH82" s="34"/>
      <c r="ZI82" s="57"/>
      <c r="ZJ82" s="33"/>
      <c r="ZK82" s="33"/>
      <c r="ZL82" s="33"/>
      <c r="ZM82" s="33"/>
      <c r="ZN82" s="33"/>
      <c r="ZO82" s="33"/>
      <c r="ZP82" s="33"/>
      <c r="ZQ82" s="33"/>
      <c r="ZR82" s="34"/>
      <c r="ZS82" s="33"/>
      <c r="ZT82" s="33"/>
      <c r="ZU82" s="33"/>
      <c r="ZV82" s="33"/>
      <c r="ZW82" s="33"/>
      <c r="ZX82" s="33"/>
      <c r="ZY82" s="33"/>
      <c r="ZZ82" s="57"/>
      <c r="AAA82" s="25"/>
      <c r="AAB82" s="34"/>
      <c r="AAC82" s="57"/>
      <c r="AAD82" s="33"/>
      <c r="AAE82" s="33"/>
      <c r="AAF82" s="33"/>
      <c r="AAG82" s="33"/>
      <c r="AAH82" s="33"/>
      <c r="AAI82" s="33"/>
      <c r="AAJ82" s="33"/>
      <c r="AAK82" s="33">
        <v>275274.69</v>
      </c>
      <c r="AAL82" s="34"/>
      <c r="AAM82" s="33"/>
      <c r="AAN82" s="33"/>
      <c r="AAO82" s="33"/>
      <c r="AAP82" s="33"/>
      <c r="AAQ82" s="33"/>
      <c r="AAR82" s="33">
        <v>275274.69</v>
      </c>
      <c r="AAS82" s="33"/>
      <c r="AAT82" s="57"/>
      <c r="AAU82" s="25"/>
      <c r="AAV82" s="34"/>
      <c r="AAW82" s="57"/>
      <c r="AAX82" s="33"/>
      <c r="AAY82" s="33"/>
      <c r="AAZ82" s="33"/>
      <c r="ABA82" s="33"/>
      <c r="ABB82" s="33"/>
      <c r="ABC82" s="33"/>
      <c r="ABD82" s="33"/>
      <c r="ABE82" s="33">
        <v>187935.2</v>
      </c>
      <c r="ABF82" s="34"/>
      <c r="ABG82" s="33"/>
      <c r="ABH82" s="33"/>
      <c r="ABI82" s="33"/>
      <c r="ABJ82" s="33"/>
      <c r="ABK82" s="33"/>
      <c r="ABL82" s="33">
        <v>187935.2</v>
      </c>
      <c r="ABM82" s="33"/>
      <c r="ABN82" s="57"/>
      <c r="ABO82" s="25"/>
      <c r="ABP82" s="34"/>
      <c r="ABQ82" s="57"/>
      <c r="ABR82" s="33"/>
      <c r="ABS82" s="33"/>
      <c r="ABT82" s="33"/>
      <c r="ABU82" s="33"/>
      <c r="ABV82" s="33"/>
      <c r="ABW82" s="33"/>
      <c r="ABX82" s="33"/>
      <c r="ABY82" s="33">
        <v>650010.31000000006</v>
      </c>
      <c r="ABZ82" s="34"/>
      <c r="ACA82" s="33"/>
      <c r="ACB82" s="33"/>
      <c r="ACC82" s="33"/>
      <c r="ACD82" s="33"/>
      <c r="ACE82" s="33"/>
      <c r="ACF82" s="33">
        <v>631977.56000000006</v>
      </c>
      <c r="ACG82" s="33">
        <v>18032.75</v>
      </c>
      <c r="ACH82" s="57"/>
      <c r="ACI82" s="25"/>
      <c r="ACJ82" s="34"/>
      <c r="ACK82" s="57"/>
      <c r="ACL82" s="33"/>
      <c r="ACM82" s="33"/>
      <c r="ACN82" s="33"/>
      <c r="ACO82" s="33">
        <v>24117000</v>
      </c>
      <c r="ACP82" s="33">
        <v>23875000</v>
      </c>
      <c r="ACQ82" s="33">
        <v>242000</v>
      </c>
      <c r="ACR82" s="33">
        <v>7821012.7300000004</v>
      </c>
      <c r="ACS82" s="33"/>
      <c r="ACT82" s="34"/>
      <c r="ACU82" s="33">
        <v>7900287.5</v>
      </c>
      <c r="ACV82" s="33">
        <v>7821012.7300000004</v>
      </c>
      <c r="ACW82" s="33"/>
      <c r="ACX82" s="33">
        <v>79274.77</v>
      </c>
      <c r="ACY82" s="33">
        <v>1.0034400000000001</v>
      </c>
      <c r="ACZ82" s="33"/>
      <c r="ADA82" s="33"/>
      <c r="ADB82" s="57">
        <v>7821012.7300000004</v>
      </c>
      <c r="ADC82" s="25"/>
      <c r="ADD82" s="34">
        <v>23875000</v>
      </c>
      <c r="ADE82" s="57">
        <v>23875000</v>
      </c>
      <c r="ADF82" s="33">
        <v>32.75817</v>
      </c>
      <c r="ADG82" s="33">
        <v>32.75817</v>
      </c>
      <c r="ADH82" s="33"/>
      <c r="ADI82" s="33"/>
      <c r="ADJ82" s="33"/>
      <c r="ADK82" s="33"/>
      <c r="ADL82" s="33"/>
      <c r="ADM82" s="33"/>
      <c r="ADN82" s="34"/>
      <c r="ADO82" s="33"/>
      <c r="ADP82" s="33"/>
      <c r="ADQ82" s="33"/>
      <c r="ADR82" s="33"/>
      <c r="ADS82" s="33"/>
      <c r="ADT82" s="33"/>
      <c r="ADU82" s="33"/>
      <c r="ADV82" s="57"/>
      <c r="ADW82" s="25"/>
      <c r="ADX82" s="34"/>
      <c r="ADY82" s="57"/>
      <c r="ADZ82" s="33"/>
      <c r="AEA82" s="33"/>
      <c r="AEB82" s="33"/>
      <c r="AEC82" s="33"/>
      <c r="AED82" s="33"/>
      <c r="AEE82" s="33"/>
      <c r="AEF82" s="33"/>
      <c r="AEG82" s="33"/>
      <c r="AEH82" s="34"/>
      <c r="AEI82" s="33"/>
      <c r="AEJ82" s="33"/>
      <c r="AEK82" s="33"/>
      <c r="AEL82" s="33"/>
      <c r="AEM82" s="33"/>
      <c r="AEN82" s="33"/>
      <c r="AEO82" s="33"/>
      <c r="AEP82" s="57"/>
      <c r="AEQ82" s="25"/>
      <c r="AER82" s="34"/>
      <c r="AES82" s="57"/>
      <c r="AET82" s="33"/>
      <c r="AEU82" s="33"/>
      <c r="AEV82" s="33"/>
      <c r="AEW82" s="33"/>
      <c r="AEX82" s="33"/>
      <c r="AEY82" s="33"/>
      <c r="AEZ82" s="33"/>
      <c r="AFA82" s="33"/>
      <c r="AFB82" s="34"/>
      <c r="AFC82" s="33"/>
      <c r="AFD82" s="33"/>
      <c r="AFE82" s="33"/>
      <c r="AFF82" s="33"/>
      <c r="AFG82" s="33"/>
      <c r="AFH82" s="33"/>
      <c r="AFI82" s="33"/>
      <c r="AFJ82" s="57"/>
      <c r="AFK82" s="25"/>
      <c r="AFL82" s="34"/>
      <c r="AFM82" s="57"/>
      <c r="AFN82" s="33"/>
      <c r="AFO82" s="33"/>
      <c r="AFP82" s="33"/>
      <c r="AFQ82" s="33"/>
      <c r="AFR82" s="33"/>
      <c r="AFS82" s="33"/>
      <c r="AFT82" s="33"/>
      <c r="AFU82" s="33"/>
      <c r="AFV82" s="34"/>
      <c r="AFW82" s="33"/>
      <c r="AFX82" s="33"/>
      <c r="AFY82" s="33"/>
      <c r="AFZ82" s="33"/>
      <c r="AGA82" s="33"/>
      <c r="AGB82" s="33"/>
      <c r="AGC82" s="33"/>
      <c r="AGD82" s="57"/>
      <c r="AGE82" s="25"/>
      <c r="AGF82" s="34"/>
      <c r="AGG82" s="57"/>
      <c r="AGH82" s="33"/>
      <c r="AGI82" s="33"/>
      <c r="AGJ82" s="33"/>
      <c r="AGK82" s="33"/>
      <c r="AGL82" s="33"/>
      <c r="AGM82" s="33"/>
      <c r="AGN82" s="33"/>
      <c r="AGO82" s="33"/>
      <c r="AGP82" s="34"/>
      <c r="AGQ82" s="33"/>
      <c r="AGR82" s="33"/>
      <c r="AGS82" s="33"/>
      <c r="AGT82" s="33"/>
      <c r="AGU82" s="33"/>
      <c r="AGV82" s="33"/>
      <c r="AGW82" s="33"/>
      <c r="AGX82" s="57"/>
      <c r="AGY82" s="25"/>
      <c r="AGZ82" s="34"/>
      <c r="AHA82" s="57"/>
      <c r="AHB82" s="33"/>
      <c r="AHC82" s="33"/>
    </row>
    <row r="83" spans="1:887" x14ac:dyDescent="0.25">
      <c r="A83" s="8" t="s">
        <v>162</v>
      </c>
      <c r="B83" s="90">
        <v>69</v>
      </c>
      <c r="C83" s="16" t="s">
        <v>230</v>
      </c>
      <c r="F83" s="34">
        <v>18451924.350000001</v>
      </c>
      <c r="G83" s="57"/>
      <c r="H83" s="33"/>
      <c r="I83" s="33">
        <v>16526500</v>
      </c>
      <c r="J83" s="33">
        <v>7436900</v>
      </c>
      <c r="K83" s="33">
        <v>9089600</v>
      </c>
      <c r="L83" s="33"/>
      <c r="M83" s="33">
        <v>3246145.94</v>
      </c>
      <c r="N83" s="34"/>
      <c r="O83" s="33"/>
      <c r="P83" s="33"/>
      <c r="Q83" s="33"/>
      <c r="R83" s="33"/>
      <c r="S83" s="33"/>
      <c r="T83" s="33">
        <v>3246145.94</v>
      </c>
      <c r="U83" s="33"/>
      <c r="V83" s="57"/>
      <c r="W83" s="25"/>
      <c r="X83" s="34">
        <v>7436900</v>
      </c>
      <c r="Y83" s="57">
        <v>7436900</v>
      </c>
      <c r="Z83" s="33"/>
      <c r="AA83" s="33"/>
      <c r="AB83" s="33"/>
      <c r="AC83" s="33">
        <v>30304400</v>
      </c>
      <c r="AD83" s="33">
        <v>13636900</v>
      </c>
      <c r="AE83" s="33">
        <v>16667500</v>
      </c>
      <c r="AF83" s="33">
        <v>7442197.3600000003</v>
      </c>
      <c r="AG83" s="33"/>
      <c r="AH83" s="34"/>
      <c r="AI83" s="33">
        <v>16538273.369999999</v>
      </c>
      <c r="AJ83" s="33">
        <v>7442186.1699999999</v>
      </c>
      <c r="AK83" s="33"/>
      <c r="AL83" s="33">
        <v>9096087.1999999993</v>
      </c>
      <c r="AM83" s="33">
        <v>55.000219999999999</v>
      </c>
      <c r="AN83" s="33"/>
      <c r="AO83" s="33">
        <v>11.19</v>
      </c>
      <c r="AP83" s="57">
        <v>7442197.3600000003</v>
      </c>
      <c r="AQ83" s="25"/>
      <c r="AR83" s="34">
        <v>13636900</v>
      </c>
      <c r="AS83" s="57">
        <v>13636900</v>
      </c>
      <c r="AT83" s="33">
        <v>54.573889999999999</v>
      </c>
      <c r="AU83" s="33">
        <v>54.573790000000002</v>
      </c>
      <c r="AV83" s="33"/>
      <c r="AW83" s="33"/>
      <c r="AX83" s="33"/>
      <c r="AY83" s="33"/>
      <c r="AZ83" s="33"/>
      <c r="BA83" s="33"/>
      <c r="BB83" s="34"/>
      <c r="BC83" s="33"/>
      <c r="BD83" s="33"/>
      <c r="BE83" s="33"/>
      <c r="BF83" s="33"/>
      <c r="BG83" s="33"/>
      <c r="BH83" s="33"/>
      <c r="BI83" s="33"/>
      <c r="BJ83" s="57"/>
      <c r="BK83" s="25"/>
      <c r="BL83" s="34"/>
      <c r="BM83" s="57"/>
      <c r="BN83" s="33"/>
      <c r="BO83" s="33"/>
      <c r="BP83" s="33"/>
      <c r="BQ83" s="33"/>
      <c r="BR83" s="33"/>
      <c r="BS83" s="33"/>
      <c r="BT83" s="33"/>
      <c r="BU83" s="33"/>
      <c r="BV83" s="34"/>
      <c r="BW83" s="33"/>
      <c r="BX83" s="33"/>
      <c r="BY83" s="33"/>
      <c r="BZ83" s="33"/>
      <c r="CA83" s="33"/>
      <c r="CB83" s="33"/>
      <c r="CC83" s="33"/>
      <c r="CD83" s="57"/>
      <c r="CE83" s="25"/>
      <c r="CF83" s="34"/>
      <c r="CG83" s="57"/>
      <c r="CH83" s="33"/>
      <c r="CI83" s="33"/>
      <c r="CJ83" s="33"/>
      <c r="CK83" s="33"/>
      <c r="CL83" s="33"/>
      <c r="CM83" s="33"/>
      <c r="CN83" s="33"/>
      <c r="CO83" s="33"/>
      <c r="CP83" s="34"/>
      <c r="CQ83" s="33"/>
      <c r="CR83" s="33"/>
      <c r="CS83" s="33"/>
      <c r="CT83" s="33"/>
      <c r="CU83" s="33"/>
      <c r="CV83" s="33"/>
      <c r="CW83" s="33"/>
      <c r="CX83" s="57"/>
      <c r="CY83" s="25"/>
      <c r="CZ83" s="34"/>
      <c r="DA83" s="57"/>
      <c r="DB83" s="33"/>
      <c r="DC83" s="33"/>
      <c r="DD83" s="33"/>
      <c r="DE83" s="33"/>
      <c r="DF83" s="33"/>
      <c r="DG83" s="33"/>
      <c r="DH83" s="33"/>
      <c r="DI83" s="33"/>
      <c r="DJ83" s="34"/>
      <c r="DK83" s="33"/>
      <c r="DL83" s="33"/>
      <c r="DM83" s="33"/>
      <c r="DN83" s="33"/>
      <c r="DO83" s="33"/>
      <c r="DP83" s="33"/>
      <c r="DQ83" s="33"/>
      <c r="DR83" s="57"/>
      <c r="DS83" s="25"/>
      <c r="DT83" s="34"/>
      <c r="DU83" s="57"/>
      <c r="DV83" s="33"/>
      <c r="DW83" s="33"/>
      <c r="DX83" s="33"/>
      <c r="DY83" s="33"/>
      <c r="DZ83" s="33"/>
      <c r="EA83" s="33"/>
      <c r="EB83" s="33"/>
      <c r="EC83" s="33"/>
      <c r="ED83" s="34"/>
      <c r="EE83" s="33"/>
      <c r="EF83" s="33"/>
      <c r="EG83" s="33"/>
      <c r="EH83" s="33"/>
      <c r="EI83" s="33"/>
      <c r="EJ83" s="33"/>
      <c r="EK83" s="33"/>
      <c r="EL83" s="57"/>
      <c r="EM83" s="25"/>
      <c r="EN83" s="34"/>
      <c r="EO83" s="57"/>
      <c r="EP83" s="33"/>
      <c r="EQ83" s="33"/>
      <c r="ER83" s="33"/>
      <c r="ES83" s="33"/>
      <c r="ET83" s="33"/>
      <c r="EU83" s="33"/>
      <c r="EV83" s="33"/>
      <c r="EW83" s="33"/>
      <c r="EX83" s="34"/>
      <c r="EY83" s="33"/>
      <c r="EZ83" s="33"/>
      <c r="FA83" s="33"/>
      <c r="FB83" s="33"/>
      <c r="FC83" s="33"/>
      <c r="FD83" s="33"/>
      <c r="FE83" s="33"/>
      <c r="FF83" s="57"/>
      <c r="FG83" s="25"/>
      <c r="FH83" s="34"/>
      <c r="FI83" s="57"/>
      <c r="FJ83" s="33"/>
      <c r="FK83" s="33"/>
      <c r="FL83" s="33"/>
      <c r="FM83" s="33"/>
      <c r="FN83" s="33"/>
      <c r="FO83" s="33"/>
      <c r="FP83" s="33"/>
      <c r="FQ83" s="33"/>
      <c r="FR83" s="34"/>
      <c r="FS83" s="33"/>
      <c r="FT83" s="33"/>
      <c r="FU83" s="33"/>
      <c r="FV83" s="33"/>
      <c r="FW83" s="33"/>
      <c r="FX83" s="33"/>
      <c r="FY83" s="33"/>
      <c r="FZ83" s="57"/>
      <c r="GA83" s="25"/>
      <c r="GB83" s="34"/>
      <c r="GC83" s="57"/>
      <c r="GD83" s="33"/>
      <c r="GE83" s="33"/>
      <c r="GF83" s="33"/>
      <c r="GG83" s="33">
        <v>14223200</v>
      </c>
      <c r="GH83" s="33">
        <v>5547000</v>
      </c>
      <c r="GI83" s="33">
        <v>8676200</v>
      </c>
      <c r="GJ83" s="33"/>
      <c r="GK83" s="33">
        <v>859500</v>
      </c>
      <c r="GL83" s="34"/>
      <c r="GM83" s="33"/>
      <c r="GN83" s="33"/>
      <c r="GO83" s="33"/>
      <c r="GP83" s="33"/>
      <c r="GQ83" s="33"/>
      <c r="GR83" s="33">
        <v>859500</v>
      </c>
      <c r="GS83" s="33"/>
      <c r="GT83" s="57"/>
      <c r="GU83" s="25"/>
      <c r="GV83" s="34">
        <v>5547000</v>
      </c>
      <c r="GW83" s="57">
        <v>5547000</v>
      </c>
      <c r="GX83" s="33"/>
      <c r="GY83" s="33"/>
      <c r="GZ83" s="33"/>
      <c r="HA83" s="33"/>
      <c r="HB83" s="33"/>
      <c r="HC83" s="33"/>
      <c r="HD83" s="33"/>
      <c r="HE83" s="33"/>
      <c r="HF83" s="34"/>
      <c r="HG83" s="33"/>
      <c r="HH83" s="33"/>
      <c r="HI83" s="33"/>
      <c r="HJ83" s="33"/>
      <c r="HK83" s="33"/>
      <c r="HL83" s="33"/>
      <c r="HM83" s="33"/>
      <c r="HN83" s="57"/>
      <c r="HO83" s="25"/>
      <c r="HP83" s="34"/>
      <c r="HQ83" s="57"/>
      <c r="HR83" s="33"/>
      <c r="HS83" s="33"/>
      <c r="HT83" s="33"/>
      <c r="HU83" s="33"/>
      <c r="HV83" s="33"/>
      <c r="HW83" s="33"/>
      <c r="HX83" s="33"/>
      <c r="HY83" s="33"/>
      <c r="HZ83" s="34"/>
      <c r="IA83" s="33"/>
      <c r="IB83" s="33"/>
      <c r="IC83" s="33"/>
      <c r="ID83" s="33"/>
      <c r="IE83" s="33"/>
      <c r="IF83" s="33"/>
      <c r="IG83" s="33"/>
      <c r="IH83" s="57"/>
      <c r="II83" s="25"/>
      <c r="IJ83" s="34"/>
      <c r="IK83" s="57"/>
      <c r="IL83" s="33"/>
      <c r="IM83" s="33"/>
      <c r="IN83" s="33"/>
      <c r="IO83" s="33"/>
      <c r="IP83" s="33"/>
      <c r="IQ83" s="33"/>
      <c r="IR83" s="33"/>
      <c r="IS83" s="33"/>
      <c r="IT83" s="34"/>
      <c r="IU83" s="33"/>
      <c r="IV83" s="33"/>
      <c r="IW83" s="33"/>
      <c r="IX83" s="33"/>
      <c r="IY83" s="33"/>
      <c r="IZ83" s="33"/>
      <c r="JA83" s="33"/>
      <c r="JB83" s="57"/>
      <c r="JC83" s="25"/>
      <c r="JD83" s="34"/>
      <c r="JE83" s="57"/>
      <c r="JF83" s="33"/>
      <c r="JG83" s="33"/>
      <c r="JH83" s="33"/>
      <c r="JI83" s="33">
        <v>3278300</v>
      </c>
      <c r="JJ83" s="33">
        <v>1278500</v>
      </c>
      <c r="JK83" s="33">
        <v>1999800</v>
      </c>
      <c r="JL83" s="33">
        <v>17159.5</v>
      </c>
      <c r="JM83" s="33"/>
      <c r="JN83" s="34"/>
      <c r="JO83" s="33">
        <v>44000</v>
      </c>
      <c r="JP83" s="33">
        <v>17159.5</v>
      </c>
      <c r="JQ83" s="33"/>
      <c r="JR83" s="33">
        <v>26840.5</v>
      </c>
      <c r="JS83" s="33">
        <v>61.001139999999999</v>
      </c>
      <c r="JT83" s="33"/>
      <c r="JU83" s="33"/>
      <c r="JV83" s="57">
        <v>17159.5</v>
      </c>
      <c r="JW83" s="25"/>
      <c r="JX83" s="34">
        <v>1278500</v>
      </c>
      <c r="JY83" s="57">
        <v>1278500</v>
      </c>
      <c r="JZ83" s="33">
        <v>1.34216</v>
      </c>
      <c r="KA83" s="33">
        <v>1.34216</v>
      </c>
      <c r="KB83" s="33"/>
      <c r="KC83" s="33"/>
      <c r="KD83" s="33"/>
      <c r="KE83" s="33"/>
      <c r="KF83" s="33"/>
      <c r="KG83" s="33"/>
      <c r="KH83" s="34"/>
      <c r="KI83" s="33"/>
      <c r="KJ83" s="33"/>
      <c r="KK83" s="33"/>
      <c r="KL83" s="33"/>
      <c r="KM83" s="33"/>
      <c r="KN83" s="33"/>
      <c r="KO83" s="33"/>
      <c r="KP83" s="57"/>
      <c r="KQ83" s="25"/>
      <c r="KR83" s="34"/>
      <c r="KS83" s="57"/>
      <c r="KT83" s="33"/>
      <c r="KU83" s="33"/>
      <c r="KV83" s="33"/>
      <c r="KW83" s="33"/>
      <c r="KX83" s="33"/>
      <c r="KY83" s="33"/>
      <c r="KZ83" s="33"/>
      <c r="LA83" s="33"/>
      <c r="LB83" s="34"/>
      <c r="LC83" s="33"/>
      <c r="LD83" s="33"/>
      <c r="LE83" s="33"/>
      <c r="LF83" s="33"/>
      <c r="LG83" s="33"/>
      <c r="LH83" s="33"/>
      <c r="LI83" s="33"/>
      <c r="LJ83" s="57"/>
      <c r="LK83" s="25"/>
      <c r="LL83" s="34"/>
      <c r="LM83" s="57"/>
      <c r="LN83" s="33"/>
      <c r="LO83" s="33"/>
      <c r="LP83" s="33"/>
      <c r="LQ83" s="33"/>
      <c r="LR83" s="33"/>
      <c r="LS83" s="33"/>
      <c r="LT83" s="33"/>
      <c r="LU83" s="33"/>
      <c r="LV83" s="34"/>
      <c r="LW83" s="33"/>
      <c r="LX83" s="33"/>
      <c r="LY83" s="33"/>
      <c r="LZ83" s="33"/>
      <c r="MA83" s="33"/>
      <c r="MB83" s="33"/>
      <c r="MC83" s="33"/>
      <c r="MD83" s="57"/>
      <c r="ME83" s="25"/>
      <c r="MF83" s="34"/>
      <c r="MG83" s="57"/>
      <c r="MH83" s="33"/>
      <c r="MI83" s="33"/>
      <c r="MJ83" s="33"/>
      <c r="MK83" s="33">
        <v>2640800</v>
      </c>
      <c r="ML83" s="33">
        <v>1029900</v>
      </c>
      <c r="MM83" s="33">
        <v>1610900</v>
      </c>
      <c r="MN83" s="33">
        <v>992567.49</v>
      </c>
      <c r="MO83" s="33"/>
      <c r="MP83" s="34"/>
      <c r="MQ83" s="33">
        <v>2545074.5</v>
      </c>
      <c r="MR83" s="33">
        <v>992567.49</v>
      </c>
      <c r="MS83" s="33"/>
      <c r="MT83" s="33">
        <v>1552507.01</v>
      </c>
      <c r="MU83" s="33">
        <v>61.000450000000001</v>
      </c>
      <c r="MV83" s="33"/>
      <c r="MW83" s="33"/>
      <c r="MX83" s="57">
        <v>992567.49</v>
      </c>
      <c r="MY83" s="25"/>
      <c r="MZ83" s="34">
        <v>1029900</v>
      </c>
      <c r="NA83" s="57">
        <v>1029900</v>
      </c>
      <c r="NB83" s="33">
        <v>96.375129999999999</v>
      </c>
      <c r="NC83" s="33">
        <v>96.375129999999999</v>
      </c>
      <c r="ND83" s="33"/>
      <c r="NE83" s="33"/>
      <c r="NF83" s="33"/>
      <c r="NG83" s="33"/>
      <c r="NH83" s="33"/>
      <c r="NI83" s="33"/>
      <c r="NJ83" s="34"/>
      <c r="NK83" s="33"/>
      <c r="NL83" s="33"/>
      <c r="NM83" s="33"/>
      <c r="NN83" s="33"/>
      <c r="NO83" s="33"/>
      <c r="NP83" s="33"/>
      <c r="NQ83" s="33"/>
      <c r="NR83" s="57"/>
      <c r="NS83" s="25"/>
      <c r="NT83" s="34"/>
      <c r="NU83" s="57"/>
      <c r="NV83" s="33"/>
      <c r="NW83" s="33"/>
      <c r="NX83" s="33"/>
      <c r="NY83" s="33"/>
      <c r="NZ83" s="33"/>
      <c r="OA83" s="33"/>
      <c r="OB83" s="33"/>
      <c r="OC83" s="33"/>
      <c r="OD83" s="34"/>
      <c r="OE83" s="33"/>
      <c r="OF83" s="33"/>
      <c r="OG83" s="33"/>
      <c r="OH83" s="33"/>
      <c r="OI83" s="33"/>
      <c r="OJ83" s="33"/>
      <c r="OK83" s="33"/>
      <c r="OL83" s="57"/>
      <c r="OM83" s="25"/>
      <c r="ON83" s="34"/>
      <c r="OO83" s="57"/>
      <c r="OP83" s="33"/>
      <c r="OQ83" s="33"/>
      <c r="OR83" s="33"/>
      <c r="OS83" s="33"/>
      <c r="OT83" s="33"/>
      <c r="OU83" s="33"/>
      <c r="OV83" s="33"/>
      <c r="OW83" s="33"/>
      <c r="OX83" s="34"/>
      <c r="OY83" s="33"/>
      <c r="OZ83" s="33"/>
      <c r="PA83" s="33"/>
      <c r="PB83" s="33"/>
      <c r="PC83" s="33"/>
      <c r="PD83" s="33"/>
      <c r="PE83" s="33"/>
      <c r="PF83" s="57"/>
      <c r="PG83" s="25"/>
      <c r="PH83" s="34"/>
      <c r="PI83" s="57"/>
      <c r="PJ83" s="33"/>
      <c r="PK83" s="33"/>
      <c r="PL83" s="33"/>
      <c r="PM83" s="33"/>
      <c r="PN83" s="33"/>
      <c r="PO83" s="33"/>
      <c r="PP83" s="33"/>
      <c r="PQ83" s="33"/>
      <c r="PR83" s="34"/>
      <c r="PS83" s="33"/>
      <c r="PT83" s="33"/>
      <c r="PU83" s="33"/>
      <c r="PV83" s="33"/>
      <c r="PW83" s="33"/>
      <c r="PX83" s="33"/>
      <c r="PY83" s="33"/>
      <c r="PZ83" s="57"/>
      <c r="QA83" s="25"/>
      <c r="QB83" s="34"/>
      <c r="QC83" s="57"/>
      <c r="QD83" s="33"/>
      <c r="QE83" s="33"/>
      <c r="QF83" s="33"/>
      <c r="QG83" s="33">
        <v>1430600</v>
      </c>
      <c r="QH83" s="33">
        <v>557900</v>
      </c>
      <c r="QI83" s="33">
        <v>872700</v>
      </c>
      <c r="QJ83" s="33"/>
      <c r="QK83" s="33"/>
      <c r="QL83" s="34"/>
      <c r="QM83" s="33"/>
      <c r="QN83" s="33"/>
      <c r="QO83" s="33"/>
      <c r="QP83" s="33"/>
      <c r="QQ83" s="33"/>
      <c r="QR83" s="33"/>
      <c r="QS83" s="33"/>
      <c r="QT83" s="57"/>
      <c r="QU83" s="25"/>
      <c r="QV83" s="34">
        <v>557900</v>
      </c>
      <c r="QW83" s="57">
        <v>557900</v>
      </c>
      <c r="QX83" s="33"/>
      <c r="QY83" s="33"/>
      <c r="QZ83" s="33"/>
      <c r="RA83" s="33"/>
      <c r="RB83" s="33"/>
      <c r="RC83" s="33"/>
      <c r="RD83" s="33"/>
      <c r="RE83" s="33"/>
      <c r="RF83" s="34"/>
      <c r="RG83" s="33"/>
      <c r="RH83" s="33"/>
      <c r="RI83" s="33"/>
      <c r="RJ83" s="33"/>
      <c r="RK83" s="33"/>
      <c r="RL83" s="33"/>
      <c r="RM83" s="33"/>
      <c r="RN83" s="57"/>
      <c r="RO83" s="25"/>
      <c r="RP83" s="34"/>
      <c r="RQ83" s="57"/>
      <c r="RR83" s="33"/>
      <c r="RS83" s="33"/>
      <c r="RT83" s="33"/>
      <c r="RU83" s="33"/>
      <c r="RV83" s="33"/>
      <c r="RW83" s="33"/>
      <c r="RX83" s="33"/>
      <c r="RY83" s="33"/>
      <c r="RZ83" s="34"/>
      <c r="SA83" s="33"/>
      <c r="SB83" s="33"/>
      <c r="SC83" s="33"/>
      <c r="SD83" s="33"/>
      <c r="SE83" s="33"/>
      <c r="SF83" s="33"/>
      <c r="SG83" s="33"/>
      <c r="SH83" s="57"/>
      <c r="SI83" s="25"/>
      <c r="SJ83" s="34"/>
      <c r="SK83" s="57"/>
      <c r="SL83" s="33"/>
      <c r="SM83" s="33"/>
      <c r="SN83" s="33"/>
      <c r="SO83" s="33"/>
      <c r="SP83" s="33"/>
      <c r="SQ83" s="33"/>
      <c r="SR83" s="33"/>
      <c r="SS83" s="33"/>
      <c r="ST83" s="34"/>
      <c r="SU83" s="33"/>
      <c r="SV83" s="33"/>
      <c r="SW83" s="33"/>
      <c r="SX83" s="33"/>
      <c r="SY83" s="33"/>
      <c r="SZ83" s="33"/>
      <c r="TA83" s="33"/>
      <c r="TB83" s="57"/>
      <c r="TC83" s="25"/>
      <c r="TD83" s="34"/>
      <c r="TE83" s="57"/>
      <c r="TF83" s="33"/>
      <c r="TG83" s="33"/>
      <c r="TH83" s="33"/>
      <c r="TI83" s="33"/>
      <c r="TJ83" s="33"/>
      <c r="TK83" s="33"/>
      <c r="TL83" s="33"/>
      <c r="TM83" s="33"/>
      <c r="TN83" s="34"/>
      <c r="TO83" s="33"/>
      <c r="TP83" s="33"/>
      <c r="TQ83" s="33"/>
      <c r="TR83" s="33"/>
      <c r="TS83" s="33"/>
      <c r="TT83" s="33"/>
      <c r="TU83" s="33"/>
      <c r="TV83" s="57"/>
      <c r="TW83" s="25"/>
      <c r="TX83" s="34"/>
      <c r="TY83" s="57"/>
      <c r="TZ83" s="33"/>
      <c r="UA83" s="33"/>
      <c r="UB83" s="33"/>
      <c r="UC83" s="33"/>
      <c r="UD83" s="33"/>
      <c r="UE83" s="33"/>
      <c r="UF83" s="33"/>
      <c r="UG83" s="33"/>
      <c r="UH83" s="34"/>
      <c r="UI83" s="33"/>
      <c r="UJ83" s="33"/>
      <c r="UK83" s="33"/>
      <c r="UL83" s="33"/>
      <c r="UM83" s="33"/>
      <c r="UN83" s="33"/>
      <c r="UO83" s="33"/>
      <c r="UP83" s="57"/>
      <c r="UQ83" s="25"/>
      <c r="UR83" s="34"/>
      <c r="US83" s="57"/>
      <c r="UT83" s="33"/>
      <c r="UU83" s="33"/>
      <c r="UV83" s="33"/>
      <c r="UW83" s="33"/>
      <c r="UX83" s="33"/>
      <c r="UY83" s="33"/>
      <c r="UZ83" s="33"/>
      <c r="VA83" s="33"/>
      <c r="VB83" s="34"/>
      <c r="VC83" s="33"/>
      <c r="VD83" s="33"/>
      <c r="VE83" s="33"/>
      <c r="VF83" s="33"/>
      <c r="VG83" s="33"/>
      <c r="VH83" s="33"/>
      <c r="VI83" s="33"/>
      <c r="VJ83" s="57"/>
      <c r="VK83" s="25"/>
      <c r="VL83" s="34"/>
      <c r="VM83" s="57"/>
      <c r="VN83" s="33"/>
      <c r="VO83" s="33"/>
      <c r="VP83" s="33"/>
      <c r="VQ83" s="33"/>
      <c r="VR83" s="33"/>
      <c r="VS83" s="33"/>
      <c r="VT83" s="33"/>
      <c r="VU83" s="33"/>
      <c r="VV83" s="34"/>
      <c r="VW83" s="33"/>
      <c r="VX83" s="33"/>
      <c r="VY83" s="33"/>
      <c r="VZ83" s="33"/>
      <c r="WA83" s="33"/>
      <c r="WB83" s="33"/>
      <c r="WC83" s="33"/>
      <c r="WD83" s="57"/>
      <c r="WE83" s="25"/>
      <c r="WF83" s="34"/>
      <c r="WG83" s="57"/>
      <c r="WH83" s="33"/>
      <c r="WI83" s="33"/>
      <c r="WJ83" s="33"/>
      <c r="WK83" s="33"/>
      <c r="WL83" s="33"/>
      <c r="WM83" s="33"/>
      <c r="WN83" s="33"/>
      <c r="WO83" s="33"/>
      <c r="WP83" s="34"/>
      <c r="WQ83" s="33"/>
      <c r="WR83" s="33"/>
      <c r="WS83" s="33"/>
      <c r="WT83" s="33"/>
      <c r="WU83" s="33"/>
      <c r="WV83" s="33"/>
      <c r="WW83" s="33"/>
      <c r="WX83" s="57"/>
      <c r="WY83" s="25"/>
      <c r="WZ83" s="34"/>
      <c r="XA83" s="57"/>
      <c r="XB83" s="33"/>
      <c r="XC83" s="33"/>
      <c r="XD83" s="33"/>
      <c r="XE83" s="33"/>
      <c r="XF83" s="33"/>
      <c r="XG83" s="33"/>
      <c r="XH83" s="33"/>
      <c r="XI83" s="33"/>
      <c r="XJ83" s="34"/>
      <c r="XK83" s="33"/>
      <c r="XL83" s="33"/>
      <c r="XM83" s="33"/>
      <c r="XN83" s="33"/>
      <c r="XO83" s="33"/>
      <c r="XP83" s="33"/>
      <c r="XQ83" s="33"/>
      <c r="XR83" s="57"/>
      <c r="XS83" s="25"/>
      <c r="XT83" s="34"/>
      <c r="XU83" s="57"/>
      <c r="XV83" s="33"/>
      <c r="XW83" s="33"/>
      <c r="XX83" s="33"/>
      <c r="XY83" s="33"/>
      <c r="XZ83" s="33"/>
      <c r="YA83" s="33"/>
      <c r="YB83" s="33"/>
      <c r="YC83" s="33"/>
      <c r="YD83" s="34"/>
      <c r="YE83" s="33"/>
      <c r="YF83" s="33"/>
      <c r="YG83" s="33"/>
      <c r="YH83" s="33"/>
      <c r="YI83" s="33"/>
      <c r="YJ83" s="33"/>
      <c r="YK83" s="33"/>
      <c r="YL83" s="57"/>
      <c r="YM83" s="25"/>
      <c r="YN83" s="34"/>
      <c r="YO83" s="57"/>
      <c r="YP83" s="33"/>
      <c r="YQ83" s="33"/>
      <c r="YR83" s="33"/>
      <c r="YS83" s="33"/>
      <c r="YT83" s="33"/>
      <c r="YU83" s="33"/>
      <c r="YV83" s="33"/>
      <c r="YW83" s="33"/>
      <c r="YX83" s="34"/>
      <c r="YY83" s="33"/>
      <c r="YZ83" s="33"/>
      <c r="ZA83" s="33"/>
      <c r="ZB83" s="33"/>
      <c r="ZC83" s="33"/>
      <c r="ZD83" s="33"/>
      <c r="ZE83" s="33"/>
      <c r="ZF83" s="57"/>
      <c r="ZG83" s="25"/>
      <c r="ZH83" s="34"/>
      <c r="ZI83" s="57"/>
      <c r="ZJ83" s="33"/>
      <c r="ZK83" s="33"/>
      <c r="ZL83" s="33"/>
      <c r="ZM83" s="33"/>
      <c r="ZN83" s="33"/>
      <c r="ZO83" s="33"/>
      <c r="ZP83" s="33"/>
      <c r="ZQ83" s="33"/>
      <c r="ZR83" s="34"/>
      <c r="ZS83" s="33"/>
      <c r="ZT83" s="33"/>
      <c r="ZU83" s="33"/>
      <c r="ZV83" s="33"/>
      <c r="ZW83" s="33"/>
      <c r="ZX83" s="33"/>
      <c r="ZY83" s="33"/>
      <c r="ZZ83" s="57"/>
      <c r="AAA83" s="25"/>
      <c r="AAB83" s="34"/>
      <c r="AAC83" s="57"/>
      <c r="AAD83" s="33"/>
      <c r="AAE83" s="33"/>
      <c r="AAF83" s="33"/>
      <c r="AAG83" s="33"/>
      <c r="AAH83" s="33"/>
      <c r="AAI83" s="33"/>
      <c r="AAJ83" s="33"/>
      <c r="AAK83" s="33">
        <v>31733.38</v>
      </c>
      <c r="AAL83" s="34"/>
      <c r="AAM83" s="33"/>
      <c r="AAN83" s="33"/>
      <c r="AAO83" s="33"/>
      <c r="AAP83" s="33"/>
      <c r="AAQ83" s="33"/>
      <c r="AAR83" s="33">
        <v>31733.38</v>
      </c>
      <c r="AAS83" s="33"/>
      <c r="AAT83" s="57"/>
      <c r="AAU83" s="25"/>
      <c r="AAV83" s="34"/>
      <c r="AAW83" s="57"/>
      <c r="AAX83" s="33"/>
      <c r="AAY83" s="33"/>
      <c r="AAZ83" s="33"/>
      <c r="ABA83" s="33"/>
      <c r="ABB83" s="33"/>
      <c r="ABC83" s="33"/>
      <c r="ABD83" s="33"/>
      <c r="ABE83" s="33"/>
      <c r="ABF83" s="34"/>
      <c r="ABG83" s="33"/>
      <c r="ABH83" s="33"/>
      <c r="ABI83" s="33"/>
      <c r="ABJ83" s="33"/>
      <c r="ABK83" s="33"/>
      <c r="ABL83" s="33"/>
      <c r="ABM83" s="33"/>
      <c r="ABN83" s="57"/>
      <c r="ABO83" s="25"/>
      <c r="ABP83" s="34"/>
      <c r="ABQ83" s="57"/>
      <c r="ABR83" s="33"/>
      <c r="ABS83" s="33"/>
      <c r="ABT83" s="33"/>
      <c r="ABU83" s="33"/>
      <c r="ABV83" s="33"/>
      <c r="ABW83" s="33"/>
      <c r="ABX83" s="33"/>
      <c r="ABY83" s="33"/>
      <c r="ABZ83" s="34"/>
      <c r="ACA83" s="33"/>
      <c r="ACB83" s="33"/>
      <c r="ACC83" s="33"/>
      <c r="ACD83" s="33"/>
      <c r="ACE83" s="33"/>
      <c r="ACF83" s="33"/>
      <c r="ACG83" s="33"/>
      <c r="ACH83" s="57"/>
      <c r="ACI83" s="25"/>
      <c r="ACJ83" s="34"/>
      <c r="ACK83" s="57"/>
      <c r="ACL83" s="33"/>
      <c r="ACM83" s="33"/>
      <c r="ACN83" s="33"/>
      <c r="ACO83" s="33">
        <v>51614200</v>
      </c>
      <c r="ACP83" s="33">
        <v>25807100</v>
      </c>
      <c r="ACQ83" s="33">
        <v>25807100</v>
      </c>
      <c r="ACR83" s="33"/>
      <c r="ACS83" s="33"/>
      <c r="ACT83" s="34"/>
      <c r="ACU83" s="33"/>
      <c r="ACV83" s="33"/>
      <c r="ACW83" s="33"/>
      <c r="ACX83" s="33"/>
      <c r="ACY83" s="33"/>
      <c r="ACZ83" s="33"/>
      <c r="ADA83" s="33"/>
      <c r="ADB83" s="57"/>
      <c r="ADC83" s="25"/>
      <c r="ADD83" s="34">
        <v>25807100</v>
      </c>
      <c r="ADE83" s="57">
        <v>25807100</v>
      </c>
      <c r="ADF83" s="33"/>
      <c r="ADG83" s="33"/>
      <c r="ADH83" s="33"/>
      <c r="ADI83" s="33"/>
      <c r="ADJ83" s="33"/>
      <c r="ADK83" s="33"/>
      <c r="ADL83" s="33"/>
      <c r="ADM83" s="33"/>
      <c r="ADN83" s="34"/>
      <c r="ADO83" s="33"/>
      <c r="ADP83" s="33"/>
      <c r="ADQ83" s="33"/>
      <c r="ADR83" s="33"/>
      <c r="ADS83" s="33"/>
      <c r="ADT83" s="33"/>
      <c r="ADU83" s="33"/>
      <c r="ADV83" s="57"/>
      <c r="ADW83" s="25"/>
      <c r="ADX83" s="34"/>
      <c r="ADY83" s="57"/>
      <c r="ADZ83" s="33"/>
      <c r="AEA83" s="33"/>
      <c r="AEB83" s="33"/>
      <c r="AEC83" s="33"/>
      <c r="AED83" s="33"/>
      <c r="AEE83" s="33"/>
      <c r="AEF83" s="33"/>
      <c r="AEG83" s="33"/>
      <c r="AEH83" s="34"/>
      <c r="AEI83" s="33"/>
      <c r="AEJ83" s="33"/>
      <c r="AEK83" s="33"/>
      <c r="AEL83" s="33"/>
      <c r="AEM83" s="33"/>
      <c r="AEN83" s="33"/>
      <c r="AEO83" s="33"/>
      <c r="AEP83" s="57"/>
      <c r="AEQ83" s="25"/>
      <c r="AER83" s="34"/>
      <c r="AES83" s="57"/>
      <c r="AET83" s="33"/>
      <c r="AEU83" s="33"/>
      <c r="AEV83" s="33"/>
      <c r="AEW83" s="33"/>
      <c r="AEX83" s="33"/>
      <c r="AEY83" s="33"/>
      <c r="AEZ83" s="33"/>
      <c r="AFA83" s="33"/>
      <c r="AFB83" s="34"/>
      <c r="AFC83" s="33"/>
      <c r="AFD83" s="33"/>
      <c r="AFE83" s="33"/>
      <c r="AFF83" s="33"/>
      <c r="AFG83" s="33"/>
      <c r="AFH83" s="33"/>
      <c r="AFI83" s="33"/>
      <c r="AFJ83" s="57"/>
      <c r="AFK83" s="25"/>
      <c r="AFL83" s="34"/>
      <c r="AFM83" s="57"/>
      <c r="AFN83" s="33"/>
      <c r="AFO83" s="33"/>
      <c r="AFP83" s="33"/>
      <c r="AFQ83" s="33"/>
      <c r="AFR83" s="33"/>
      <c r="AFS83" s="33"/>
      <c r="AFT83" s="33"/>
      <c r="AFU83" s="33"/>
      <c r="AFV83" s="34"/>
      <c r="AFW83" s="33"/>
      <c r="AFX83" s="33"/>
      <c r="AFY83" s="33"/>
      <c r="AFZ83" s="33"/>
      <c r="AGA83" s="33"/>
      <c r="AGB83" s="33"/>
      <c r="AGC83" s="33"/>
      <c r="AGD83" s="57"/>
      <c r="AGE83" s="25"/>
      <c r="AGF83" s="34"/>
      <c r="AGG83" s="57"/>
      <c r="AGH83" s="33"/>
      <c r="AGI83" s="33"/>
      <c r="AGJ83" s="33"/>
      <c r="AGK83" s="33"/>
      <c r="AGL83" s="33"/>
      <c r="AGM83" s="33"/>
      <c r="AGN83" s="33"/>
      <c r="AGO83" s="33"/>
      <c r="AGP83" s="34"/>
      <c r="AGQ83" s="33"/>
      <c r="AGR83" s="33"/>
      <c r="AGS83" s="33"/>
      <c r="AGT83" s="33"/>
      <c r="AGU83" s="33"/>
      <c r="AGV83" s="33"/>
      <c r="AGW83" s="33"/>
      <c r="AGX83" s="57"/>
      <c r="AGY83" s="25"/>
      <c r="AGZ83" s="34"/>
      <c r="AHA83" s="57"/>
      <c r="AHB83" s="33"/>
      <c r="AHC83" s="33"/>
    </row>
    <row r="84" spans="1:887" x14ac:dyDescent="0.25">
      <c r="A84" s="8" t="s">
        <v>163</v>
      </c>
      <c r="B84" s="92">
        <v>70</v>
      </c>
      <c r="C84" s="16" t="s">
        <v>231</v>
      </c>
      <c r="F84" s="34">
        <v>32736606.170000002</v>
      </c>
      <c r="G84" s="57"/>
      <c r="H84" s="33"/>
      <c r="I84" s="33"/>
      <c r="J84" s="33"/>
      <c r="K84" s="33"/>
      <c r="L84" s="33"/>
      <c r="M84" s="33"/>
      <c r="N84" s="34"/>
      <c r="O84" s="33"/>
      <c r="P84" s="33"/>
      <c r="Q84" s="33"/>
      <c r="R84" s="33"/>
      <c r="S84" s="33"/>
      <c r="T84" s="33"/>
      <c r="U84" s="33"/>
      <c r="V84" s="57"/>
      <c r="W84" s="25"/>
      <c r="X84" s="34"/>
      <c r="Y84" s="57"/>
      <c r="Z84" s="33"/>
      <c r="AA84" s="33"/>
      <c r="AB84" s="33"/>
      <c r="AC84" s="33">
        <v>210476000</v>
      </c>
      <c r="AD84" s="33">
        <v>23703000</v>
      </c>
      <c r="AE84" s="33">
        <v>186773000</v>
      </c>
      <c r="AF84" s="33">
        <v>23703000</v>
      </c>
      <c r="AG84" s="33"/>
      <c r="AH84" s="34"/>
      <c r="AI84" s="33">
        <v>210476000</v>
      </c>
      <c r="AJ84" s="33">
        <v>23703000</v>
      </c>
      <c r="AK84" s="33"/>
      <c r="AL84" s="33">
        <v>186773000</v>
      </c>
      <c r="AM84" s="33">
        <v>88.738380000000006</v>
      </c>
      <c r="AN84" s="33"/>
      <c r="AO84" s="33"/>
      <c r="AP84" s="57">
        <v>23703000</v>
      </c>
      <c r="AQ84" s="25"/>
      <c r="AR84" s="34">
        <v>23703000</v>
      </c>
      <c r="AS84" s="57">
        <v>23703000</v>
      </c>
      <c r="AT84" s="33">
        <v>100</v>
      </c>
      <c r="AU84" s="33">
        <v>100</v>
      </c>
      <c r="AV84" s="33"/>
      <c r="AW84" s="33"/>
      <c r="AX84" s="33"/>
      <c r="AY84" s="33"/>
      <c r="AZ84" s="33"/>
      <c r="BA84" s="33"/>
      <c r="BB84" s="34"/>
      <c r="BC84" s="33"/>
      <c r="BD84" s="33"/>
      <c r="BE84" s="33"/>
      <c r="BF84" s="33"/>
      <c r="BG84" s="33"/>
      <c r="BH84" s="33"/>
      <c r="BI84" s="33"/>
      <c r="BJ84" s="57"/>
      <c r="BK84" s="25"/>
      <c r="BL84" s="34"/>
      <c r="BM84" s="57"/>
      <c r="BN84" s="33"/>
      <c r="BO84" s="33"/>
      <c r="BP84" s="33"/>
      <c r="BQ84" s="33"/>
      <c r="BR84" s="33"/>
      <c r="BS84" s="33"/>
      <c r="BT84" s="33"/>
      <c r="BU84" s="33"/>
      <c r="BV84" s="34"/>
      <c r="BW84" s="33"/>
      <c r="BX84" s="33"/>
      <c r="BY84" s="33"/>
      <c r="BZ84" s="33"/>
      <c r="CA84" s="33"/>
      <c r="CB84" s="33"/>
      <c r="CC84" s="33"/>
      <c r="CD84" s="57"/>
      <c r="CE84" s="25"/>
      <c r="CF84" s="34"/>
      <c r="CG84" s="57"/>
      <c r="CH84" s="33"/>
      <c r="CI84" s="33"/>
      <c r="CJ84" s="33"/>
      <c r="CK84" s="33"/>
      <c r="CL84" s="33"/>
      <c r="CM84" s="33"/>
      <c r="CN84" s="33"/>
      <c r="CO84" s="33"/>
      <c r="CP84" s="34"/>
      <c r="CQ84" s="33"/>
      <c r="CR84" s="33"/>
      <c r="CS84" s="33"/>
      <c r="CT84" s="33"/>
      <c r="CU84" s="33"/>
      <c r="CV84" s="33"/>
      <c r="CW84" s="33"/>
      <c r="CX84" s="57"/>
      <c r="CY84" s="25"/>
      <c r="CZ84" s="34"/>
      <c r="DA84" s="57"/>
      <c r="DB84" s="33"/>
      <c r="DC84" s="33"/>
      <c r="DD84" s="33"/>
      <c r="DE84" s="33"/>
      <c r="DF84" s="33"/>
      <c r="DG84" s="33"/>
      <c r="DH84" s="33"/>
      <c r="DI84" s="33"/>
      <c r="DJ84" s="34"/>
      <c r="DK84" s="33"/>
      <c r="DL84" s="33"/>
      <c r="DM84" s="33"/>
      <c r="DN84" s="33"/>
      <c r="DO84" s="33"/>
      <c r="DP84" s="33"/>
      <c r="DQ84" s="33"/>
      <c r="DR84" s="57"/>
      <c r="DS84" s="25"/>
      <c r="DT84" s="34"/>
      <c r="DU84" s="57"/>
      <c r="DV84" s="33"/>
      <c r="DW84" s="33"/>
      <c r="DX84" s="33"/>
      <c r="DY84" s="33"/>
      <c r="DZ84" s="33"/>
      <c r="EA84" s="33"/>
      <c r="EB84" s="33"/>
      <c r="EC84" s="33"/>
      <c r="ED84" s="34"/>
      <c r="EE84" s="33"/>
      <c r="EF84" s="33"/>
      <c r="EG84" s="33"/>
      <c r="EH84" s="33"/>
      <c r="EI84" s="33"/>
      <c r="EJ84" s="33"/>
      <c r="EK84" s="33"/>
      <c r="EL84" s="57"/>
      <c r="EM84" s="25"/>
      <c r="EN84" s="34"/>
      <c r="EO84" s="57"/>
      <c r="EP84" s="33"/>
      <c r="EQ84" s="33"/>
      <c r="ER84" s="33"/>
      <c r="ES84" s="33"/>
      <c r="ET84" s="33"/>
      <c r="EU84" s="33"/>
      <c r="EV84" s="33"/>
      <c r="EW84" s="33"/>
      <c r="EX84" s="34"/>
      <c r="EY84" s="33"/>
      <c r="EZ84" s="33"/>
      <c r="FA84" s="33"/>
      <c r="FB84" s="33"/>
      <c r="FC84" s="33"/>
      <c r="FD84" s="33"/>
      <c r="FE84" s="33"/>
      <c r="FF84" s="57"/>
      <c r="FG84" s="25"/>
      <c r="FH84" s="34"/>
      <c r="FI84" s="57"/>
      <c r="FJ84" s="33"/>
      <c r="FK84" s="33"/>
      <c r="FL84" s="33"/>
      <c r="FM84" s="33"/>
      <c r="FN84" s="33"/>
      <c r="FO84" s="33"/>
      <c r="FP84" s="33"/>
      <c r="FQ84" s="33"/>
      <c r="FR84" s="34"/>
      <c r="FS84" s="33"/>
      <c r="FT84" s="33"/>
      <c r="FU84" s="33"/>
      <c r="FV84" s="33"/>
      <c r="FW84" s="33"/>
      <c r="FX84" s="33"/>
      <c r="FY84" s="33"/>
      <c r="FZ84" s="57"/>
      <c r="GA84" s="25"/>
      <c r="GB84" s="34"/>
      <c r="GC84" s="57"/>
      <c r="GD84" s="33"/>
      <c r="GE84" s="33"/>
      <c r="GF84" s="33"/>
      <c r="GG84" s="33">
        <v>44685714</v>
      </c>
      <c r="GH84" s="33">
        <v>6256000</v>
      </c>
      <c r="GI84" s="33">
        <v>38429714</v>
      </c>
      <c r="GJ84" s="33">
        <v>3944923.37</v>
      </c>
      <c r="GK84" s="33">
        <v>420067.21</v>
      </c>
      <c r="GL84" s="34"/>
      <c r="GM84" s="33">
        <v>28178024</v>
      </c>
      <c r="GN84" s="33">
        <v>3944923.37</v>
      </c>
      <c r="GO84" s="33"/>
      <c r="GP84" s="33">
        <v>24233100.629999999</v>
      </c>
      <c r="GQ84" s="33">
        <v>86</v>
      </c>
      <c r="GR84" s="33">
        <v>420067.21</v>
      </c>
      <c r="GS84" s="33"/>
      <c r="GT84" s="57">
        <v>3944923.37</v>
      </c>
      <c r="GU84" s="25"/>
      <c r="GV84" s="34">
        <v>6256000</v>
      </c>
      <c r="GW84" s="57">
        <v>6256000</v>
      </c>
      <c r="GX84" s="33">
        <v>63.058239999999998</v>
      </c>
      <c r="GY84" s="33">
        <v>63.058239999999998</v>
      </c>
      <c r="GZ84" s="33"/>
      <c r="HA84" s="33"/>
      <c r="HB84" s="33"/>
      <c r="HC84" s="33"/>
      <c r="HD84" s="33"/>
      <c r="HE84" s="33"/>
      <c r="HF84" s="34"/>
      <c r="HG84" s="33"/>
      <c r="HH84" s="33"/>
      <c r="HI84" s="33"/>
      <c r="HJ84" s="33"/>
      <c r="HK84" s="33"/>
      <c r="HL84" s="33"/>
      <c r="HM84" s="33"/>
      <c r="HN84" s="57"/>
      <c r="HO84" s="25"/>
      <c r="HP84" s="34"/>
      <c r="HQ84" s="57"/>
      <c r="HR84" s="33"/>
      <c r="HS84" s="33"/>
      <c r="HT84" s="33"/>
      <c r="HU84" s="33"/>
      <c r="HV84" s="33"/>
      <c r="HW84" s="33"/>
      <c r="HX84" s="33"/>
      <c r="HY84" s="33"/>
      <c r="HZ84" s="34"/>
      <c r="IA84" s="33"/>
      <c r="IB84" s="33"/>
      <c r="IC84" s="33"/>
      <c r="ID84" s="33"/>
      <c r="IE84" s="33"/>
      <c r="IF84" s="33"/>
      <c r="IG84" s="33"/>
      <c r="IH84" s="57"/>
      <c r="II84" s="25"/>
      <c r="IJ84" s="34"/>
      <c r="IK84" s="57"/>
      <c r="IL84" s="33"/>
      <c r="IM84" s="33"/>
      <c r="IN84" s="33"/>
      <c r="IO84" s="33"/>
      <c r="IP84" s="33"/>
      <c r="IQ84" s="33"/>
      <c r="IR84" s="33"/>
      <c r="IS84" s="33"/>
      <c r="IT84" s="34"/>
      <c r="IU84" s="33"/>
      <c r="IV84" s="33"/>
      <c r="IW84" s="33"/>
      <c r="IX84" s="33"/>
      <c r="IY84" s="33"/>
      <c r="IZ84" s="33"/>
      <c r="JA84" s="33"/>
      <c r="JB84" s="57"/>
      <c r="JC84" s="25"/>
      <c r="JD84" s="34"/>
      <c r="JE84" s="57"/>
      <c r="JF84" s="33"/>
      <c r="JG84" s="33"/>
      <c r="JH84" s="33"/>
      <c r="JI84" s="33"/>
      <c r="JJ84" s="33"/>
      <c r="JK84" s="33"/>
      <c r="JL84" s="33"/>
      <c r="JM84" s="33"/>
      <c r="JN84" s="34"/>
      <c r="JO84" s="33"/>
      <c r="JP84" s="33"/>
      <c r="JQ84" s="33"/>
      <c r="JR84" s="33"/>
      <c r="JS84" s="33"/>
      <c r="JT84" s="33"/>
      <c r="JU84" s="33"/>
      <c r="JV84" s="57"/>
      <c r="JW84" s="25"/>
      <c r="JX84" s="34"/>
      <c r="JY84" s="57"/>
      <c r="JZ84" s="33"/>
      <c r="KA84" s="33"/>
      <c r="KB84" s="33"/>
      <c r="KC84" s="33"/>
      <c r="KD84" s="33"/>
      <c r="KE84" s="33"/>
      <c r="KF84" s="33"/>
      <c r="KG84" s="33"/>
      <c r="KH84" s="34"/>
      <c r="KI84" s="33"/>
      <c r="KJ84" s="33"/>
      <c r="KK84" s="33"/>
      <c r="KL84" s="33"/>
      <c r="KM84" s="33"/>
      <c r="KN84" s="33"/>
      <c r="KO84" s="33"/>
      <c r="KP84" s="57"/>
      <c r="KQ84" s="25"/>
      <c r="KR84" s="34"/>
      <c r="KS84" s="57"/>
      <c r="KT84" s="33"/>
      <c r="KU84" s="33"/>
      <c r="KV84" s="33"/>
      <c r="KW84" s="33"/>
      <c r="KX84" s="33"/>
      <c r="KY84" s="33"/>
      <c r="KZ84" s="33"/>
      <c r="LA84" s="33"/>
      <c r="LB84" s="34"/>
      <c r="LC84" s="33"/>
      <c r="LD84" s="33"/>
      <c r="LE84" s="33"/>
      <c r="LF84" s="33"/>
      <c r="LG84" s="33"/>
      <c r="LH84" s="33"/>
      <c r="LI84" s="33"/>
      <c r="LJ84" s="57"/>
      <c r="LK84" s="25"/>
      <c r="LL84" s="34"/>
      <c r="LM84" s="57"/>
      <c r="LN84" s="33"/>
      <c r="LO84" s="33"/>
      <c r="LP84" s="33"/>
      <c r="LQ84" s="33"/>
      <c r="LR84" s="33"/>
      <c r="LS84" s="33"/>
      <c r="LT84" s="33"/>
      <c r="LU84" s="33"/>
      <c r="LV84" s="34"/>
      <c r="LW84" s="33"/>
      <c r="LX84" s="33"/>
      <c r="LY84" s="33"/>
      <c r="LZ84" s="33"/>
      <c r="MA84" s="33"/>
      <c r="MB84" s="33"/>
      <c r="MC84" s="33"/>
      <c r="MD84" s="57"/>
      <c r="ME84" s="25"/>
      <c r="MF84" s="34"/>
      <c r="MG84" s="57"/>
      <c r="MH84" s="33"/>
      <c r="MI84" s="33"/>
      <c r="MJ84" s="33"/>
      <c r="MK84" s="33">
        <v>7525600</v>
      </c>
      <c r="ML84" s="33">
        <v>1053600</v>
      </c>
      <c r="MM84" s="33">
        <v>6472000</v>
      </c>
      <c r="MN84" s="33">
        <v>763996.7</v>
      </c>
      <c r="MO84" s="33"/>
      <c r="MP84" s="34"/>
      <c r="MQ84" s="33">
        <v>5457036.4100000001</v>
      </c>
      <c r="MR84" s="33">
        <v>763996.7</v>
      </c>
      <c r="MS84" s="33"/>
      <c r="MT84" s="33">
        <v>4693039.71</v>
      </c>
      <c r="MU84" s="33">
        <v>85.999790000000004</v>
      </c>
      <c r="MV84" s="33"/>
      <c r="MW84" s="33"/>
      <c r="MX84" s="57">
        <v>763996.7</v>
      </c>
      <c r="MY84" s="25"/>
      <c r="MZ84" s="34">
        <v>1053600</v>
      </c>
      <c r="NA84" s="57">
        <v>1053600</v>
      </c>
      <c r="NB84" s="33">
        <v>72.512969999999996</v>
      </c>
      <c r="NC84" s="33">
        <v>72.512969999999996</v>
      </c>
      <c r="ND84" s="33"/>
      <c r="NE84" s="33"/>
      <c r="NF84" s="33"/>
      <c r="NG84" s="33"/>
      <c r="NH84" s="33"/>
      <c r="NI84" s="33"/>
      <c r="NJ84" s="34"/>
      <c r="NK84" s="33"/>
      <c r="NL84" s="33"/>
      <c r="NM84" s="33"/>
      <c r="NN84" s="33"/>
      <c r="NO84" s="33"/>
      <c r="NP84" s="33"/>
      <c r="NQ84" s="33"/>
      <c r="NR84" s="57"/>
      <c r="NS84" s="25"/>
      <c r="NT84" s="34"/>
      <c r="NU84" s="57"/>
      <c r="NV84" s="33"/>
      <c r="NW84" s="33"/>
      <c r="NX84" s="33"/>
      <c r="NY84" s="33"/>
      <c r="NZ84" s="33"/>
      <c r="OA84" s="33"/>
      <c r="OB84" s="33"/>
      <c r="OC84" s="33"/>
      <c r="OD84" s="34"/>
      <c r="OE84" s="33"/>
      <c r="OF84" s="33"/>
      <c r="OG84" s="33"/>
      <c r="OH84" s="33"/>
      <c r="OI84" s="33"/>
      <c r="OJ84" s="33"/>
      <c r="OK84" s="33"/>
      <c r="OL84" s="57"/>
      <c r="OM84" s="25"/>
      <c r="ON84" s="34"/>
      <c r="OO84" s="57"/>
      <c r="OP84" s="33"/>
      <c r="OQ84" s="33"/>
      <c r="OR84" s="33"/>
      <c r="OS84" s="33"/>
      <c r="OT84" s="33"/>
      <c r="OU84" s="33"/>
      <c r="OV84" s="33"/>
      <c r="OW84" s="33"/>
      <c r="OX84" s="34"/>
      <c r="OY84" s="33"/>
      <c r="OZ84" s="33"/>
      <c r="PA84" s="33"/>
      <c r="PB84" s="33"/>
      <c r="PC84" s="33"/>
      <c r="PD84" s="33"/>
      <c r="PE84" s="33"/>
      <c r="PF84" s="57"/>
      <c r="PG84" s="25"/>
      <c r="PH84" s="34"/>
      <c r="PI84" s="57"/>
      <c r="PJ84" s="33"/>
      <c r="PK84" s="33"/>
      <c r="PL84" s="33"/>
      <c r="PM84" s="33"/>
      <c r="PN84" s="33"/>
      <c r="PO84" s="33"/>
      <c r="PP84" s="33"/>
      <c r="PQ84" s="33"/>
      <c r="PR84" s="34"/>
      <c r="PS84" s="33"/>
      <c r="PT84" s="33"/>
      <c r="PU84" s="33"/>
      <c r="PV84" s="33"/>
      <c r="PW84" s="33"/>
      <c r="PX84" s="33"/>
      <c r="PY84" s="33"/>
      <c r="PZ84" s="57"/>
      <c r="QA84" s="25"/>
      <c r="QB84" s="34"/>
      <c r="QC84" s="57"/>
      <c r="QD84" s="33"/>
      <c r="QE84" s="33"/>
      <c r="QF84" s="33"/>
      <c r="QG84" s="33"/>
      <c r="QH84" s="33"/>
      <c r="QI84" s="33"/>
      <c r="QJ84" s="33"/>
      <c r="QK84" s="33"/>
      <c r="QL84" s="34"/>
      <c r="QM84" s="33"/>
      <c r="QN84" s="33"/>
      <c r="QO84" s="33"/>
      <c r="QP84" s="33"/>
      <c r="QQ84" s="33"/>
      <c r="QR84" s="33"/>
      <c r="QS84" s="33"/>
      <c r="QT84" s="57"/>
      <c r="QU84" s="25"/>
      <c r="QV84" s="34"/>
      <c r="QW84" s="57"/>
      <c r="QX84" s="33"/>
      <c r="QY84" s="33"/>
      <c r="QZ84" s="33"/>
      <c r="RA84" s="33"/>
      <c r="RB84" s="33"/>
      <c r="RC84" s="33"/>
      <c r="RD84" s="33"/>
      <c r="RE84" s="33"/>
      <c r="RF84" s="34"/>
      <c r="RG84" s="33"/>
      <c r="RH84" s="33"/>
      <c r="RI84" s="33"/>
      <c r="RJ84" s="33"/>
      <c r="RK84" s="33"/>
      <c r="RL84" s="33"/>
      <c r="RM84" s="33"/>
      <c r="RN84" s="57"/>
      <c r="RO84" s="25"/>
      <c r="RP84" s="34"/>
      <c r="RQ84" s="57"/>
      <c r="RR84" s="33"/>
      <c r="RS84" s="33"/>
      <c r="RT84" s="33"/>
      <c r="RU84" s="33"/>
      <c r="RV84" s="33"/>
      <c r="RW84" s="33"/>
      <c r="RX84" s="33"/>
      <c r="RY84" s="33"/>
      <c r="RZ84" s="34"/>
      <c r="SA84" s="33"/>
      <c r="SB84" s="33"/>
      <c r="SC84" s="33"/>
      <c r="SD84" s="33"/>
      <c r="SE84" s="33"/>
      <c r="SF84" s="33"/>
      <c r="SG84" s="33"/>
      <c r="SH84" s="57"/>
      <c r="SI84" s="25"/>
      <c r="SJ84" s="34"/>
      <c r="SK84" s="57"/>
      <c r="SL84" s="33"/>
      <c r="SM84" s="33"/>
      <c r="SN84" s="33"/>
      <c r="SO84" s="33"/>
      <c r="SP84" s="33"/>
      <c r="SQ84" s="33"/>
      <c r="SR84" s="33"/>
      <c r="SS84" s="33"/>
      <c r="ST84" s="34"/>
      <c r="SU84" s="33"/>
      <c r="SV84" s="33"/>
      <c r="SW84" s="33"/>
      <c r="SX84" s="33"/>
      <c r="SY84" s="33"/>
      <c r="SZ84" s="33"/>
      <c r="TA84" s="33"/>
      <c r="TB84" s="57"/>
      <c r="TC84" s="25"/>
      <c r="TD84" s="34"/>
      <c r="TE84" s="57"/>
      <c r="TF84" s="33"/>
      <c r="TG84" s="33"/>
      <c r="TH84" s="33"/>
      <c r="TI84" s="33"/>
      <c r="TJ84" s="33"/>
      <c r="TK84" s="33"/>
      <c r="TL84" s="33"/>
      <c r="TM84" s="33"/>
      <c r="TN84" s="34"/>
      <c r="TO84" s="33"/>
      <c r="TP84" s="33"/>
      <c r="TQ84" s="33"/>
      <c r="TR84" s="33"/>
      <c r="TS84" s="33"/>
      <c r="TT84" s="33"/>
      <c r="TU84" s="33"/>
      <c r="TV84" s="57"/>
      <c r="TW84" s="25"/>
      <c r="TX84" s="34"/>
      <c r="TY84" s="57"/>
      <c r="TZ84" s="33"/>
      <c r="UA84" s="33"/>
      <c r="UB84" s="33"/>
      <c r="UC84" s="33"/>
      <c r="UD84" s="33"/>
      <c r="UE84" s="33"/>
      <c r="UF84" s="33"/>
      <c r="UG84" s="33"/>
      <c r="UH84" s="34"/>
      <c r="UI84" s="33"/>
      <c r="UJ84" s="33"/>
      <c r="UK84" s="33"/>
      <c r="UL84" s="33"/>
      <c r="UM84" s="33"/>
      <c r="UN84" s="33"/>
      <c r="UO84" s="33"/>
      <c r="UP84" s="57"/>
      <c r="UQ84" s="25"/>
      <c r="UR84" s="34"/>
      <c r="US84" s="57"/>
      <c r="UT84" s="33"/>
      <c r="UU84" s="33"/>
      <c r="UV84" s="33"/>
      <c r="UW84" s="33"/>
      <c r="UX84" s="33"/>
      <c r="UY84" s="33"/>
      <c r="UZ84" s="33"/>
      <c r="VA84" s="33"/>
      <c r="VB84" s="34"/>
      <c r="VC84" s="33"/>
      <c r="VD84" s="33"/>
      <c r="VE84" s="33"/>
      <c r="VF84" s="33"/>
      <c r="VG84" s="33"/>
      <c r="VH84" s="33"/>
      <c r="VI84" s="33"/>
      <c r="VJ84" s="57"/>
      <c r="VK84" s="25"/>
      <c r="VL84" s="34"/>
      <c r="VM84" s="57"/>
      <c r="VN84" s="33"/>
      <c r="VO84" s="33"/>
      <c r="VP84" s="33"/>
      <c r="VQ84" s="33"/>
      <c r="VR84" s="33"/>
      <c r="VS84" s="33"/>
      <c r="VT84" s="33"/>
      <c r="VU84" s="33"/>
      <c r="VV84" s="34"/>
      <c r="VW84" s="33"/>
      <c r="VX84" s="33"/>
      <c r="VY84" s="33"/>
      <c r="VZ84" s="33"/>
      <c r="WA84" s="33"/>
      <c r="WB84" s="33"/>
      <c r="WC84" s="33"/>
      <c r="WD84" s="57"/>
      <c r="WE84" s="25"/>
      <c r="WF84" s="34"/>
      <c r="WG84" s="57"/>
      <c r="WH84" s="33"/>
      <c r="WI84" s="33"/>
      <c r="WJ84" s="33"/>
      <c r="WK84" s="33"/>
      <c r="WL84" s="33"/>
      <c r="WM84" s="33"/>
      <c r="WN84" s="33"/>
      <c r="WO84" s="33"/>
      <c r="WP84" s="34"/>
      <c r="WQ84" s="33"/>
      <c r="WR84" s="33"/>
      <c r="WS84" s="33"/>
      <c r="WT84" s="33"/>
      <c r="WU84" s="33"/>
      <c r="WV84" s="33"/>
      <c r="WW84" s="33"/>
      <c r="WX84" s="57"/>
      <c r="WY84" s="25"/>
      <c r="WZ84" s="34"/>
      <c r="XA84" s="57"/>
      <c r="XB84" s="33"/>
      <c r="XC84" s="33"/>
      <c r="XD84" s="33"/>
      <c r="XE84" s="33"/>
      <c r="XF84" s="33"/>
      <c r="XG84" s="33"/>
      <c r="XH84" s="33"/>
      <c r="XI84" s="33"/>
      <c r="XJ84" s="34"/>
      <c r="XK84" s="33"/>
      <c r="XL84" s="33"/>
      <c r="XM84" s="33"/>
      <c r="XN84" s="33"/>
      <c r="XO84" s="33"/>
      <c r="XP84" s="33"/>
      <c r="XQ84" s="33"/>
      <c r="XR84" s="57"/>
      <c r="XS84" s="25"/>
      <c r="XT84" s="34"/>
      <c r="XU84" s="57"/>
      <c r="XV84" s="33"/>
      <c r="XW84" s="33"/>
      <c r="XX84" s="33"/>
      <c r="XY84" s="33"/>
      <c r="XZ84" s="33"/>
      <c r="YA84" s="33"/>
      <c r="YB84" s="33"/>
      <c r="YC84" s="33"/>
      <c r="YD84" s="34"/>
      <c r="YE84" s="33"/>
      <c r="YF84" s="33"/>
      <c r="YG84" s="33"/>
      <c r="YH84" s="33"/>
      <c r="YI84" s="33"/>
      <c r="YJ84" s="33"/>
      <c r="YK84" s="33"/>
      <c r="YL84" s="57"/>
      <c r="YM84" s="25"/>
      <c r="YN84" s="34"/>
      <c r="YO84" s="57"/>
      <c r="YP84" s="33"/>
      <c r="YQ84" s="33"/>
      <c r="YR84" s="33"/>
      <c r="YS84" s="33"/>
      <c r="YT84" s="33"/>
      <c r="YU84" s="33"/>
      <c r="YV84" s="33"/>
      <c r="YW84" s="33"/>
      <c r="YX84" s="34"/>
      <c r="YY84" s="33"/>
      <c r="YZ84" s="33"/>
      <c r="ZA84" s="33"/>
      <c r="ZB84" s="33"/>
      <c r="ZC84" s="33"/>
      <c r="ZD84" s="33"/>
      <c r="ZE84" s="33"/>
      <c r="ZF84" s="57"/>
      <c r="ZG84" s="25"/>
      <c r="ZH84" s="34"/>
      <c r="ZI84" s="57"/>
      <c r="ZJ84" s="33"/>
      <c r="ZK84" s="33"/>
      <c r="ZL84" s="33"/>
      <c r="ZM84" s="33"/>
      <c r="ZN84" s="33"/>
      <c r="ZO84" s="33"/>
      <c r="ZP84" s="33"/>
      <c r="ZQ84" s="33"/>
      <c r="ZR84" s="34"/>
      <c r="ZS84" s="33"/>
      <c r="ZT84" s="33"/>
      <c r="ZU84" s="33"/>
      <c r="ZV84" s="33"/>
      <c r="ZW84" s="33"/>
      <c r="ZX84" s="33"/>
      <c r="ZY84" s="33"/>
      <c r="ZZ84" s="57"/>
      <c r="AAA84" s="25"/>
      <c r="AAB84" s="34"/>
      <c r="AAC84" s="57"/>
      <c r="AAD84" s="33"/>
      <c r="AAE84" s="33"/>
      <c r="AAF84" s="33"/>
      <c r="AAG84" s="33"/>
      <c r="AAH84" s="33"/>
      <c r="AAI84" s="33"/>
      <c r="AAJ84" s="33"/>
      <c r="AAK84" s="33"/>
      <c r="AAL84" s="34"/>
      <c r="AAM84" s="33"/>
      <c r="AAN84" s="33"/>
      <c r="AAO84" s="33"/>
      <c r="AAP84" s="33"/>
      <c r="AAQ84" s="33"/>
      <c r="AAR84" s="33"/>
      <c r="AAS84" s="33"/>
      <c r="AAT84" s="57"/>
      <c r="AAU84" s="25"/>
      <c r="AAV84" s="34"/>
      <c r="AAW84" s="57"/>
      <c r="AAX84" s="33"/>
      <c r="AAY84" s="33"/>
      <c r="AAZ84" s="33"/>
      <c r="ABA84" s="33"/>
      <c r="ABB84" s="33"/>
      <c r="ABC84" s="33"/>
      <c r="ABD84" s="33"/>
      <c r="ABE84" s="33"/>
      <c r="ABF84" s="34"/>
      <c r="ABG84" s="33"/>
      <c r="ABH84" s="33"/>
      <c r="ABI84" s="33"/>
      <c r="ABJ84" s="33"/>
      <c r="ABK84" s="33"/>
      <c r="ABL84" s="33"/>
      <c r="ABM84" s="33"/>
      <c r="ABN84" s="57"/>
      <c r="ABO84" s="25"/>
      <c r="ABP84" s="34"/>
      <c r="ABQ84" s="57"/>
      <c r="ABR84" s="33"/>
      <c r="ABS84" s="33"/>
      <c r="ABT84" s="33"/>
      <c r="ABU84" s="33"/>
      <c r="ABV84" s="33"/>
      <c r="ABW84" s="33"/>
      <c r="ABX84" s="33"/>
      <c r="ABY84" s="33"/>
      <c r="ABZ84" s="34"/>
      <c r="ACA84" s="33"/>
      <c r="ACB84" s="33"/>
      <c r="ACC84" s="33"/>
      <c r="ACD84" s="33"/>
      <c r="ACE84" s="33"/>
      <c r="ACF84" s="33"/>
      <c r="ACG84" s="33"/>
      <c r="ACH84" s="57"/>
      <c r="ACI84" s="25"/>
      <c r="ACJ84" s="34"/>
      <c r="ACK84" s="57"/>
      <c r="ACL84" s="33"/>
      <c r="ACM84" s="33"/>
      <c r="ACN84" s="33"/>
      <c r="ACO84" s="33">
        <v>3744900</v>
      </c>
      <c r="ACP84" s="33">
        <v>3644900</v>
      </c>
      <c r="ACQ84" s="33">
        <v>100000</v>
      </c>
      <c r="ACR84" s="33">
        <v>2987002.5</v>
      </c>
      <c r="ACS84" s="33"/>
      <c r="ACT84" s="34"/>
      <c r="ACU84" s="33">
        <v>2987002.5</v>
      </c>
      <c r="ACV84" s="33">
        <v>2907240.61</v>
      </c>
      <c r="ACW84" s="33"/>
      <c r="ACX84" s="33">
        <v>79761.89</v>
      </c>
      <c r="ACY84" s="33">
        <v>2.6703000000000001</v>
      </c>
      <c r="ACZ84" s="33"/>
      <c r="ADA84" s="33">
        <v>79761.89</v>
      </c>
      <c r="ADB84" s="57">
        <v>2987002.5</v>
      </c>
      <c r="ADC84" s="25"/>
      <c r="ADD84" s="34">
        <v>3644900</v>
      </c>
      <c r="ADE84" s="57">
        <v>3644900</v>
      </c>
      <c r="ADF84" s="33">
        <v>79.761880000000005</v>
      </c>
      <c r="ADG84" s="33">
        <v>79.761889999999994</v>
      </c>
      <c r="ADH84" s="33"/>
      <c r="ADI84" s="33"/>
      <c r="ADJ84" s="33"/>
      <c r="ADK84" s="33"/>
      <c r="ADL84" s="33"/>
      <c r="ADM84" s="33"/>
      <c r="ADN84" s="34"/>
      <c r="ADO84" s="33"/>
      <c r="ADP84" s="33"/>
      <c r="ADQ84" s="33"/>
      <c r="ADR84" s="33"/>
      <c r="ADS84" s="33"/>
      <c r="ADT84" s="33"/>
      <c r="ADU84" s="33"/>
      <c r="ADV84" s="57"/>
      <c r="ADW84" s="25"/>
      <c r="ADX84" s="34"/>
      <c r="ADY84" s="57"/>
      <c r="ADZ84" s="33"/>
      <c r="AEA84" s="33"/>
      <c r="AEB84" s="33"/>
      <c r="AEC84" s="33"/>
      <c r="AED84" s="33"/>
      <c r="AEE84" s="33"/>
      <c r="AEF84" s="33"/>
      <c r="AEG84" s="33"/>
      <c r="AEH84" s="34"/>
      <c r="AEI84" s="33"/>
      <c r="AEJ84" s="33"/>
      <c r="AEK84" s="33"/>
      <c r="AEL84" s="33"/>
      <c r="AEM84" s="33"/>
      <c r="AEN84" s="33"/>
      <c r="AEO84" s="33"/>
      <c r="AEP84" s="57"/>
      <c r="AEQ84" s="25"/>
      <c r="AER84" s="34"/>
      <c r="AES84" s="57"/>
      <c r="AET84" s="33"/>
      <c r="AEU84" s="33"/>
      <c r="AEV84" s="33"/>
      <c r="AEW84" s="33"/>
      <c r="AEX84" s="33"/>
      <c r="AEY84" s="33"/>
      <c r="AEZ84" s="33"/>
      <c r="AFA84" s="33"/>
      <c r="AFB84" s="34"/>
      <c r="AFC84" s="33"/>
      <c r="AFD84" s="33"/>
      <c r="AFE84" s="33"/>
      <c r="AFF84" s="33"/>
      <c r="AFG84" s="33"/>
      <c r="AFH84" s="33"/>
      <c r="AFI84" s="33"/>
      <c r="AFJ84" s="57"/>
      <c r="AFK84" s="25"/>
      <c r="AFL84" s="34"/>
      <c r="AFM84" s="57"/>
      <c r="AFN84" s="33"/>
      <c r="AFO84" s="33"/>
      <c r="AFP84" s="33"/>
      <c r="AFQ84" s="33"/>
      <c r="AFR84" s="33"/>
      <c r="AFS84" s="33"/>
      <c r="AFT84" s="33"/>
      <c r="AFU84" s="33"/>
      <c r="AFV84" s="34"/>
      <c r="AFW84" s="33"/>
      <c r="AFX84" s="33"/>
      <c r="AFY84" s="33"/>
      <c r="AFZ84" s="33"/>
      <c r="AGA84" s="33"/>
      <c r="AGB84" s="33"/>
      <c r="AGC84" s="33"/>
      <c r="AGD84" s="57"/>
      <c r="AGE84" s="25"/>
      <c r="AGF84" s="34"/>
      <c r="AGG84" s="57"/>
      <c r="AGH84" s="33"/>
      <c r="AGI84" s="33"/>
      <c r="AGJ84" s="33"/>
      <c r="AGK84" s="33"/>
      <c r="AGL84" s="33"/>
      <c r="AGM84" s="33"/>
      <c r="AGN84" s="33"/>
      <c r="AGO84" s="33"/>
      <c r="AGP84" s="34"/>
      <c r="AGQ84" s="33"/>
      <c r="AGR84" s="33"/>
      <c r="AGS84" s="33"/>
      <c r="AGT84" s="33"/>
      <c r="AGU84" s="33"/>
      <c r="AGV84" s="33"/>
      <c r="AGW84" s="33"/>
      <c r="AGX84" s="57"/>
      <c r="AGY84" s="25"/>
      <c r="AGZ84" s="34"/>
      <c r="AHA84" s="57"/>
      <c r="AHB84" s="33"/>
      <c r="AHC84" s="33"/>
    </row>
    <row r="85" spans="1:887" x14ac:dyDescent="0.25">
      <c r="A85" s="8" t="s">
        <v>164</v>
      </c>
      <c r="B85" s="92">
        <v>71</v>
      </c>
      <c r="C85" s="11" t="s">
        <v>165</v>
      </c>
      <c r="F85" s="34">
        <v>626944526.26999998</v>
      </c>
      <c r="G85" s="57"/>
      <c r="H85" s="33"/>
      <c r="I85" s="33">
        <v>290831600</v>
      </c>
      <c r="J85" s="33">
        <v>229756900</v>
      </c>
      <c r="K85" s="33">
        <v>61074700</v>
      </c>
      <c r="L85" s="33">
        <v>174717342.15000001</v>
      </c>
      <c r="M85" s="33">
        <v>2198844.21</v>
      </c>
      <c r="N85" s="34"/>
      <c r="O85" s="33">
        <v>221161254.19999999</v>
      </c>
      <c r="P85" s="33">
        <v>174717342.15000001</v>
      </c>
      <c r="Q85" s="33"/>
      <c r="R85" s="33">
        <v>46443912.049999997</v>
      </c>
      <c r="S85" s="33">
        <v>21.000019999999999</v>
      </c>
      <c r="T85" s="33">
        <v>1388844.21</v>
      </c>
      <c r="U85" s="33">
        <v>810000</v>
      </c>
      <c r="V85" s="57">
        <v>174717342.15000001</v>
      </c>
      <c r="W85" s="25"/>
      <c r="X85" s="34">
        <v>229756900</v>
      </c>
      <c r="Y85" s="57">
        <v>229756900</v>
      </c>
      <c r="Z85" s="33">
        <v>76.044439999999994</v>
      </c>
      <c r="AA85" s="33">
        <v>76.044439999999994</v>
      </c>
      <c r="AB85" s="33"/>
      <c r="AC85" s="33">
        <v>487758500</v>
      </c>
      <c r="AD85" s="33">
        <v>385329200</v>
      </c>
      <c r="AE85" s="33">
        <v>102429300</v>
      </c>
      <c r="AF85" s="33">
        <v>236597972.59</v>
      </c>
      <c r="AG85" s="33">
        <v>854486.04</v>
      </c>
      <c r="AH85" s="34"/>
      <c r="AI85" s="33">
        <v>299491116.25999999</v>
      </c>
      <c r="AJ85" s="33">
        <v>236597972.59</v>
      </c>
      <c r="AK85" s="33"/>
      <c r="AL85" s="33">
        <v>62893143.670000002</v>
      </c>
      <c r="AM85" s="33">
        <v>21</v>
      </c>
      <c r="AN85" s="33">
        <v>815855.84</v>
      </c>
      <c r="AO85" s="33">
        <v>38630.199999999997</v>
      </c>
      <c r="AP85" s="57">
        <v>236597972.59</v>
      </c>
      <c r="AQ85" s="25"/>
      <c r="AR85" s="34">
        <v>385329200</v>
      </c>
      <c r="AS85" s="57">
        <v>385329200</v>
      </c>
      <c r="AT85" s="33">
        <v>61.401519999999998</v>
      </c>
      <c r="AU85" s="33">
        <v>61.401519999999998</v>
      </c>
      <c r="AV85" s="33"/>
      <c r="AW85" s="33">
        <v>10173400</v>
      </c>
      <c r="AX85" s="33">
        <v>8600000</v>
      </c>
      <c r="AY85" s="33">
        <v>1573400</v>
      </c>
      <c r="AZ85" s="33">
        <v>3153749.37</v>
      </c>
      <c r="BA85" s="33"/>
      <c r="BB85" s="34"/>
      <c r="BC85" s="33">
        <v>3730738.82</v>
      </c>
      <c r="BD85" s="33">
        <v>3153749.37</v>
      </c>
      <c r="BE85" s="33"/>
      <c r="BF85" s="33">
        <v>576989.44999999995</v>
      </c>
      <c r="BG85" s="33">
        <v>15.465820000000001</v>
      </c>
      <c r="BH85" s="33"/>
      <c r="BI85" s="33"/>
      <c r="BJ85" s="57">
        <v>3153749.37</v>
      </c>
      <c r="BK85" s="25"/>
      <c r="BL85" s="34">
        <v>8600000</v>
      </c>
      <c r="BM85" s="57">
        <v>8600000</v>
      </c>
      <c r="BN85" s="33">
        <v>36.671500000000002</v>
      </c>
      <c r="BO85" s="33">
        <v>36.671500000000002</v>
      </c>
      <c r="BP85" s="33"/>
      <c r="BQ85" s="33"/>
      <c r="BR85" s="33"/>
      <c r="BS85" s="33"/>
      <c r="BT85" s="33"/>
      <c r="BU85" s="33"/>
      <c r="BV85" s="34"/>
      <c r="BW85" s="33"/>
      <c r="BX85" s="33"/>
      <c r="BY85" s="33"/>
      <c r="BZ85" s="33"/>
      <c r="CA85" s="33"/>
      <c r="CB85" s="33"/>
      <c r="CC85" s="33"/>
      <c r="CD85" s="57"/>
      <c r="CE85" s="25"/>
      <c r="CF85" s="34"/>
      <c r="CG85" s="57"/>
      <c r="CH85" s="33"/>
      <c r="CI85" s="33"/>
      <c r="CJ85" s="33"/>
      <c r="CK85" s="33"/>
      <c r="CL85" s="33"/>
      <c r="CM85" s="33"/>
      <c r="CN85" s="33"/>
      <c r="CO85" s="33"/>
      <c r="CP85" s="34"/>
      <c r="CQ85" s="33"/>
      <c r="CR85" s="33"/>
      <c r="CS85" s="33"/>
      <c r="CT85" s="33"/>
      <c r="CU85" s="33"/>
      <c r="CV85" s="33"/>
      <c r="CW85" s="33"/>
      <c r="CX85" s="57"/>
      <c r="CY85" s="25"/>
      <c r="CZ85" s="34"/>
      <c r="DA85" s="57"/>
      <c r="DB85" s="33"/>
      <c r="DC85" s="33"/>
      <c r="DD85" s="33"/>
      <c r="DE85" s="33"/>
      <c r="DF85" s="33"/>
      <c r="DG85" s="33"/>
      <c r="DH85" s="33"/>
      <c r="DI85" s="33">
        <v>5612.48</v>
      </c>
      <c r="DJ85" s="34"/>
      <c r="DK85" s="33"/>
      <c r="DL85" s="33"/>
      <c r="DM85" s="33"/>
      <c r="DN85" s="33"/>
      <c r="DO85" s="33"/>
      <c r="DP85" s="33"/>
      <c r="DQ85" s="33">
        <v>5612.48</v>
      </c>
      <c r="DR85" s="57"/>
      <c r="DS85" s="25"/>
      <c r="DT85" s="34">
        <v>51706400</v>
      </c>
      <c r="DU85" s="57">
        <v>0</v>
      </c>
      <c r="DV85" s="33"/>
      <c r="DW85" s="33"/>
      <c r="DX85" s="33"/>
      <c r="DY85" s="33"/>
      <c r="DZ85" s="33"/>
      <c r="EA85" s="33"/>
      <c r="EB85" s="33"/>
      <c r="EC85" s="33"/>
      <c r="ED85" s="34"/>
      <c r="EE85" s="33"/>
      <c r="EF85" s="33"/>
      <c r="EG85" s="33"/>
      <c r="EH85" s="33"/>
      <c r="EI85" s="33"/>
      <c r="EJ85" s="33"/>
      <c r="EK85" s="33"/>
      <c r="EL85" s="57"/>
      <c r="EM85" s="25"/>
      <c r="EN85" s="34"/>
      <c r="EO85" s="57"/>
      <c r="EP85" s="33"/>
      <c r="EQ85" s="33"/>
      <c r="ER85" s="33"/>
      <c r="ES85" s="33"/>
      <c r="ET85" s="33"/>
      <c r="EU85" s="33"/>
      <c r="EV85" s="33"/>
      <c r="EW85" s="33"/>
      <c r="EX85" s="34"/>
      <c r="EY85" s="33"/>
      <c r="EZ85" s="33"/>
      <c r="FA85" s="33"/>
      <c r="FB85" s="33"/>
      <c r="FC85" s="33"/>
      <c r="FD85" s="33"/>
      <c r="FE85" s="33"/>
      <c r="FF85" s="57"/>
      <c r="FG85" s="25"/>
      <c r="FH85" s="34"/>
      <c r="FI85" s="57"/>
      <c r="FJ85" s="33"/>
      <c r="FK85" s="33"/>
      <c r="FL85" s="33"/>
      <c r="FM85" s="33"/>
      <c r="FN85" s="33"/>
      <c r="FO85" s="33"/>
      <c r="FP85" s="33"/>
      <c r="FQ85" s="33"/>
      <c r="FR85" s="34"/>
      <c r="FS85" s="33"/>
      <c r="FT85" s="33"/>
      <c r="FU85" s="33"/>
      <c r="FV85" s="33"/>
      <c r="FW85" s="33"/>
      <c r="FX85" s="33"/>
      <c r="FY85" s="33"/>
      <c r="FZ85" s="57"/>
      <c r="GA85" s="25"/>
      <c r="GB85" s="34"/>
      <c r="GC85" s="57"/>
      <c r="GD85" s="33"/>
      <c r="GE85" s="33"/>
      <c r="GF85" s="33"/>
      <c r="GG85" s="33">
        <v>64682400</v>
      </c>
      <c r="GH85" s="33">
        <v>62095000</v>
      </c>
      <c r="GI85" s="33">
        <v>2587400</v>
      </c>
      <c r="GJ85" s="33">
        <v>48189999.289999999</v>
      </c>
      <c r="GK85" s="33"/>
      <c r="GL85" s="34"/>
      <c r="GM85" s="33">
        <v>50198000</v>
      </c>
      <c r="GN85" s="33">
        <v>48189999.289999999</v>
      </c>
      <c r="GO85" s="33"/>
      <c r="GP85" s="33">
        <v>2008000.71</v>
      </c>
      <c r="GQ85" s="33">
        <v>4.0001600000000002</v>
      </c>
      <c r="GR85" s="33"/>
      <c r="GS85" s="33"/>
      <c r="GT85" s="57">
        <v>48189999.289999999</v>
      </c>
      <c r="GU85" s="25"/>
      <c r="GV85" s="34">
        <v>62095000</v>
      </c>
      <c r="GW85" s="57">
        <v>62095000</v>
      </c>
      <c r="GX85" s="33">
        <v>77.606890000000007</v>
      </c>
      <c r="GY85" s="33">
        <v>77.606890000000007</v>
      </c>
      <c r="GZ85" s="33"/>
      <c r="HA85" s="33"/>
      <c r="HB85" s="33"/>
      <c r="HC85" s="33"/>
      <c r="HD85" s="33"/>
      <c r="HE85" s="33"/>
      <c r="HF85" s="34"/>
      <c r="HG85" s="33"/>
      <c r="HH85" s="33"/>
      <c r="HI85" s="33"/>
      <c r="HJ85" s="33"/>
      <c r="HK85" s="33"/>
      <c r="HL85" s="33"/>
      <c r="HM85" s="33"/>
      <c r="HN85" s="57"/>
      <c r="HO85" s="25"/>
      <c r="HP85" s="34"/>
      <c r="HQ85" s="57"/>
      <c r="HR85" s="33"/>
      <c r="HS85" s="33"/>
      <c r="HT85" s="33"/>
      <c r="HU85" s="33">
        <v>93758200</v>
      </c>
      <c r="HV85" s="33">
        <v>74068900</v>
      </c>
      <c r="HW85" s="33">
        <v>19689300</v>
      </c>
      <c r="HX85" s="33"/>
      <c r="HY85" s="33"/>
      <c r="HZ85" s="34"/>
      <c r="IA85" s="33"/>
      <c r="IB85" s="33"/>
      <c r="IC85" s="33"/>
      <c r="ID85" s="33"/>
      <c r="IE85" s="33"/>
      <c r="IF85" s="33"/>
      <c r="IG85" s="33"/>
      <c r="IH85" s="57"/>
      <c r="II85" s="25"/>
      <c r="IJ85" s="34">
        <v>74068900</v>
      </c>
      <c r="IK85" s="57">
        <v>74068900</v>
      </c>
      <c r="IL85" s="33"/>
      <c r="IM85" s="33"/>
      <c r="IN85" s="33"/>
      <c r="IO85" s="33"/>
      <c r="IP85" s="33"/>
      <c r="IQ85" s="33"/>
      <c r="IR85" s="33"/>
      <c r="IS85" s="33"/>
      <c r="IT85" s="34"/>
      <c r="IU85" s="33"/>
      <c r="IV85" s="33"/>
      <c r="IW85" s="33"/>
      <c r="IX85" s="33"/>
      <c r="IY85" s="33"/>
      <c r="IZ85" s="33"/>
      <c r="JA85" s="33"/>
      <c r="JB85" s="57"/>
      <c r="JC85" s="25"/>
      <c r="JD85" s="34"/>
      <c r="JE85" s="57"/>
      <c r="JF85" s="33"/>
      <c r="JG85" s="33"/>
      <c r="JH85" s="33"/>
      <c r="JI85" s="33"/>
      <c r="JJ85" s="33"/>
      <c r="JK85" s="33"/>
      <c r="JL85" s="33"/>
      <c r="JM85" s="33"/>
      <c r="JN85" s="34"/>
      <c r="JO85" s="33"/>
      <c r="JP85" s="33"/>
      <c r="JQ85" s="33"/>
      <c r="JR85" s="33"/>
      <c r="JS85" s="33"/>
      <c r="JT85" s="33"/>
      <c r="JU85" s="33"/>
      <c r="JV85" s="57"/>
      <c r="JW85" s="25"/>
      <c r="JX85" s="34"/>
      <c r="JY85" s="57"/>
      <c r="JZ85" s="33"/>
      <c r="KA85" s="33"/>
      <c r="KB85" s="33"/>
      <c r="KC85" s="33">
        <v>1100000</v>
      </c>
      <c r="KD85" s="33">
        <v>869000</v>
      </c>
      <c r="KE85" s="33">
        <v>231000</v>
      </c>
      <c r="KF85" s="33"/>
      <c r="KG85" s="33"/>
      <c r="KH85" s="34"/>
      <c r="KI85" s="33"/>
      <c r="KJ85" s="33"/>
      <c r="KK85" s="33"/>
      <c r="KL85" s="33"/>
      <c r="KM85" s="33"/>
      <c r="KN85" s="33"/>
      <c r="KO85" s="33"/>
      <c r="KP85" s="57"/>
      <c r="KQ85" s="25"/>
      <c r="KR85" s="34">
        <v>869000</v>
      </c>
      <c r="KS85" s="57">
        <v>869000</v>
      </c>
      <c r="KT85" s="33"/>
      <c r="KU85" s="33"/>
      <c r="KV85" s="33"/>
      <c r="KW85" s="33"/>
      <c r="KX85" s="33"/>
      <c r="KY85" s="33"/>
      <c r="KZ85" s="33"/>
      <c r="LA85" s="33"/>
      <c r="LB85" s="34"/>
      <c r="LC85" s="33"/>
      <c r="LD85" s="33"/>
      <c r="LE85" s="33"/>
      <c r="LF85" s="33"/>
      <c r="LG85" s="33"/>
      <c r="LH85" s="33"/>
      <c r="LI85" s="33"/>
      <c r="LJ85" s="57"/>
      <c r="LK85" s="25"/>
      <c r="LL85" s="34"/>
      <c r="LM85" s="57"/>
      <c r="LN85" s="33"/>
      <c r="LO85" s="33"/>
      <c r="LP85" s="33"/>
      <c r="LQ85" s="33"/>
      <c r="LR85" s="33"/>
      <c r="LS85" s="33"/>
      <c r="LT85" s="33"/>
      <c r="LU85" s="33"/>
      <c r="LV85" s="34"/>
      <c r="LW85" s="33"/>
      <c r="LX85" s="33"/>
      <c r="LY85" s="33"/>
      <c r="LZ85" s="33"/>
      <c r="MA85" s="33"/>
      <c r="MB85" s="33"/>
      <c r="MC85" s="33"/>
      <c r="MD85" s="57"/>
      <c r="ME85" s="25"/>
      <c r="MF85" s="34"/>
      <c r="MG85" s="57"/>
      <c r="MH85" s="33"/>
      <c r="MI85" s="33"/>
      <c r="MJ85" s="33"/>
      <c r="MK85" s="33">
        <v>84646700</v>
      </c>
      <c r="ML85" s="33">
        <v>10337600</v>
      </c>
      <c r="MM85" s="33">
        <v>74309100</v>
      </c>
      <c r="MN85" s="33">
        <v>10337600</v>
      </c>
      <c r="MO85" s="33">
        <v>538340.76</v>
      </c>
      <c r="MP85" s="34"/>
      <c r="MQ85" s="33">
        <v>84646700</v>
      </c>
      <c r="MR85" s="33">
        <v>10337600</v>
      </c>
      <c r="MS85" s="33"/>
      <c r="MT85" s="33">
        <v>74309100</v>
      </c>
      <c r="MU85" s="33">
        <v>87.787360000000007</v>
      </c>
      <c r="MV85" s="33">
        <v>538340.76</v>
      </c>
      <c r="MW85" s="33"/>
      <c r="MX85" s="57">
        <v>10337600</v>
      </c>
      <c r="MY85" s="25"/>
      <c r="MZ85" s="34">
        <v>10337600</v>
      </c>
      <c r="NA85" s="57">
        <v>10337600</v>
      </c>
      <c r="NB85" s="33">
        <v>100</v>
      </c>
      <c r="NC85" s="33">
        <v>100</v>
      </c>
      <c r="ND85" s="33"/>
      <c r="NE85" s="33"/>
      <c r="NF85" s="33"/>
      <c r="NG85" s="33"/>
      <c r="NH85" s="33"/>
      <c r="NI85" s="33"/>
      <c r="NJ85" s="34"/>
      <c r="NK85" s="33"/>
      <c r="NL85" s="33"/>
      <c r="NM85" s="33"/>
      <c r="NN85" s="33"/>
      <c r="NO85" s="33"/>
      <c r="NP85" s="33"/>
      <c r="NQ85" s="33"/>
      <c r="NR85" s="57"/>
      <c r="NS85" s="25"/>
      <c r="NT85" s="34"/>
      <c r="NU85" s="57"/>
      <c r="NV85" s="33"/>
      <c r="NW85" s="33"/>
      <c r="NX85" s="33"/>
      <c r="NY85" s="33"/>
      <c r="NZ85" s="33"/>
      <c r="OA85" s="33"/>
      <c r="OB85" s="33"/>
      <c r="OC85" s="33"/>
      <c r="OD85" s="34"/>
      <c r="OE85" s="33"/>
      <c r="OF85" s="33"/>
      <c r="OG85" s="33"/>
      <c r="OH85" s="33"/>
      <c r="OI85" s="33"/>
      <c r="OJ85" s="33"/>
      <c r="OK85" s="33"/>
      <c r="OL85" s="57"/>
      <c r="OM85" s="25"/>
      <c r="ON85" s="34"/>
      <c r="OO85" s="57"/>
      <c r="OP85" s="33"/>
      <c r="OQ85" s="33"/>
      <c r="OR85" s="33"/>
      <c r="OS85" s="33"/>
      <c r="OT85" s="33"/>
      <c r="OU85" s="33"/>
      <c r="OV85" s="33"/>
      <c r="OW85" s="33"/>
      <c r="OX85" s="34"/>
      <c r="OY85" s="33"/>
      <c r="OZ85" s="33"/>
      <c r="PA85" s="33"/>
      <c r="PB85" s="33"/>
      <c r="PC85" s="33"/>
      <c r="PD85" s="33"/>
      <c r="PE85" s="33"/>
      <c r="PF85" s="57"/>
      <c r="PG85" s="25"/>
      <c r="PH85" s="34"/>
      <c r="PI85" s="57"/>
      <c r="PJ85" s="33"/>
      <c r="PK85" s="33"/>
      <c r="PL85" s="33"/>
      <c r="PM85" s="33">
        <v>1901500</v>
      </c>
      <c r="PN85" s="33">
        <v>1796400</v>
      </c>
      <c r="PO85" s="33">
        <v>105100</v>
      </c>
      <c r="PP85" s="33"/>
      <c r="PQ85" s="33"/>
      <c r="PR85" s="34"/>
      <c r="PS85" s="33"/>
      <c r="PT85" s="33"/>
      <c r="PU85" s="33"/>
      <c r="PV85" s="33"/>
      <c r="PW85" s="33"/>
      <c r="PX85" s="33"/>
      <c r="PY85" s="33"/>
      <c r="PZ85" s="57"/>
      <c r="QA85" s="25"/>
      <c r="QB85" s="34">
        <v>1796400</v>
      </c>
      <c r="QC85" s="57">
        <v>1796400</v>
      </c>
      <c r="QD85" s="33"/>
      <c r="QE85" s="33"/>
      <c r="QF85" s="33"/>
      <c r="QG85" s="33">
        <v>10132200</v>
      </c>
      <c r="QH85" s="33">
        <v>974100</v>
      </c>
      <c r="QI85" s="33">
        <v>9158100</v>
      </c>
      <c r="QJ85" s="33">
        <v>353147.22</v>
      </c>
      <c r="QK85" s="33"/>
      <c r="QL85" s="34"/>
      <c r="QM85" s="33">
        <v>3673296.77</v>
      </c>
      <c r="QN85" s="33">
        <v>353147.22</v>
      </c>
      <c r="QO85" s="33"/>
      <c r="QP85" s="33">
        <v>3320149.55</v>
      </c>
      <c r="QQ85" s="33">
        <v>90.386099999999999</v>
      </c>
      <c r="QR85" s="33"/>
      <c r="QS85" s="33"/>
      <c r="QT85" s="57">
        <v>353147.22</v>
      </c>
      <c r="QU85" s="25"/>
      <c r="QV85" s="34">
        <v>974100</v>
      </c>
      <c r="QW85" s="57">
        <v>974100</v>
      </c>
      <c r="QX85" s="33">
        <v>36.253689999999999</v>
      </c>
      <c r="QY85" s="33">
        <v>36.253689999999999</v>
      </c>
      <c r="QZ85" s="33"/>
      <c r="RA85" s="33">
        <v>73540710</v>
      </c>
      <c r="RB85" s="33">
        <v>70598800</v>
      </c>
      <c r="RC85" s="33">
        <v>2941910</v>
      </c>
      <c r="RD85" s="33">
        <v>13619490.33</v>
      </c>
      <c r="RE85" s="33"/>
      <c r="RF85" s="34"/>
      <c r="RG85" s="33">
        <v>14187022.529999999</v>
      </c>
      <c r="RH85" s="33">
        <v>13619490.33</v>
      </c>
      <c r="RI85" s="33"/>
      <c r="RJ85" s="33">
        <v>567532.19999999995</v>
      </c>
      <c r="RK85" s="33">
        <v>4.0003599999999997</v>
      </c>
      <c r="RL85" s="33"/>
      <c r="RM85" s="33"/>
      <c r="RN85" s="57">
        <v>13619490.33</v>
      </c>
      <c r="RO85" s="25"/>
      <c r="RP85" s="34">
        <v>75013100</v>
      </c>
      <c r="RQ85" s="57">
        <v>75013100</v>
      </c>
      <c r="RR85" s="33">
        <v>19.29139</v>
      </c>
      <c r="RS85" s="33">
        <v>19.29128</v>
      </c>
      <c r="RT85" s="33"/>
      <c r="RU85" s="33"/>
      <c r="RV85" s="33"/>
      <c r="RW85" s="33"/>
      <c r="RX85" s="33"/>
      <c r="RY85" s="33">
        <v>422796.4</v>
      </c>
      <c r="RZ85" s="34"/>
      <c r="SA85" s="33"/>
      <c r="SB85" s="33"/>
      <c r="SC85" s="33"/>
      <c r="SD85" s="33"/>
      <c r="SE85" s="33"/>
      <c r="SF85" s="33">
        <v>422796.4</v>
      </c>
      <c r="SG85" s="33"/>
      <c r="SH85" s="57"/>
      <c r="SI85" s="25"/>
      <c r="SJ85" s="34"/>
      <c r="SK85" s="57"/>
      <c r="SL85" s="33"/>
      <c r="SM85" s="33"/>
      <c r="SN85" s="33"/>
      <c r="SO85" s="33"/>
      <c r="SP85" s="33"/>
      <c r="SQ85" s="33"/>
      <c r="SR85" s="33"/>
      <c r="SS85" s="33"/>
      <c r="ST85" s="34"/>
      <c r="SU85" s="33"/>
      <c r="SV85" s="33"/>
      <c r="SW85" s="33"/>
      <c r="SX85" s="33"/>
      <c r="SY85" s="33"/>
      <c r="SZ85" s="33"/>
      <c r="TA85" s="33"/>
      <c r="TB85" s="57"/>
      <c r="TC85" s="25"/>
      <c r="TD85" s="34"/>
      <c r="TE85" s="57"/>
      <c r="TF85" s="33"/>
      <c r="TG85" s="33"/>
      <c r="TH85" s="33"/>
      <c r="TI85" s="33"/>
      <c r="TJ85" s="33"/>
      <c r="TK85" s="33"/>
      <c r="TL85" s="33"/>
      <c r="TM85" s="33"/>
      <c r="TN85" s="34"/>
      <c r="TO85" s="33"/>
      <c r="TP85" s="33"/>
      <c r="TQ85" s="33"/>
      <c r="TR85" s="33"/>
      <c r="TS85" s="33"/>
      <c r="TT85" s="33"/>
      <c r="TU85" s="33"/>
      <c r="TV85" s="57"/>
      <c r="TW85" s="25"/>
      <c r="TX85" s="34"/>
      <c r="TY85" s="57"/>
      <c r="TZ85" s="33"/>
      <c r="UA85" s="33"/>
      <c r="UB85" s="33"/>
      <c r="UC85" s="33"/>
      <c r="UD85" s="33"/>
      <c r="UE85" s="33"/>
      <c r="UF85" s="33"/>
      <c r="UG85" s="33"/>
      <c r="UH85" s="34"/>
      <c r="UI85" s="33"/>
      <c r="UJ85" s="33"/>
      <c r="UK85" s="33"/>
      <c r="UL85" s="33"/>
      <c r="UM85" s="33"/>
      <c r="UN85" s="33"/>
      <c r="UO85" s="33"/>
      <c r="UP85" s="57"/>
      <c r="UQ85" s="25"/>
      <c r="UR85" s="34"/>
      <c r="US85" s="57"/>
      <c r="UT85" s="33"/>
      <c r="UU85" s="33"/>
      <c r="UV85" s="33"/>
      <c r="UW85" s="33"/>
      <c r="UX85" s="33"/>
      <c r="UY85" s="33"/>
      <c r="UZ85" s="33"/>
      <c r="VA85" s="33"/>
      <c r="VB85" s="34"/>
      <c r="VC85" s="33"/>
      <c r="VD85" s="33"/>
      <c r="VE85" s="33"/>
      <c r="VF85" s="33"/>
      <c r="VG85" s="33"/>
      <c r="VH85" s="33"/>
      <c r="VI85" s="33"/>
      <c r="VJ85" s="57"/>
      <c r="VK85" s="25"/>
      <c r="VL85" s="34"/>
      <c r="VM85" s="57"/>
      <c r="VN85" s="33"/>
      <c r="VO85" s="33"/>
      <c r="VP85" s="33"/>
      <c r="VQ85" s="33"/>
      <c r="VR85" s="33"/>
      <c r="VS85" s="33"/>
      <c r="VT85" s="33"/>
      <c r="VU85" s="33"/>
      <c r="VV85" s="34"/>
      <c r="VW85" s="33"/>
      <c r="VX85" s="33"/>
      <c r="VY85" s="33"/>
      <c r="VZ85" s="33"/>
      <c r="WA85" s="33"/>
      <c r="WB85" s="33"/>
      <c r="WC85" s="33"/>
      <c r="WD85" s="57"/>
      <c r="WE85" s="25"/>
      <c r="WF85" s="34"/>
      <c r="WG85" s="57"/>
      <c r="WH85" s="33"/>
      <c r="WI85" s="33"/>
      <c r="WJ85" s="33"/>
      <c r="WK85" s="33"/>
      <c r="WL85" s="33"/>
      <c r="WM85" s="33"/>
      <c r="WN85" s="33"/>
      <c r="WO85" s="33"/>
      <c r="WP85" s="34"/>
      <c r="WQ85" s="33"/>
      <c r="WR85" s="33"/>
      <c r="WS85" s="33"/>
      <c r="WT85" s="33"/>
      <c r="WU85" s="33"/>
      <c r="WV85" s="33"/>
      <c r="WW85" s="33"/>
      <c r="WX85" s="57"/>
      <c r="WY85" s="25"/>
      <c r="WZ85" s="34"/>
      <c r="XA85" s="57"/>
      <c r="XB85" s="33"/>
      <c r="XC85" s="33"/>
      <c r="XD85" s="33"/>
      <c r="XE85" s="33"/>
      <c r="XF85" s="33"/>
      <c r="XG85" s="33"/>
      <c r="XH85" s="33"/>
      <c r="XI85" s="33"/>
      <c r="XJ85" s="34"/>
      <c r="XK85" s="33"/>
      <c r="XL85" s="33"/>
      <c r="XM85" s="33"/>
      <c r="XN85" s="33"/>
      <c r="XO85" s="33"/>
      <c r="XP85" s="33"/>
      <c r="XQ85" s="33"/>
      <c r="XR85" s="57"/>
      <c r="XS85" s="25"/>
      <c r="XT85" s="34"/>
      <c r="XU85" s="57"/>
      <c r="XV85" s="33"/>
      <c r="XW85" s="33"/>
      <c r="XX85" s="33"/>
      <c r="XY85" s="33"/>
      <c r="XZ85" s="33"/>
      <c r="YA85" s="33"/>
      <c r="YB85" s="33"/>
      <c r="YC85" s="33"/>
      <c r="YD85" s="34"/>
      <c r="YE85" s="33"/>
      <c r="YF85" s="33"/>
      <c r="YG85" s="33"/>
      <c r="YH85" s="33"/>
      <c r="YI85" s="33"/>
      <c r="YJ85" s="33"/>
      <c r="YK85" s="33"/>
      <c r="YL85" s="57"/>
      <c r="YM85" s="25"/>
      <c r="YN85" s="34"/>
      <c r="YO85" s="57"/>
      <c r="YP85" s="33"/>
      <c r="YQ85" s="33"/>
      <c r="YR85" s="33"/>
      <c r="YS85" s="33"/>
      <c r="YT85" s="33"/>
      <c r="YU85" s="33"/>
      <c r="YV85" s="33"/>
      <c r="YW85" s="33"/>
      <c r="YX85" s="34"/>
      <c r="YY85" s="33"/>
      <c r="YZ85" s="33"/>
      <c r="ZA85" s="33"/>
      <c r="ZB85" s="33"/>
      <c r="ZC85" s="33"/>
      <c r="ZD85" s="33"/>
      <c r="ZE85" s="33"/>
      <c r="ZF85" s="57"/>
      <c r="ZG85" s="25"/>
      <c r="ZH85" s="34"/>
      <c r="ZI85" s="57"/>
      <c r="ZJ85" s="33"/>
      <c r="ZK85" s="33"/>
      <c r="ZL85" s="33"/>
      <c r="ZM85" s="33"/>
      <c r="ZN85" s="33"/>
      <c r="ZO85" s="33"/>
      <c r="ZP85" s="33"/>
      <c r="ZQ85" s="33"/>
      <c r="ZR85" s="34"/>
      <c r="ZS85" s="33"/>
      <c r="ZT85" s="33"/>
      <c r="ZU85" s="33"/>
      <c r="ZV85" s="33"/>
      <c r="ZW85" s="33"/>
      <c r="ZX85" s="33"/>
      <c r="ZY85" s="33"/>
      <c r="ZZ85" s="57"/>
      <c r="AAA85" s="25"/>
      <c r="AAB85" s="34"/>
      <c r="AAC85" s="57"/>
      <c r="AAD85" s="33"/>
      <c r="AAE85" s="33"/>
      <c r="AAF85" s="33"/>
      <c r="AAG85" s="33"/>
      <c r="AAH85" s="33"/>
      <c r="AAI85" s="33"/>
      <c r="AAJ85" s="33"/>
      <c r="AAK85" s="33">
        <v>525348.97</v>
      </c>
      <c r="AAL85" s="34"/>
      <c r="AAM85" s="33"/>
      <c r="AAN85" s="33"/>
      <c r="AAO85" s="33"/>
      <c r="AAP85" s="33"/>
      <c r="AAQ85" s="33"/>
      <c r="AAR85" s="33">
        <v>525348.97</v>
      </c>
      <c r="AAS85" s="33"/>
      <c r="AAT85" s="57"/>
      <c r="AAU85" s="25"/>
      <c r="AAV85" s="34"/>
      <c r="AAW85" s="57"/>
      <c r="AAX85" s="33"/>
      <c r="AAY85" s="33"/>
      <c r="AAZ85" s="33"/>
      <c r="ABA85" s="33"/>
      <c r="ABB85" s="33"/>
      <c r="ABC85" s="33"/>
      <c r="ABD85" s="33"/>
      <c r="ABE85" s="33">
        <v>2337113.37</v>
      </c>
      <c r="ABF85" s="34"/>
      <c r="ABG85" s="33"/>
      <c r="ABH85" s="33"/>
      <c r="ABI85" s="33"/>
      <c r="ABJ85" s="33"/>
      <c r="ABK85" s="33"/>
      <c r="ABL85" s="33">
        <v>2337113.37</v>
      </c>
      <c r="ABM85" s="33"/>
      <c r="ABN85" s="57"/>
      <c r="ABO85" s="25"/>
      <c r="ABP85" s="34"/>
      <c r="ABQ85" s="57"/>
      <c r="ABR85" s="33"/>
      <c r="ABS85" s="33"/>
      <c r="ABT85" s="33"/>
      <c r="ABU85" s="33"/>
      <c r="ABV85" s="33"/>
      <c r="ABW85" s="33"/>
      <c r="ABX85" s="33"/>
      <c r="ABY85" s="33">
        <v>995311.24</v>
      </c>
      <c r="ABZ85" s="34"/>
      <c r="ACA85" s="33"/>
      <c r="ACB85" s="33"/>
      <c r="ACC85" s="33"/>
      <c r="ACD85" s="33"/>
      <c r="ACE85" s="33"/>
      <c r="ACF85" s="33">
        <v>995311.24</v>
      </c>
      <c r="ACG85" s="33"/>
      <c r="ACH85" s="57"/>
      <c r="ACI85" s="25"/>
      <c r="ACJ85" s="34"/>
      <c r="ACK85" s="57"/>
      <c r="ACL85" s="33"/>
      <c r="ACM85" s="33"/>
      <c r="ACN85" s="33"/>
      <c r="ACO85" s="33">
        <v>70082700</v>
      </c>
      <c r="ACP85" s="33">
        <v>69182700</v>
      </c>
      <c r="ACQ85" s="33">
        <v>900000</v>
      </c>
      <c r="ACR85" s="33"/>
      <c r="ACS85" s="33"/>
      <c r="ACT85" s="34"/>
      <c r="ACU85" s="33"/>
      <c r="ACV85" s="33"/>
      <c r="ACW85" s="33"/>
      <c r="ACX85" s="33"/>
      <c r="ACY85" s="33"/>
      <c r="ACZ85" s="33"/>
      <c r="ADA85" s="33"/>
      <c r="ADB85" s="57"/>
      <c r="ADC85" s="25"/>
      <c r="ADD85" s="34">
        <v>69182700</v>
      </c>
      <c r="ADE85" s="57">
        <v>69182700</v>
      </c>
      <c r="ADF85" s="33"/>
      <c r="ADG85" s="33"/>
      <c r="ADH85" s="33"/>
      <c r="ADI85" s="33"/>
      <c r="ADJ85" s="33"/>
      <c r="ADK85" s="33"/>
      <c r="ADL85" s="33"/>
      <c r="ADM85" s="33"/>
      <c r="ADN85" s="34"/>
      <c r="ADO85" s="33"/>
      <c r="ADP85" s="33"/>
      <c r="ADQ85" s="33"/>
      <c r="ADR85" s="33"/>
      <c r="ADS85" s="33"/>
      <c r="ADT85" s="33"/>
      <c r="ADU85" s="33"/>
      <c r="ADV85" s="57"/>
      <c r="ADW85" s="25"/>
      <c r="ADX85" s="34"/>
      <c r="ADY85" s="57"/>
      <c r="ADZ85" s="33"/>
      <c r="AEA85" s="33"/>
      <c r="AEB85" s="33"/>
      <c r="AEC85" s="33"/>
      <c r="AED85" s="33"/>
      <c r="AEE85" s="33"/>
      <c r="AEF85" s="33"/>
      <c r="AEG85" s="33"/>
      <c r="AEH85" s="34"/>
      <c r="AEI85" s="33"/>
      <c r="AEJ85" s="33"/>
      <c r="AEK85" s="33"/>
      <c r="AEL85" s="33"/>
      <c r="AEM85" s="33"/>
      <c r="AEN85" s="33"/>
      <c r="AEO85" s="33"/>
      <c r="AEP85" s="57"/>
      <c r="AEQ85" s="25"/>
      <c r="AER85" s="34"/>
      <c r="AES85" s="57"/>
      <c r="AET85" s="33"/>
      <c r="AEU85" s="33"/>
      <c r="AEV85" s="33"/>
      <c r="AEW85" s="33"/>
      <c r="AEX85" s="33"/>
      <c r="AEY85" s="33"/>
      <c r="AEZ85" s="33"/>
      <c r="AFA85" s="33"/>
      <c r="AFB85" s="34"/>
      <c r="AFC85" s="33"/>
      <c r="AFD85" s="33"/>
      <c r="AFE85" s="33"/>
      <c r="AFF85" s="33"/>
      <c r="AFG85" s="33"/>
      <c r="AFH85" s="33"/>
      <c r="AFI85" s="33"/>
      <c r="AFJ85" s="57"/>
      <c r="AFK85" s="25"/>
      <c r="AFL85" s="34"/>
      <c r="AFM85" s="57"/>
      <c r="AFN85" s="33"/>
      <c r="AFO85" s="33"/>
      <c r="AFP85" s="33"/>
      <c r="AFQ85" s="33"/>
      <c r="AFR85" s="33"/>
      <c r="AFS85" s="33"/>
      <c r="AFT85" s="33"/>
      <c r="AFU85" s="33"/>
      <c r="AFV85" s="34"/>
      <c r="AFW85" s="33"/>
      <c r="AFX85" s="33"/>
      <c r="AFY85" s="33"/>
      <c r="AFZ85" s="33"/>
      <c r="AGA85" s="33"/>
      <c r="AGB85" s="33"/>
      <c r="AGC85" s="33"/>
      <c r="AGD85" s="57"/>
      <c r="AGE85" s="25"/>
      <c r="AGF85" s="34"/>
      <c r="AGG85" s="57"/>
      <c r="AGH85" s="33"/>
      <c r="AGI85" s="33"/>
      <c r="AGJ85" s="33"/>
      <c r="AGK85" s="33"/>
      <c r="AGL85" s="33"/>
      <c r="AGM85" s="33"/>
      <c r="AGN85" s="33"/>
      <c r="AGO85" s="33"/>
      <c r="AGP85" s="34"/>
      <c r="AGQ85" s="33"/>
      <c r="AGR85" s="33"/>
      <c r="AGS85" s="33"/>
      <c r="AGT85" s="33"/>
      <c r="AGU85" s="33"/>
      <c r="AGV85" s="33"/>
      <c r="AGW85" s="33"/>
      <c r="AGX85" s="57"/>
      <c r="AGY85" s="25"/>
      <c r="AGZ85" s="34"/>
      <c r="AHA85" s="57"/>
      <c r="AHB85" s="33"/>
      <c r="AHC85" s="33"/>
    </row>
    <row r="86" spans="1:887" x14ac:dyDescent="0.25">
      <c r="A86" s="8" t="s">
        <v>166</v>
      </c>
      <c r="B86" s="90">
        <v>72</v>
      </c>
      <c r="C86" s="10" t="s">
        <v>167</v>
      </c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R86" s="79"/>
      <c r="AS86" s="79"/>
      <c r="AT86" s="79"/>
      <c r="AU86" s="79"/>
      <c r="AV86" s="79"/>
      <c r="AW86" s="79"/>
      <c r="AX86" s="79"/>
      <c r="AY86" s="79"/>
      <c r="AZ86" s="79"/>
      <c r="BA86" s="79"/>
      <c r="BB86" s="79"/>
      <c r="BC86" s="79"/>
      <c r="BD86" s="79"/>
      <c r="BE86" s="79"/>
      <c r="BF86" s="79"/>
      <c r="BG86" s="79"/>
      <c r="BH86" s="79"/>
      <c r="BI86" s="79"/>
      <c r="BJ86" s="79"/>
      <c r="BK86" s="79"/>
      <c r="BL86" s="79"/>
      <c r="BM86" s="79"/>
      <c r="BN86" s="79"/>
      <c r="BO86" s="79"/>
      <c r="BP86" s="79"/>
      <c r="BQ86" s="79"/>
      <c r="BR86" s="79"/>
      <c r="BS86" s="79"/>
      <c r="BT86" s="79"/>
      <c r="BU86" s="79"/>
      <c r="BV86" s="79"/>
      <c r="BW86" s="79"/>
      <c r="BX86" s="79"/>
      <c r="BY86" s="79"/>
      <c r="BZ86" s="79"/>
      <c r="CA86" s="79"/>
      <c r="CB86" s="79"/>
      <c r="CC86" s="79"/>
      <c r="CD86" s="79"/>
      <c r="CE86" s="79"/>
      <c r="CF86" s="79"/>
      <c r="CG86" s="79"/>
      <c r="CH86" s="79"/>
      <c r="CI86" s="79"/>
      <c r="CJ86" s="79"/>
      <c r="CK86" s="79"/>
      <c r="CL86" s="79"/>
      <c r="CM86" s="79"/>
      <c r="CN86" s="79"/>
      <c r="CO86" s="79"/>
      <c r="CP86" s="79"/>
      <c r="CQ86" s="79"/>
      <c r="CR86" s="79"/>
      <c r="CS86" s="79"/>
      <c r="CT86" s="79"/>
      <c r="CU86" s="79"/>
      <c r="CV86" s="79"/>
      <c r="CW86" s="79"/>
      <c r="CX86" s="79"/>
      <c r="CY86" s="79"/>
      <c r="CZ86" s="79"/>
      <c r="DA86" s="79"/>
      <c r="DB86" s="79"/>
      <c r="DC86" s="79"/>
      <c r="DD86" s="79"/>
      <c r="DE86" s="79"/>
      <c r="DF86" s="79"/>
      <c r="DG86" s="79"/>
      <c r="DH86" s="79"/>
      <c r="DI86" s="79"/>
      <c r="DJ86" s="79"/>
      <c r="DK86" s="79"/>
      <c r="DL86" s="79"/>
      <c r="DM86" s="79"/>
      <c r="DN86" s="79"/>
      <c r="DO86" s="79"/>
      <c r="DP86" s="79"/>
      <c r="DQ86" s="79"/>
      <c r="DR86" s="79"/>
      <c r="DS86" s="79"/>
      <c r="DT86" s="79"/>
      <c r="DU86" s="79"/>
      <c r="DV86" s="79"/>
      <c r="DW86" s="79"/>
      <c r="DX86" s="79"/>
      <c r="DY86" s="79"/>
      <c r="DZ86" s="79"/>
      <c r="EA86" s="79"/>
      <c r="EB86" s="79"/>
      <c r="EC86" s="79"/>
      <c r="ED86" s="79"/>
      <c r="EE86" s="79"/>
      <c r="EF86" s="79"/>
      <c r="EG86" s="79"/>
      <c r="EH86" s="79"/>
      <c r="EI86" s="79"/>
      <c r="EJ86" s="79"/>
      <c r="EK86" s="79"/>
      <c r="EL86" s="79"/>
      <c r="EM86" s="79"/>
      <c r="EN86" s="79"/>
      <c r="EO86" s="79"/>
      <c r="EP86" s="79"/>
      <c r="EQ86" s="79"/>
      <c r="ER86" s="79"/>
      <c r="ES86" s="79"/>
      <c r="ET86" s="79"/>
      <c r="EU86" s="79"/>
      <c r="EV86" s="79"/>
      <c r="EW86" s="79"/>
      <c r="EX86" s="79"/>
      <c r="EY86" s="79"/>
      <c r="EZ86" s="79"/>
      <c r="FA86" s="79"/>
      <c r="FB86" s="79"/>
      <c r="FC86" s="79"/>
      <c r="FD86" s="79"/>
      <c r="FE86" s="79"/>
      <c r="FF86" s="79"/>
      <c r="FG86" s="79"/>
      <c r="FH86" s="79"/>
      <c r="FI86" s="79"/>
      <c r="FJ86" s="79"/>
      <c r="FK86" s="79"/>
      <c r="FL86" s="79"/>
      <c r="FM86" s="79"/>
      <c r="FN86" s="79"/>
      <c r="FO86" s="79"/>
      <c r="FP86" s="79"/>
      <c r="FQ86" s="79"/>
      <c r="FR86" s="79"/>
      <c r="FS86" s="79"/>
      <c r="FT86" s="79"/>
      <c r="FU86" s="79"/>
      <c r="FV86" s="79"/>
      <c r="FW86" s="79"/>
      <c r="FX86" s="79"/>
      <c r="FY86" s="79"/>
      <c r="FZ86" s="79"/>
      <c r="GA86" s="79"/>
      <c r="GB86" s="79"/>
      <c r="GC86" s="79"/>
      <c r="GD86" s="79"/>
      <c r="GE86" s="79"/>
      <c r="GF86" s="79"/>
      <c r="GG86" s="79"/>
      <c r="GH86" s="79"/>
      <c r="GI86" s="79"/>
      <c r="GJ86" s="79"/>
      <c r="GK86" s="79"/>
      <c r="GL86" s="79"/>
      <c r="GM86" s="79"/>
      <c r="GN86" s="79"/>
      <c r="GO86" s="79"/>
      <c r="GP86" s="79"/>
      <c r="GQ86" s="79"/>
      <c r="GR86" s="79"/>
      <c r="GS86" s="79"/>
      <c r="GT86" s="79"/>
      <c r="GU86" s="79"/>
      <c r="GV86" s="79"/>
      <c r="GW86" s="79"/>
      <c r="GX86" s="79"/>
      <c r="GY86" s="79"/>
      <c r="GZ86" s="79"/>
      <c r="HA86" s="79"/>
      <c r="HB86" s="79"/>
      <c r="HC86" s="79"/>
      <c r="HD86" s="79"/>
      <c r="HE86" s="79"/>
      <c r="HF86" s="79"/>
      <c r="HG86" s="79"/>
      <c r="HH86" s="79"/>
      <c r="HI86" s="79"/>
      <c r="HJ86" s="79"/>
      <c r="HK86" s="79"/>
      <c r="HL86" s="79"/>
      <c r="HM86" s="79"/>
      <c r="HN86" s="79"/>
      <c r="HO86" s="79"/>
      <c r="HP86" s="79"/>
      <c r="HQ86" s="79"/>
      <c r="HR86" s="79"/>
      <c r="HS86" s="79"/>
      <c r="HT86" s="79"/>
      <c r="HU86" s="79"/>
      <c r="HV86" s="79"/>
      <c r="HW86" s="79"/>
      <c r="HX86" s="79"/>
      <c r="HY86" s="79"/>
      <c r="HZ86" s="79"/>
      <c r="IA86" s="79"/>
      <c r="IB86" s="79"/>
      <c r="IC86" s="79"/>
      <c r="ID86" s="79"/>
      <c r="IE86" s="79"/>
      <c r="IF86" s="79"/>
      <c r="IG86" s="79"/>
      <c r="IH86" s="79"/>
      <c r="II86" s="79"/>
      <c r="IJ86" s="79"/>
      <c r="IK86" s="79"/>
      <c r="IL86" s="79"/>
      <c r="IM86" s="79"/>
      <c r="IN86" s="79"/>
      <c r="IO86" s="79"/>
      <c r="IP86" s="79"/>
      <c r="IQ86" s="79"/>
      <c r="IR86" s="79"/>
      <c r="IS86" s="79"/>
      <c r="IT86" s="79"/>
      <c r="IU86" s="79"/>
      <c r="IV86" s="79"/>
      <c r="IW86" s="79"/>
      <c r="IX86" s="79"/>
      <c r="IY86" s="79"/>
      <c r="IZ86" s="79"/>
      <c r="JA86" s="79"/>
      <c r="JB86" s="79"/>
      <c r="JC86" s="79"/>
      <c r="JD86" s="79"/>
      <c r="JE86" s="79"/>
      <c r="JF86" s="79"/>
      <c r="JG86" s="79"/>
      <c r="JH86" s="79"/>
      <c r="JI86" s="79"/>
      <c r="JJ86" s="79"/>
      <c r="JK86" s="79"/>
      <c r="JL86" s="79"/>
      <c r="JM86" s="79"/>
      <c r="JN86" s="79"/>
      <c r="JO86" s="79"/>
      <c r="JP86" s="79"/>
      <c r="JQ86" s="79"/>
      <c r="JR86" s="79"/>
      <c r="JS86" s="79"/>
      <c r="JT86" s="79"/>
      <c r="JU86" s="79"/>
      <c r="JV86" s="79"/>
      <c r="JW86" s="79"/>
      <c r="JX86" s="79"/>
      <c r="JY86" s="79"/>
      <c r="JZ86" s="79"/>
      <c r="KA86" s="79"/>
      <c r="KB86" s="79"/>
      <c r="KC86" s="79"/>
      <c r="KD86" s="79"/>
      <c r="KE86" s="79"/>
      <c r="KF86" s="79"/>
      <c r="KG86" s="79"/>
      <c r="KH86" s="79"/>
      <c r="KI86" s="79"/>
      <c r="KJ86" s="79"/>
      <c r="KK86" s="79"/>
      <c r="KL86" s="79"/>
      <c r="KM86" s="79"/>
      <c r="KN86" s="79"/>
      <c r="KO86" s="79"/>
      <c r="KP86" s="79"/>
      <c r="KQ86" s="79"/>
      <c r="KR86" s="79"/>
      <c r="KS86" s="79"/>
      <c r="KT86" s="79"/>
      <c r="KU86" s="79"/>
      <c r="KV86" s="79"/>
      <c r="KW86" s="79"/>
      <c r="KX86" s="79"/>
      <c r="KY86" s="79"/>
      <c r="KZ86" s="79"/>
      <c r="LA86" s="79"/>
      <c r="LB86" s="79"/>
      <c r="LC86" s="79"/>
      <c r="LD86" s="79"/>
      <c r="LE86" s="79"/>
      <c r="LF86" s="79"/>
      <c r="LG86" s="79"/>
      <c r="LH86" s="79"/>
      <c r="LI86" s="79"/>
      <c r="LJ86" s="79"/>
      <c r="LK86" s="79"/>
      <c r="LL86" s="79"/>
      <c r="LM86" s="79"/>
      <c r="LN86" s="79"/>
      <c r="LO86" s="79"/>
      <c r="LP86" s="79"/>
      <c r="LQ86" s="79"/>
      <c r="LR86" s="79"/>
      <c r="LS86" s="79"/>
      <c r="LT86" s="79"/>
      <c r="LU86" s="79"/>
      <c r="LV86" s="79"/>
      <c r="LW86" s="79"/>
      <c r="LX86" s="79"/>
      <c r="LY86" s="79"/>
      <c r="LZ86" s="79"/>
      <c r="MA86" s="79"/>
      <c r="MB86" s="79"/>
      <c r="MC86" s="79"/>
      <c r="MD86" s="79"/>
      <c r="ME86" s="79"/>
      <c r="MF86" s="79"/>
      <c r="MG86" s="79"/>
      <c r="MH86" s="79"/>
      <c r="MI86" s="79"/>
      <c r="MJ86" s="79"/>
      <c r="MK86" s="79"/>
      <c r="ML86" s="79"/>
      <c r="MM86" s="79"/>
      <c r="MN86" s="79"/>
      <c r="MO86" s="79"/>
      <c r="MP86" s="79"/>
      <c r="MQ86" s="79"/>
      <c r="MR86" s="79"/>
      <c r="MS86" s="79"/>
      <c r="MT86" s="79"/>
      <c r="MU86" s="79"/>
      <c r="MV86" s="79"/>
      <c r="MW86" s="79"/>
      <c r="MX86" s="79"/>
      <c r="MY86" s="79"/>
      <c r="MZ86" s="79"/>
      <c r="NA86" s="79"/>
      <c r="NB86" s="79"/>
      <c r="NC86" s="79"/>
      <c r="ND86" s="79"/>
      <c r="NE86" s="79"/>
      <c r="NF86" s="79"/>
      <c r="NG86" s="79"/>
      <c r="NH86" s="79"/>
      <c r="NI86" s="79"/>
      <c r="NJ86" s="79"/>
      <c r="NK86" s="79"/>
      <c r="NL86" s="79"/>
      <c r="NM86" s="79"/>
      <c r="NN86" s="79"/>
      <c r="NO86" s="79"/>
      <c r="NP86" s="79"/>
      <c r="NQ86" s="79"/>
      <c r="NR86" s="79"/>
      <c r="NS86" s="79"/>
      <c r="NT86" s="79"/>
      <c r="NU86" s="79"/>
      <c r="NV86" s="79"/>
      <c r="NW86" s="79"/>
      <c r="NX86" s="79"/>
      <c r="NY86" s="79"/>
      <c r="NZ86" s="79"/>
      <c r="OA86" s="79"/>
      <c r="OB86" s="79"/>
      <c r="OC86" s="79"/>
      <c r="OD86" s="79"/>
      <c r="OE86" s="79"/>
      <c r="OF86" s="79"/>
      <c r="OG86" s="79"/>
      <c r="OH86" s="79"/>
      <c r="OI86" s="79"/>
      <c r="OJ86" s="79"/>
      <c r="OK86" s="79"/>
      <c r="OL86" s="79"/>
      <c r="OM86" s="79"/>
      <c r="ON86" s="79"/>
      <c r="OO86" s="79"/>
      <c r="OP86" s="79"/>
      <c r="OQ86" s="79"/>
      <c r="OR86" s="79"/>
      <c r="OS86" s="79"/>
      <c r="OT86" s="79"/>
      <c r="OU86" s="79"/>
      <c r="OV86" s="79"/>
      <c r="OW86" s="79"/>
      <c r="OX86" s="79"/>
      <c r="OY86" s="79"/>
      <c r="OZ86" s="79"/>
      <c r="PA86" s="79"/>
      <c r="PB86" s="79"/>
      <c r="PC86" s="79"/>
      <c r="PD86" s="79"/>
      <c r="PE86" s="79"/>
      <c r="PF86" s="79"/>
      <c r="PG86" s="79"/>
      <c r="PH86" s="79"/>
      <c r="PI86" s="79"/>
      <c r="PJ86" s="79"/>
      <c r="PK86" s="79"/>
      <c r="PL86" s="79"/>
      <c r="PM86" s="79"/>
      <c r="PN86" s="79"/>
      <c r="PO86" s="79"/>
      <c r="PP86" s="79"/>
      <c r="PQ86" s="79"/>
      <c r="PR86" s="79"/>
      <c r="PS86" s="79"/>
      <c r="PT86" s="79"/>
      <c r="PU86" s="79"/>
      <c r="PV86" s="79"/>
      <c r="PW86" s="79"/>
      <c r="PX86" s="79"/>
      <c r="PY86" s="79"/>
      <c r="PZ86" s="79"/>
      <c r="QA86" s="79"/>
      <c r="QB86" s="79"/>
      <c r="QC86" s="79"/>
      <c r="QD86" s="79"/>
      <c r="QE86" s="79"/>
      <c r="QF86" s="79"/>
      <c r="QG86" s="79"/>
      <c r="QH86" s="79"/>
      <c r="QI86" s="79"/>
      <c r="QJ86" s="79"/>
      <c r="QK86" s="79"/>
      <c r="QL86" s="79"/>
      <c r="QM86" s="79"/>
      <c r="QN86" s="79"/>
      <c r="QO86" s="79"/>
      <c r="QP86" s="79"/>
      <c r="QQ86" s="79"/>
      <c r="QR86" s="79"/>
      <c r="QS86" s="79"/>
      <c r="QT86" s="79"/>
      <c r="QU86" s="79"/>
      <c r="QV86" s="79"/>
      <c r="QW86" s="79"/>
      <c r="QX86" s="79"/>
      <c r="QY86" s="79"/>
      <c r="QZ86" s="79"/>
      <c r="RA86" s="79"/>
      <c r="RB86" s="79"/>
      <c r="RC86" s="79"/>
      <c r="RD86" s="79"/>
      <c r="RE86" s="79"/>
      <c r="RF86" s="79"/>
      <c r="RG86" s="79"/>
      <c r="RH86" s="79"/>
      <c r="RI86" s="79"/>
      <c r="RJ86" s="79"/>
      <c r="RK86" s="79"/>
      <c r="RL86" s="79"/>
      <c r="RM86" s="79"/>
      <c r="RN86" s="79"/>
      <c r="RO86" s="79"/>
      <c r="RP86" s="79"/>
      <c r="RQ86" s="79"/>
      <c r="RR86" s="79"/>
      <c r="RS86" s="79"/>
      <c r="RT86" s="79"/>
      <c r="RU86" s="79"/>
      <c r="RV86" s="79"/>
      <c r="RW86" s="79"/>
      <c r="RX86" s="79"/>
      <c r="RY86" s="79"/>
      <c r="RZ86" s="79"/>
      <c r="SA86" s="79"/>
      <c r="SB86" s="79"/>
      <c r="SC86" s="79"/>
      <c r="SD86" s="79"/>
      <c r="SE86" s="79"/>
      <c r="SF86" s="79"/>
      <c r="SG86" s="79"/>
      <c r="SH86" s="79"/>
      <c r="SI86" s="79"/>
      <c r="SJ86" s="79"/>
      <c r="SK86" s="79"/>
      <c r="SL86" s="79"/>
      <c r="SM86" s="79"/>
      <c r="SN86" s="79"/>
      <c r="SO86" s="79"/>
      <c r="SP86" s="79"/>
      <c r="SQ86" s="79"/>
      <c r="SR86" s="79"/>
      <c r="SS86" s="79"/>
      <c r="ST86" s="79"/>
      <c r="SU86" s="79"/>
      <c r="SV86" s="79"/>
      <c r="SW86" s="79"/>
      <c r="SX86" s="79"/>
      <c r="SY86" s="79"/>
      <c r="SZ86" s="79"/>
      <c r="TA86" s="79"/>
      <c r="TB86" s="79"/>
      <c r="TC86" s="79"/>
      <c r="TD86" s="79"/>
      <c r="TE86" s="79"/>
      <c r="TF86" s="79"/>
      <c r="TG86" s="79"/>
      <c r="TH86" s="79"/>
      <c r="TI86" s="79"/>
      <c r="TJ86" s="79"/>
      <c r="TK86" s="79"/>
      <c r="TL86" s="79"/>
      <c r="TM86" s="79"/>
      <c r="TN86" s="79"/>
      <c r="TO86" s="79"/>
      <c r="TP86" s="79"/>
      <c r="TQ86" s="79"/>
      <c r="TR86" s="79"/>
      <c r="TS86" s="79"/>
      <c r="TT86" s="79"/>
      <c r="TU86" s="79"/>
      <c r="TV86" s="79"/>
      <c r="TW86" s="79"/>
      <c r="TX86" s="79"/>
      <c r="TY86" s="79"/>
      <c r="TZ86" s="79"/>
      <c r="UA86" s="79"/>
      <c r="UB86" s="79"/>
      <c r="UC86" s="79"/>
      <c r="UD86" s="79"/>
      <c r="UE86" s="79"/>
      <c r="UF86" s="79"/>
      <c r="UG86" s="79"/>
      <c r="UH86" s="79"/>
      <c r="UI86" s="79"/>
      <c r="UJ86" s="79"/>
      <c r="UK86" s="79"/>
      <c r="UL86" s="79"/>
      <c r="UM86" s="79"/>
      <c r="UN86" s="79"/>
      <c r="UO86" s="79"/>
      <c r="UP86" s="79"/>
      <c r="UQ86" s="79"/>
      <c r="UR86" s="79"/>
      <c r="US86" s="79"/>
      <c r="UT86" s="79"/>
      <c r="UU86" s="79"/>
      <c r="UV86" s="79"/>
      <c r="UW86" s="79"/>
      <c r="UX86" s="79"/>
      <c r="UY86" s="79"/>
      <c r="UZ86" s="79"/>
      <c r="VA86" s="79"/>
      <c r="VB86" s="79"/>
      <c r="VC86" s="79"/>
      <c r="VD86" s="79"/>
      <c r="VE86" s="79"/>
      <c r="VF86" s="79"/>
      <c r="VG86" s="79"/>
      <c r="VH86" s="79"/>
      <c r="VI86" s="79"/>
      <c r="VJ86" s="79"/>
      <c r="VK86" s="79"/>
      <c r="VL86" s="79"/>
      <c r="VM86" s="79"/>
      <c r="VN86" s="79"/>
      <c r="VO86" s="79"/>
      <c r="VP86" s="79"/>
      <c r="VQ86" s="79"/>
      <c r="VR86" s="79"/>
      <c r="VS86" s="79"/>
      <c r="VT86" s="79"/>
      <c r="VU86" s="79"/>
      <c r="VV86" s="79"/>
      <c r="VW86" s="79"/>
      <c r="VX86" s="79"/>
      <c r="VY86" s="79"/>
      <c r="VZ86" s="79"/>
      <c r="WA86" s="79"/>
      <c r="WB86" s="79"/>
      <c r="WC86" s="79"/>
      <c r="WD86" s="79"/>
      <c r="WE86" s="79"/>
      <c r="WF86" s="79"/>
      <c r="WG86" s="79"/>
      <c r="WH86" s="79"/>
      <c r="WI86" s="79"/>
      <c r="WJ86" s="79"/>
      <c r="WK86" s="79"/>
      <c r="WL86" s="79"/>
      <c r="WM86" s="79"/>
      <c r="WN86" s="79"/>
      <c r="WO86" s="79"/>
      <c r="WP86" s="79"/>
      <c r="WQ86" s="79"/>
      <c r="WR86" s="79"/>
      <c r="WS86" s="79"/>
      <c r="WT86" s="79"/>
      <c r="WU86" s="79"/>
      <c r="WV86" s="79"/>
      <c r="WW86" s="79"/>
      <c r="WX86" s="79"/>
      <c r="WY86" s="79"/>
      <c r="WZ86" s="79"/>
      <c r="XA86" s="79"/>
      <c r="XB86" s="79"/>
      <c r="XC86" s="79"/>
      <c r="XD86" s="79"/>
      <c r="XE86" s="79"/>
      <c r="XF86" s="79"/>
      <c r="XG86" s="79"/>
      <c r="XH86" s="79"/>
      <c r="XI86" s="79"/>
      <c r="XJ86" s="79"/>
      <c r="XK86" s="79"/>
      <c r="XL86" s="79"/>
      <c r="XM86" s="79"/>
      <c r="XN86" s="79"/>
      <c r="XO86" s="79"/>
      <c r="XP86" s="79"/>
      <c r="XQ86" s="79"/>
      <c r="XR86" s="79"/>
      <c r="XS86" s="79"/>
      <c r="XT86" s="79"/>
      <c r="XU86" s="79"/>
      <c r="XV86" s="79"/>
      <c r="XW86" s="79"/>
      <c r="XX86" s="79"/>
      <c r="XY86" s="79"/>
      <c r="XZ86" s="79"/>
      <c r="YA86" s="79"/>
      <c r="YB86" s="79"/>
      <c r="YC86" s="79"/>
      <c r="YD86" s="79"/>
      <c r="YE86" s="79"/>
      <c r="YF86" s="79"/>
      <c r="YG86" s="79"/>
      <c r="YH86" s="79"/>
      <c r="YI86" s="79"/>
      <c r="YJ86" s="79"/>
      <c r="YK86" s="79"/>
      <c r="YL86" s="79"/>
      <c r="YM86" s="79"/>
      <c r="YN86" s="79"/>
      <c r="YO86" s="79"/>
      <c r="YP86" s="79"/>
      <c r="YQ86" s="79"/>
      <c r="YR86" s="79"/>
      <c r="YS86" s="79"/>
      <c r="YT86" s="79"/>
      <c r="YU86" s="79"/>
      <c r="YV86" s="79"/>
      <c r="YW86" s="79"/>
      <c r="YX86" s="79"/>
      <c r="YY86" s="79"/>
      <c r="YZ86" s="79"/>
      <c r="ZA86" s="79"/>
      <c r="ZB86" s="79"/>
      <c r="ZC86" s="79"/>
      <c r="ZD86" s="79"/>
      <c r="ZE86" s="79"/>
      <c r="ZF86" s="79"/>
      <c r="ZG86" s="79"/>
      <c r="ZH86" s="79"/>
      <c r="ZI86" s="79"/>
      <c r="ZJ86" s="79"/>
      <c r="ZK86" s="79"/>
      <c r="ZL86" s="79"/>
      <c r="ZM86" s="79"/>
      <c r="ZN86" s="79"/>
      <c r="ZO86" s="79"/>
      <c r="ZP86" s="79"/>
      <c r="ZQ86" s="79"/>
      <c r="ZR86" s="79"/>
      <c r="ZS86" s="79"/>
      <c r="ZT86" s="79"/>
      <c r="ZU86" s="79"/>
      <c r="ZV86" s="79"/>
      <c r="ZW86" s="79"/>
      <c r="ZX86" s="79"/>
      <c r="ZY86" s="79"/>
      <c r="ZZ86" s="79"/>
      <c r="AAA86" s="79"/>
      <c r="AAB86" s="79"/>
      <c r="AAC86" s="79"/>
      <c r="AAD86" s="79"/>
      <c r="AAE86" s="79"/>
      <c r="AAF86" s="79"/>
      <c r="AAG86" s="79"/>
      <c r="AAH86" s="79"/>
      <c r="AAI86" s="79"/>
      <c r="AAJ86" s="79"/>
      <c r="AAK86" s="79"/>
      <c r="AAL86" s="79"/>
      <c r="AAM86" s="79"/>
      <c r="AAN86" s="79"/>
      <c r="AAO86" s="79"/>
      <c r="AAP86" s="79"/>
      <c r="AAQ86" s="79"/>
      <c r="AAR86" s="79"/>
      <c r="AAS86" s="79"/>
      <c r="AAT86" s="79"/>
      <c r="AAU86" s="79"/>
      <c r="AAV86" s="79"/>
      <c r="AAW86" s="79"/>
      <c r="AAX86" s="79"/>
      <c r="AAY86" s="79"/>
      <c r="AAZ86" s="79"/>
      <c r="ABA86" s="79"/>
      <c r="ABB86" s="79"/>
      <c r="ABC86" s="79"/>
      <c r="ABD86" s="79"/>
      <c r="ABE86" s="79"/>
      <c r="ABF86" s="79"/>
      <c r="ABG86" s="79"/>
      <c r="ABH86" s="79"/>
      <c r="ABI86" s="79"/>
      <c r="ABJ86" s="79"/>
      <c r="ABK86" s="79"/>
      <c r="ABL86" s="79"/>
      <c r="ABM86" s="79"/>
      <c r="ABN86" s="79"/>
      <c r="ABO86" s="79"/>
      <c r="ABP86" s="79"/>
      <c r="ABQ86" s="79"/>
      <c r="ABR86" s="79"/>
      <c r="ABS86" s="79"/>
      <c r="ABT86" s="79"/>
      <c r="ABU86" s="79"/>
      <c r="ABV86" s="79"/>
      <c r="ABW86" s="79"/>
      <c r="ABX86" s="79"/>
      <c r="ABY86" s="79"/>
      <c r="ABZ86" s="79"/>
      <c r="ACA86" s="79"/>
      <c r="ACB86" s="79"/>
      <c r="ACC86" s="79"/>
      <c r="ACD86" s="79"/>
      <c r="ACE86" s="79"/>
      <c r="ACF86" s="79"/>
      <c r="ACG86" s="79"/>
      <c r="ACH86" s="79"/>
      <c r="ACI86" s="79"/>
      <c r="ACJ86" s="79"/>
      <c r="ACK86" s="79"/>
      <c r="ACL86" s="79"/>
      <c r="ACM86" s="79"/>
      <c r="ACN86" s="79"/>
      <c r="ACO86" s="79"/>
      <c r="ACP86" s="79"/>
      <c r="ACQ86" s="79"/>
      <c r="ACR86" s="79"/>
      <c r="ACS86" s="79"/>
      <c r="ACT86" s="79"/>
      <c r="ACU86" s="79"/>
      <c r="ACV86" s="79"/>
      <c r="ACW86" s="79"/>
      <c r="ACX86" s="79"/>
      <c r="ACY86" s="79"/>
      <c r="ACZ86" s="79"/>
      <c r="ADA86" s="79"/>
      <c r="ADB86" s="79"/>
      <c r="ADC86" s="79"/>
      <c r="ADD86" s="79"/>
      <c r="ADE86" s="79"/>
      <c r="ADF86" s="79"/>
      <c r="ADG86" s="79"/>
      <c r="ADH86" s="79"/>
      <c r="ADI86" s="79"/>
      <c r="ADJ86" s="79"/>
      <c r="ADK86" s="79"/>
      <c r="ADL86" s="79"/>
      <c r="ADM86" s="79"/>
      <c r="ADN86" s="79"/>
      <c r="ADO86" s="79"/>
      <c r="ADP86" s="79"/>
      <c r="ADQ86" s="79"/>
      <c r="ADR86" s="79"/>
      <c r="ADS86" s="79"/>
      <c r="ADT86" s="79"/>
      <c r="ADU86" s="79"/>
      <c r="ADV86" s="79"/>
      <c r="ADW86" s="79"/>
      <c r="ADX86" s="79"/>
      <c r="ADY86" s="79"/>
      <c r="ADZ86" s="79"/>
      <c r="AEA86" s="79"/>
      <c r="AEB86" s="79"/>
      <c r="AEC86" s="79"/>
      <c r="AED86" s="79"/>
      <c r="AEE86" s="79"/>
      <c r="AEF86" s="79"/>
      <c r="AEG86" s="79"/>
      <c r="AEH86" s="79"/>
      <c r="AEI86" s="79"/>
      <c r="AEJ86" s="79"/>
      <c r="AEK86" s="79"/>
      <c r="AEL86" s="79"/>
      <c r="AEM86" s="79"/>
      <c r="AEN86" s="79"/>
      <c r="AEO86" s="79"/>
      <c r="AEP86" s="79"/>
      <c r="AEQ86" s="79"/>
      <c r="AER86" s="79"/>
      <c r="AES86" s="79"/>
      <c r="AET86" s="79"/>
      <c r="AEU86" s="79"/>
      <c r="AEV86" s="79"/>
      <c r="AEW86" s="79"/>
      <c r="AEX86" s="79"/>
      <c r="AEY86" s="79"/>
      <c r="AEZ86" s="79"/>
      <c r="AFA86" s="79"/>
      <c r="AFB86" s="79"/>
      <c r="AFC86" s="79"/>
      <c r="AFD86" s="79"/>
      <c r="AFE86" s="79"/>
      <c r="AFF86" s="79"/>
      <c r="AFG86" s="79"/>
      <c r="AFH86" s="79"/>
      <c r="AFI86" s="79"/>
      <c r="AFJ86" s="79"/>
      <c r="AFK86" s="79"/>
      <c r="AFL86" s="79"/>
      <c r="AFM86" s="79"/>
      <c r="AFN86" s="79"/>
      <c r="AFO86" s="79"/>
      <c r="AFP86" s="79"/>
      <c r="AFQ86" s="79"/>
      <c r="AFR86" s="79"/>
      <c r="AFS86" s="79"/>
      <c r="AFT86" s="79"/>
      <c r="AFU86" s="79"/>
      <c r="AFV86" s="79"/>
      <c r="AFW86" s="79"/>
      <c r="AFX86" s="79"/>
      <c r="AFY86" s="79"/>
      <c r="AFZ86" s="79"/>
      <c r="AGA86" s="79"/>
      <c r="AGB86" s="79"/>
      <c r="AGC86" s="79"/>
      <c r="AGD86" s="79"/>
      <c r="AGE86" s="79"/>
      <c r="AGF86" s="79"/>
      <c r="AGG86" s="79"/>
      <c r="AGH86" s="79"/>
      <c r="AGI86" s="79"/>
      <c r="AGJ86" s="79"/>
      <c r="AGK86" s="79"/>
      <c r="AGL86" s="79"/>
      <c r="AGM86" s="79"/>
      <c r="AGN86" s="79"/>
      <c r="AGO86" s="79"/>
      <c r="AGP86" s="79"/>
      <c r="AGQ86" s="79"/>
      <c r="AGR86" s="79"/>
      <c r="AGS86" s="79"/>
      <c r="AGT86" s="79"/>
      <c r="AGU86" s="79"/>
      <c r="AGV86" s="79"/>
      <c r="AGW86" s="79"/>
      <c r="AGX86" s="79"/>
      <c r="AGY86" s="79"/>
      <c r="AGZ86" s="79"/>
      <c r="AHA86" s="79"/>
      <c r="AHB86" s="79"/>
      <c r="AHC86" s="79"/>
    </row>
    <row r="87" spans="1:887" x14ac:dyDescent="0.25">
      <c r="A87" s="8" t="s">
        <v>168</v>
      </c>
      <c r="B87" s="90">
        <v>73</v>
      </c>
      <c r="C87" s="11" t="s">
        <v>169</v>
      </c>
      <c r="F87" s="34">
        <v>274363461.63</v>
      </c>
      <c r="G87" s="57"/>
      <c r="H87" s="33"/>
      <c r="I87" s="33">
        <v>94932424.239999995</v>
      </c>
      <c r="J87" s="33">
        <v>93983100</v>
      </c>
      <c r="K87" s="33">
        <v>949324.24</v>
      </c>
      <c r="L87" s="33">
        <v>92298688.769999996</v>
      </c>
      <c r="M87" s="33"/>
      <c r="N87" s="34"/>
      <c r="O87" s="33">
        <v>93230998.739999995</v>
      </c>
      <c r="P87" s="33">
        <v>92298688.769999996</v>
      </c>
      <c r="Q87" s="33"/>
      <c r="R87" s="33">
        <v>932309.97</v>
      </c>
      <c r="S87" s="33">
        <v>1</v>
      </c>
      <c r="T87" s="33"/>
      <c r="U87" s="33"/>
      <c r="V87" s="57">
        <v>92298688.769999996</v>
      </c>
      <c r="W87" s="25"/>
      <c r="X87" s="34">
        <v>93983100</v>
      </c>
      <c r="Y87" s="57">
        <v>93983100</v>
      </c>
      <c r="Z87" s="33">
        <v>98.207750000000004</v>
      </c>
      <c r="AA87" s="33">
        <v>98.207750000000004</v>
      </c>
      <c r="AB87" s="33"/>
      <c r="AC87" s="33">
        <v>153884141.41</v>
      </c>
      <c r="AD87" s="33">
        <v>152345300</v>
      </c>
      <c r="AE87" s="33">
        <v>1538841.41</v>
      </c>
      <c r="AF87" s="33">
        <v>128991686.04000001</v>
      </c>
      <c r="AG87" s="33"/>
      <c r="AH87" s="34"/>
      <c r="AI87" s="33">
        <v>130294632.31999999</v>
      </c>
      <c r="AJ87" s="33">
        <v>128991686.04000001</v>
      </c>
      <c r="AK87" s="33"/>
      <c r="AL87" s="33">
        <v>1302946.28</v>
      </c>
      <c r="AM87" s="33">
        <v>1</v>
      </c>
      <c r="AN87" s="33"/>
      <c r="AO87" s="33"/>
      <c r="AP87" s="57">
        <v>128991686.04000001</v>
      </c>
      <c r="AQ87" s="25"/>
      <c r="AR87" s="34">
        <v>152345300</v>
      </c>
      <c r="AS87" s="57">
        <v>152345300</v>
      </c>
      <c r="AT87" s="33">
        <v>84.670599999999993</v>
      </c>
      <c r="AU87" s="33">
        <v>84.670599999999993</v>
      </c>
      <c r="AV87" s="33"/>
      <c r="AW87" s="33">
        <v>116911.69</v>
      </c>
      <c r="AX87" s="33">
        <v>116900</v>
      </c>
      <c r="AY87" s="33">
        <v>11.69</v>
      </c>
      <c r="AZ87" s="33"/>
      <c r="BA87" s="33"/>
      <c r="BB87" s="34"/>
      <c r="BC87" s="33"/>
      <c r="BD87" s="33"/>
      <c r="BE87" s="33"/>
      <c r="BF87" s="33"/>
      <c r="BG87" s="33"/>
      <c r="BH87" s="33"/>
      <c r="BI87" s="33"/>
      <c r="BJ87" s="57"/>
      <c r="BK87" s="25"/>
      <c r="BL87" s="34">
        <v>116900</v>
      </c>
      <c r="BM87" s="57">
        <v>116900</v>
      </c>
      <c r="BN87" s="33"/>
      <c r="BO87" s="33"/>
      <c r="BP87" s="33"/>
      <c r="BQ87" s="33"/>
      <c r="BR87" s="33"/>
      <c r="BS87" s="33"/>
      <c r="BT87" s="33"/>
      <c r="BU87" s="33"/>
      <c r="BV87" s="34"/>
      <c r="BW87" s="33"/>
      <c r="BX87" s="33"/>
      <c r="BY87" s="33"/>
      <c r="BZ87" s="33"/>
      <c r="CA87" s="33"/>
      <c r="CB87" s="33"/>
      <c r="CC87" s="33"/>
      <c r="CD87" s="57"/>
      <c r="CE87" s="25"/>
      <c r="CF87" s="34"/>
      <c r="CG87" s="57"/>
      <c r="CH87" s="33"/>
      <c r="CI87" s="33"/>
      <c r="CJ87" s="33"/>
      <c r="CK87" s="33"/>
      <c r="CL87" s="33"/>
      <c r="CM87" s="33"/>
      <c r="CN87" s="33"/>
      <c r="CO87" s="33"/>
      <c r="CP87" s="34"/>
      <c r="CQ87" s="33"/>
      <c r="CR87" s="33"/>
      <c r="CS87" s="33"/>
      <c r="CT87" s="33"/>
      <c r="CU87" s="33"/>
      <c r="CV87" s="33"/>
      <c r="CW87" s="33"/>
      <c r="CX87" s="57"/>
      <c r="CY87" s="25"/>
      <c r="CZ87" s="34"/>
      <c r="DA87" s="57"/>
      <c r="DB87" s="33"/>
      <c r="DC87" s="33"/>
      <c r="DD87" s="33"/>
      <c r="DE87" s="33"/>
      <c r="DF87" s="33"/>
      <c r="DG87" s="33"/>
      <c r="DH87" s="33"/>
      <c r="DI87" s="33"/>
      <c r="DJ87" s="34"/>
      <c r="DK87" s="33"/>
      <c r="DL87" s="33"/>
      <c r="DM87" s="33"/>
      <c r="DN87" s="33"/>
      <c r="DO87" s="33"/>
      <c r="DP87" s="33"/>
      <c r="DQ87" s="33"/>
      <c r="DR87" s="57"/>
      <c r="DS87" s="25"/>
      <c r="DT87" s="34">
        <v>36900</v>
      </c>
      <c r="DU87" s="57">
        <v>0</v>
      </c>
      <c r="DV87" s="33"/>
      <c r="DW87" s="33"/>
      <c r="DX87" s="33"/>
      <c r="DY87" s="33"/>
      <c r="DZ87" s="33"/>
      <c r="EA87" s="33"/>
      <c r="EB87" s="33"/>
      <c r="EC87" s="33"/>
      <c r="ED87" s="34"/>
      <c r="EE87" s="33"/>
      <c r="EF87" s="33"/>
      <c r="EG87" s="33"/>
      <c r="EH87" s="33"/>
      <c r="EI87" s="33"/>
      <c r="EJ87" s="33"/>
      <c r="EK87" s="33"/>
      <c r="EL87" s="57"/>
      <c r="EM87" s="25"/>
      <c r="EN87" s="34"/>
      <c r="EO87" s="57"/>
      <c r="EP87" s="33"/>
      <c r="EQ87" s="33"/>
      <c r="ER87" s="33"/>
      <c r="ES87" s="33"/>
      <c r="ET87" s="33"/>
      <c r="EU87" s="33"/>
      <c r="EV87" s="33"/>
      <c r="EW87" s="33"/>
      <c r="EX87" s="34"/>
      <c r="EY87" s="33"/>
      <c r="EZ87" s="33"/>
      <c r="FA87" s="33"/>
      <c r="FB87" s="33"/>
      <c r="FC87" s="33"/>
      <c r="FD87" s="33"/>
      <c r="FE87" s="33"/>
      <c r="FF87" s="57"/>
      <c r="FG87" s="25"/>
      <c r="FH87" s="34"/>
      <c r="FI87" s="57"/>
      <c r="FJ87" s="33"/>
      <c r="FK87" s="33"/>
      <c r="FL87" s="33"/>
      <c r="FM87" s="33"/>
      <c r="FN87" s="33"/>
      <c r="FO87" s="33"/>
      <c r="FP87" s="33"/>
      <c r="FQ87" s="33"/>
      <c r="FR87" s="34"/>
      <c r="FS87" s="33"/>
      <c r="FT87" s="33"/>
      <c r="FU87" s="33"/>
      <c r="FV87" s="33"/>
      <c r="FW87" s="33"/>
      <c r="FX87" s="33"/>
      <c r="FY87" s="33"/>
      <c r="FZ87" s="57"/>
      <c r="GA87" s="25"/>
      <c r="GB87" s="34"/>
      <c r="GC87" s="57"/>
      <c r="GD87" s="33"/>
      <c r="GE87" s="33"/>
      <c r="GF87" s="33"/>
      <c r="GG87" s="33">
        <v>57625252.530000001</v>
      </c>
      <c r="GH87" s="33">
        <v>57049000</v>
      </c>
      <c r="GI87" s="33">
        <v>576252.53</v>
      </c>
      <c r="GJ87" s="33">
        <v>46342885.890000001</v>
      </c>
      <c r="GK87" s="33"/>
      <c r="GL87" s="34"/>
      <c r="GM87" s="33">
        <v>46810995.859999999</v>
      </c>
      <c r="GN87" s="33">
        <v>46342885.890000001</v>
      </c>
      <c r="GO87" s="33"/>
      <c r="GP87" s="33">
        <v>468109.97</v>
      </c>
      <c r="GQ87" s="33">
        <v>1</v>
      </c>
      <c r="GR87" s="33"/>
      <c r="GS87" s="33"/>
      <c r="GT87" s="57">
        <v>46342885.890000001</v>
      </c>
      <c r="GU87" s="25"/>
      <c r="GV87" s="34">
        <v>57049000</v>
      </c>
      <c r="GW87" s="57">
        <v>57049000</v>
      </c>
      <c r="GX87" s="33">
        <v>81.23348</v>
      </c>
      <c r="GY87" s="33">
        <v>81.23348</v>
      </c>
      <c r="GZ87" s="33"/>
      <c r="HA87" s="33"/>
      <c r="HB87" s="33"/>
      <c r="HC87" s="33"/>
      <c r="HD87" s="33"/>
      <c r="HE87" s="33"/>
      <c r="HF87" s="34"/>
      <c r="HG87" s="33"/>
      <c r="HH87" s="33"/>
      <c r="HI87" s="33"/>
      <c r="HJ87" s="33"/>
      <c r="HK87" s="33"/>
      <c r="HL87" s="33"/>
      <c r="HM87" s="33"/>
      <c r="HN87" s="57"/>
      <c r="HO87" s="25"/>
      <c r="HP87" s="34"/>
      <c r="HQ87" s="57"/>
      <c r="HR87" s="33"/>
      <c r="HS87" s="33"/>
      <c r="HT87" s="33"/>
      <c r="HU87" s="33"/>
      <c r="HV87" s="33"/>
      <c r="HW87" s="33"/>
      <c r="HX87" s="33"/>
      <c r="HY87" s="33"/>
      <c r="HZ87" s="34"/>
      <c r="IA87" s="33"/>
      <c r="IB87" s="33"/>
      <c r="IC87" s="33"/>
      <c r="ID87" s="33"/>
      <c r="IE87" s="33"/>
      <c r="IF87" s="33"/>
      <c r="IG87" s="33"/>
      <c r="IH87" s="57"/>
      <c r="II87" s="25"/>
      <c r="IJ87" s="34"/>
      <c r="IK87" s="57"/>
      <c r="IL87" s="33"/>
      <c r="IM87" s="33"/>
      <c r="IN87" s="33"/>
      <c r="IO87" s="33"/>
      <c r="IP87" s="33"/>
      <c r="IQ87" s="33"/>
      <c r="IR87" s="33"/>
      <c r="IS87" s="33"/>
      <c r="IT87" s="34"/>
      <c r="IU87" s="33"/>
      <c r="IV87" s="33"/>
      <c r="IW87" s="33"/>
      <c r="IX87" s="33"/>
      <c r="IY87" s="33"/>
      <c r="IZ87" s="33"/>
      <c r="JA87" s="33"/>
      <c r="JB87" s="57"/>
      <c r="JC87" s="25"/>
      <c r="JD87" s="34"/>
      <c r="JE87" s="57"/>
      <c r="JF87" s="33"/>
      <c r="JG87" s="33"/>
      <c r="JH87" s="33"/>
      <c r="JI87" s="33"/>
      <c r="JJ87" s="33"/>
      <c r="JK87" s="33"/>
      <c r="JL87" s="33"/>
      <c r="JM87" s="33"/>
      <c r="JN87" s="34"/>
      <c r="JO87" s="33"/>
      <c r="JP87" s="33"/>
      <c r="JQ87" s="33"/>
      <c r="JR87" s="33"/>
      <c r="JS87" s="33"/>
      <c r="JT87" s="33"/>
      <c r="JU87" s="33"/>
      <c r="JV87" s="57"/>
      <c r="JW87" s="25"/>
      <c r="JX87" s="34"/>
      <c r="JY87" s="57"/>
      <c r="JZ87" s="33"/>
      <c r="KA87" s="33"/>
      <c r="KB87" s="33"/>
      <c r="KC87" s="33"/>
      <c r="KD87" s="33"/>
      <c r="KE87" s="33"/>
      <c r="KF87" s="33"/>
      <c r="KG87" s="33"/>
      <c r="KH87" s="34"/>
      <c r="KI87" s="33"/>
      <c r="KJ87" s="33"/>
      <c r="KK87" s="33"/>
      <c r="KL87" s="33"/>
      <c r="KM87" s="33"/>
      <c r="KN87" s="33"/>
      <c r="KO87" s="33"/>
      <c r="KP87" s="57"/>
      <c r="KQ87" s="25"/>
      <c r="KR87" s="34"/>
      <c r="KS87" s="57"/>
      <c r="KT87" s="33"/>
      <c r="KU87" s="33"/>
      <c r="KV87" s="33"/>
      <c r="KW87" s="33"/>
      <c r="KX87" s="33"/>
      <c r="KY87" s="33"/>
      <c r="KZ87" s="33"/>
      <c r="LA87" s="33"/>
      <c r="LB87" s="34"/>
      <c r="LC87" s="33"/>
      <c r="LD87" s="33"/>
      <c r="LE87" s="33"/>
      <c r="LF87" s="33"/>
      <c r="LG87" s="33"/>
      <c r="LH87" s="33"/>
      <c r="LI87" s="33"/>
      <c r="LJ87" s="57"/>
      <c r="LK87" s="25"/>
      <c r="LL87" s="34"/>
      <c r="LM87" s="57"/>
      <c r="LN87" s="33"/>
      <c r="LO87" s="33"/>
      <c r="LP87" s="33"/>
      <c r="LQ87" s="33"/>
      <c r="LR87" s="33"/>
      <c r="LS87" s="33"/>
      <c r="LT87" s="33"/>
      <c r="LU87" s="33"/>
      <c r="LV87" s="34"/>
      <c r="LW87" s="33"/>
      <c r="LX87" s="33"/>
      <c r="LY87" s="33"/>
      <c r="LZ87" s="33"/>
      <c r="MA87" s="33"/>
      <c r="MB87" s="33"/>
      <c r="MC87" s="33"/>
      <c r="MD87" s="57"/>
      <c r="ME87" s="25"/>
      <c r="MF87" s="34"/>
      <c r="MG87" s="57"/>
      <c r="MH87" s="33"/>
      <c r="MI87" s="33"/>
      <c r="MJ87" s="33"/>
      <c r="MK87" s="33">
        <v>3077979.8</v>
      </c>
      <c r="ML87" s="33">
        <v>3047200</v>
      </c>
      <c r="MM87" s="33">
        <v>30779.8</v>
      </c>
      <c r="MN87" s="33">
        <v>3047200</v>
      </c>
      <c r="MO87" s="33"/>
      <c r="MP87" s="34"/>
      <c r="MQ87" s="33">
        <v>3077979.8</v>
      </c>
      <c r="MR87" s="33">
        <v>3047200</v>
      </c>
      <c r="MS87" s="33"/>
      <c r="MT87" s="33">
        <v>30779.8</v>
      </c>
      <c r="MU87" s="33">
        <v>1</v>
      </c>
      <c r="MV87" s="33"/>
      <c r="MW87" s="33"/>
      <c r="MX87" s="57">
        <v>3047200</v>
      </c>
      <c r="MY87" s="25"/>
      <c r="MZ87" s="34">
        <v>3047200</v>
      </c>
      <c r="NA87" s="57">
        <v>3047200</v>
      </c>
      <c r="NB87" s="33">
        <v>100</v>
      </c>
      <c r="NC87" s="33">
        <v>100</v>
      </c>
      <c r="ND87" s="33"/>
      <c r="NE87" s="33"/>
      <c r="NF87" s="33"/>
      <c r="NG87" s="33"/>
      <c r="NH87" s="33"/>
      <c r="NI87" s="33"/>
      <c r="NJ87" s="34"/>
      <c r="NK87" s="33"/>
      <c r="NL87" s="33"/>
      <c r="NM87" s="33"/>
      <c r="NN87" s="33"/>
      <c r="NO87" s="33"/>
      <c r="NP87" s="33"/>
      <c r="NQ87" s="33"/>
      <c r="NR87" s="57"/>
      <c r="NS87" s="25"/>
      <c r="NT87" s="34"/>
      <c r="NU87" s="57"/>
      <c r="NV87" s="33"/>
      <c r="NW87" s="33"/>
      <c r="NX87" s="33"/>
      <c r="NY87" s="33"/>
      <c r="NZ87" s="33"/>
      <c r="OA87" s="33"/>
      <c r="OB87" s="33"/>
      <c r="OC87" s="33"/>
      <c r="OD87" s="34"/>
      <c r="OE87" s="33"/>
      <c r="OF87" s="33"/>
      <c r="OG87" s="33"/>
      <c r="OH87" s="33"/>
      <c r="OI87" s="33"/>
      <c r="OJ87" s="33"/>
      <c r="OK87" s="33"/>
      <c r="OL87" s="57"/>
      <c r="OM87" s="25"/>
      <c r="ON87" s="34"/>
      <c r="OO87" s="57"/>
      <c r="OP87" s="33"/>
      <c r="OQ87" s="33"/>
      <c r="OR87" s="33"/>
      <c r="OS87" s="33"/>
      <c r="OT87" s="33"/>
      <c r="OU87" s="33"/>
      <c r="OV87" s="33"/>
      <c r="OW87" s="33"/>
      <c r="OX87" s="34"/>
      <c r="OY87" s="33"/>
      <c r="OZ87" s="33"/>
      <c r="PA87" s="33"/>
      <c r="PB87" s="33"/>
      <c r="PC87" s="33"/>
      <c r="PD87" s="33"/>
      <c r="PE87" s="33"/>
      <c r="PF87" s="57"/>
      <c r="PG87" s="25"/>
      <c r="PH87" s="34"/>
      <c r="PI87" s="57"/>
      <c r="PJ87" s="33"/>
      <c r="PK87" s="33"/>
      <c r="PL87" s="33"/>
      <c r="PM87" s="33"/>
      <c r="PN87" s="33"/>
      <c r="PO87" s="33"/>
      <c r="PP87" s="33"/>
      <c r="PQ87" s="33"/>
      <c r="PR87" s="34"/>
      <c r="PS87" s="33"/>
      <c r="PT87" s="33"/>
      <c r="PU87" s="33"/>
      <c r="PV87" s="33"/>
      <c r="PW87" s="33"/>
      <c r="PX87" s="33"/>
      <c r="PY87" s="33"/>
      <c r="PZ87" s="57"/>
      <c r="QA87" s="25"/>
      <c r="QB87" s="34"/>
      <c r="QC87" s="57"/>
      <c r="QD87" s="33"/>
      <c r="QE87" s="33"/>
      <c r="QF87" s="33"/>
      <c r="QG87" s="33">
        <v>1659696.97</v>
      </c>
      <c r="QH87" s="33">
        <v>1643100</v>
      </c>
      <c r="QI87" s="33">
        <v>16596.97</v>
      </c>
      <c r="QJ87" s="33">
        <v>1641900</v>
      </c>
      <c r="QK87" s="33"/>
      <c r="QL87" s="34"/>
      <c r="QM87" s="33">
        <v>1658484.85</v>
      </c>
      <c r="QN87" s="33">
        <v>1641900</v>
      </c>
      <c r="QO87" s="33"/>
      <c r="QP87" s="33">
        <v>16584.849999999999</v>
      </c>
      <c r="QQ87" s="33">
        <v>1</v>
      </c>
      <c r="QR87" s="33"/>
      <c r="QS87" s="33"/>
      <c r="QT87" s="57">
        <v>1641900</v>
      </c>
      <c r="QU87" s="25"/>
      <c r="QV87" s="34">
        <v>1643100</v>
      </c>
      <c r="QW87" s="57">
        <v>1643100</v>
      </c>
      <c r="QX87" s="33">
        <v>99.926969999999997</v>
      </c>
      <c r="QY87" s="33">
        <v>99.926969999999997</v>
      </c>
      <c r="QZ87" s="33"/>
      <c r="RA87" s="33"/>
      <c r="RB87" s="33"/>
      <c r="RC87" s="33"/>
      <c r="RD87" s="33"/>
      <c r="RE87" s="33"/>
      <c r="RF87" s="34"/>
      <c r="RG87" s="33"/>
      <c r="RH87" s="33"/>
      <c r="RI87" s="33"/>
      <c r="RJ87" s="33"/>
      <c r="RK87" s="33"/>
      <c r="RL87" s="33"/>
      <c r="RM87" s="33"/>
      <c r="RN87" s="57"/>
      <c r="RO87" s="25"/>
      <c r="RP87" s="34"/>
      <c r="RQ87" s="57"/>
      <c r="RR87" s="33"/>
      <c r="RS87" s="33"/>
      <c r="RT87" s="33"/>
      <c r="RU87" s="33"/>
      <c r="RV87" s="33"/>
      <c r="RW87" s="33"/>
      <c r="RX87" s="33"/>
      <c r="RY87" s="33"/>
      <c r="RZ87" s="34"/>
      <c r="SA87" s="33"/>
      <c r="SB87" s="33"/>
      <c r="SC87" s="33"/>
      <c r="SD87" s="33"/>
      <c r="SE87" s="33"/>
      <c r="SF87" s="33"/>
      <c r="SG87" s="33"/>
      <c r="SH87" s="57"/>
      <c r="SI87" s="25"/>
      <c r="SJ87" s="34"/>
      <c r="SK87" s="57"/>
      <c r="SL87" s="33"/>
      <c r="SM87" s="33"/>
      <c r="SN87" s="33"/>
      <c r="SO87" s="33"/>
      <c r="SP87" s="33"/>
      <c r="SQ87" s="33"/>
      <c r="SR87" s="33"/>
      <c r="SS87" s="33"/>
      <c r="ST87" s="34"/>
      <c r="SU87" s="33"/>
      <c r="SV87" s="33"/>
      <c r="SW87" s="33"/>
      <c r="SX87" s="33"/>
      <c r="SY87" s="33"/>
      <c r="SZ87" s="33"/>
      <c r="TA87" s="33"/>
      <c r="TB87" s="57"/>
      <c r="TC87" s="25"/>
      <c r="TD87" s="34"/>
      <c r="TE87" s="57"/>
      <c r="TF87" s="33"/>
      <c r="TG87" s="33"/>
      <c r="TH87" s="33"/>
      <c r="TI87" s="33"/>
      <c r="TJ87" s="33"/>
      <c r="TK87" s="33"/>
      <c r="TL87" s="33"/>
      <c r="TM87" s="33"/>
      <c r="TN87" s="34"/>
      <c r="TO87" s="33"/>
      <c r="TP87" s="33"/>
      <c r="TQ87" s="33"/>
      <c r="TR87" s="33"/>
      <c r="TS87" s="33"/>
      <c r="TT87" s="33"/>
      <c r="TU87" s="33"/>
      <c r="TV87" s="57"/>
      <c r="TW87" s="25"/>
      <c r="TX87" s="34"/>
      <c r="TY87" s="57"/>
      <c r="TZ87" s="33"/>
      <c r="UA87" s="33"/>
      <c r="UB87" s="33"/>
      <c r="UC87" s="33"/>
      <c r="UD87" s="33"/>
      <c r="UE87" s="33"/>
      <c r="UF87" s="33"/>
      <c r="UG87" s="33"/>
      <c r="UH87" s="34"/>
      <c r="UI87" s="33"/>
      <c r="UJ87" s="33"/>
      <c r="UK87" s="33"/>
      <c r="UL87" s="33"/>
      <c r="UM87" s="33"/>
      <c r="UN87" s="33"/>
      <c r="UO87" s="33"/>
      <c r="UP87" s="57"/>
      <c r="UQ87" s="25"/>
      <c r="UR87" s="34"/>
      <c r="US87" s="57"/>
      <c r="UT87" s="33"/>
      <c r="UU87" s="33"/>
      <c r="UV87" s="33"/>
      <c r="UW87" s="33"/>
      <c r="UX87" s="33"/>
      <c r="UY87" s="33"/>
      <c r="UZ87" s="33"/>
      <c r="VA87" s="33"/>
      <c r="VB87" s="34"/>
      <c r="VC87" s="33"/>
      <c r="VD87" s="33"/>
      <c r="VE87" s="33"/>
      <c r="VF87" s="33"/>
      <c r="VG87" s="33"/>
      <c r="VH87" s="33"/>
      <c r="VI87" s="33"/>
      <c r="VJ87" s="57"/>
      <c r="VK87" s="25"/>
      <c r="VL87" s="34"/>
      <c r="VM87" s="57"/>
      <c r="VN87" s="33"/>
      <c r="VO87" s="33"/>
      <c r="VP87" s="33"/>
      <c r="VQ87" s="33"/>
      <c r="VR87" s="33"/>
      <c r="VS87" s="33"/>
      <c r="VT87" s="33"/>
      <c r="VU87" s="33"/>
      <c r="VV87" s="34"/>
      <c r="VW87" s="33"/>
      <c r="VX87" s="33"/>
      <c r="VY87" s="33"/>
      <c r="VZ87" s="33"/>
      <c r="WA87" s="33"/>
      <c r="WB87" s="33"/>
      <c r="WC87" s="33"/>
      <c r="WD87" s="57"/>
      <c r="WE87" s="25"/>
      <c r="WF87" s="34"/>
      <c r="WG87" s="57"/>
      <c r="WH87" s="33"/>
      <c r="WI87" s="33"/>
      <c r="WJ87" s="33"/>
      <c r="WK87" s="33"/>
      <c r="WL87" s="33"/>
      <c r="WM87" s="33"/>
      <c r="WN87" s="33"/>
      <c r="WO87" s="33"/>
      <c r="WP87" s="34"/>
      <c r="WQ87" s="33"/>
      <c r="WR87" s="33"/>
      <c r="WS87" s="33"/>
      <c r="WT87" s="33"/>
      <c r="WU87" s="33"/>
      <c r="WV87" s="33"/>
      <c r="WW87" s="33"/>
      <c r="WX87" s="57"/>
      <c r="WY87" s="25"/>
      <c r="WZ87" s="34"/>
      <c r="XA87" s="57"/>
      <c r="XB87" s="33"/>
      <c r="XC87" s="33"/>
      <c r="XD87" s="33"/>
      <c r="XE87" s="33"/>
      <c r="XF87" s="33"/>
      <c r="XG87" s="33"/>
      <c r="XH87" s="33"/>
      <c r="XI87" s="33"/>
      <c r="XJ87" s="34"/>
      <c r="XK87" s="33"/>
      <c r="XL87" s="33"/>
      <c r="XM87" s="33"/>
      <c r="XN87" s="33"/>
      <c r="XO87" s="33"/>
      <c r="XP87" s="33"/>
      <c r="XQ87" s="33"/>
      <c r="XR87" s="57"/>
      <c r="XS87" s="25"/>
      <c r="XT87" s="34"/>
      <c r="XU87" s="57"/>
      <c r="XV87" s="33"/>
      <c r="XW87" s="33"/>
      <c r="XX87" s="33"/>
      <c r="XY87" s="33"/>
      <c r="XZ87" s="33"/>
      <c r="YA87" s="33"/>
      <c r="YB87" s="33"/>
      <c r="YC87" s="33"/>
      <c r="YD87" s="34"/>
      <c r="YE87" s="33"/>
      <c r="YF87" s="33"/>
      <c r="YG87" s="33"/>
      <c r="YH87" s="33"/>
      <c r="YI87" s="33"/>
      <c r="YJ87" s="33"/>
      <c r="YK87" s="33"/>
      <c r="YL87" s="57"/>
      <c r="YM87" s="25"/>
      <c r="YN87" s="34"/>
      <c r="YO87" s="57"/>
      <c r="YP87" s="33"/>
      <c r="YQ87" s="33"/>
      <c r="YR87" s="33"/>
      <c r="YS87" s="33"/>
      <c r="YT87" s="33"/>
      <c r="YU87" s="33"/>
      <c r="YV87" s="33"/>
      <c r="YW87" s="33"/>
      <c r="YX87" s="34"/>
      <c r="YY87" s="33"/>
      <c r="YZ87" s="33"/>
      <c r="ZA87" s="33"/>
      <c r="ZB87" s="33"/>
      <c r="ZC87" s="33"/>
      <c r="ZD87" s="33"/>
      <c r="ZE87" s="33"/>
      <c r="ZF87" s="57"/>
      <c r="ZG87" s="25"/>
      <c r="ZH87" s="34"/>
      <c r="ZI87" s="57"/>
      <c r="ZJ87" s="33"/>
      <c r="ZK87" s="33"/>
      <c r="ZL87" s="33"/>
      <c r="ZM87" s="33"/>
      <c r="ZN87" s="33"/>
      <c r="ZO87" s="33"/>
      <c r="ZP87" s="33"/>
      <c r="ZQ87" s="33"/>
      <c r="ZR87" s="34"/>
      <c r="ZS87" s="33"/>
      <c r="ZT87" s="33"/>
      <c r="ZU87" s="33"/>
      <c r="ZV87" s="33"/>
      <c r="ZW87" s="33"/>
      <c r="ZX87" s="33"/>
      <c r="ZY87" s="33"/>
      <c r="ZZ87" s="57"/>
      <c r="AAA87" s="25"/>
      <c r="AAB87" s="34"/>
      <c r="AAC87" s="57"/>
      <c r="AAD87" s="33"/>
      <c r="AAE87" s="33"/>
      <c r="AAF87" s="33"/>
      <c r="AAG87" s="33"/>
      <c r="AAH87" s="33"/>
      <c r="AAI87" s="33"/>
      <c r="AAJ87" s="33"/>
      <c r="AAK87" s="33"/>
      <c r="AAL87" s="34"/>
      <c r="AAM87" s="33"/>
      <c r="AAN87" s="33"/>
      <c r="AAO87" s="33"/>
      <c r="AAP87" s="33"/>
      <c r="AAQ87" s="33"/>
      <c r="AAR87" s="33"/>
      <c r="AAS87" s="33"/>
      <c r="AAT87" s="57"/>
      <c r="AAU87" s="25"/>
      <c r="AAV87" s="34"/>
      <c r="AAW87" s="57"/>
      <c r="AAX87" s="33"/>
      <c r="AAY87" s="33"/>
      <c r="AAZ87" s="33"/>
      <c r="ABA87" s="33"/>
      <c r="ABB87" s="33"/>
      <c r="ABC87" s="33"/>
      <c r="ABD87" s="33"/>
      <c r="ABE87" s="33"/>
      <c r="ABF87" s="34"/>
      <c r="ABG87" s="33"/>
      <c r="ABH87" s="33"/>
      <c r="ABI87" s="33"/>
      <c r="ABJ87" s="33"/>
      <c r="ABK87" s="33"/>
      <c r="ABL87" s="33"/>
      <c r="ABM87" s="33"/>
      <c r="ABN87" s="57"/>
      <c r="ABO87" s="25"/>
      <c r="ABP87" s="34"/>
      <c r="ABQ87" s="57"/>
      <c r="ABR87" s="33"/>
      <c r="ABS87" s="33"/>
      <c r="ABT87" s="33"/>
      <c r="ABU87" s="33"/>
      <c r="ABV87" s="33"/>
      <c r="ABW87" s="33"/>
      <c r="ABX87" s="33"/>
      <c r="ABY87" s="33"/>
      <c r="ABZ87" s="34"/>
      <c r="ACA87" s="33"/>
      <c r="ACB87" s="33"/>
      <c r="ACC87" s="33"/>
      <c r="ACD87" s="33"/>
      <c r="ACE87" s="33"/>
      <c r="ACF87" s="33"/>
      <c r="ACG87" s="33"/>
      <c r="ACH87" s="57"/>
      <c r="ACI87" s="25"/>
      <c r="ACJ87" s="34"/>
      <c r="ACK87" s="57"/>
      <c r="ACL87" s="33"/>
      <c r="ACM87" s="33"/>
      <c r="ACN87" s="33"/>
      <c r="ACO87" s="33">
        <v>2525252.5299999998</v>
      </c>
      <c r="ACP87" s="33">
        <v>2500000</v>
      </c>
      <c r="ACQ87" s="33">
        <v>25252.53</v>
      </c>
      <c r="ACR87" s="33">
        <v>1416100.94</v>
      </c>
      <c r="ACS87" s="33"/>
      <c r="ACT87" s="34"/>
      <c r="ACU87" s="33">
        <v>1430405</v>
      </c>
      <c r="ACV87" s="33">
        <v>1416100.94</v>
      </c>
      <c r="ACW87" s="33"/>
      <c r="ACX87" s="33">
        <v>14304.06</v>
      </c>
      <c r="ACY87" s="33">
        <v>1</v>
      </c>
      <c r="ACZ87" s="33"/>
      <c r="ADA87" s="33"/>
      <c r="ADB87" s="57">
        <v>1416100.94</v>
      </c>
      <c r="ADC87" s="25"/>
      <c r="ADD87" s="34">
        <v>2500000</v>
      </c>
      <c r="ADE87" s="57">
        <v>2500000</v>
      </c>
      <c r="ADF87" s="33">
        <v>56.644039999999997</v>
      </c>
      <c r="ADG87" s="33">
        <v>56.644069999999999</v>
      </c>
      <c r="ADH87" s="33"/>
      <c r="ADI87" s="33"/>
      <c r="ADJ87" s="33"/>
      <c r="ADK87" s="33"/>
      <c r="ADL87" s="33"/>
      <c r="ADM87" s="33"/>
      <c r="ADN87" s="34"/>
      <c r="ADO87" s="33"/>
      <c r="ADP87" s="33"/>
      <c r="ADQ87" s="33"/>
      <c r="ADR87" s="33"/>
      <c r="ADS87" s="33"/>
      <c r="ADT87" s="33"/>
      <c r="ADU87" s="33"/>
      <c r="ADV87" s="57"/>
      <c r="ADW87" s="25"/>
      <c r="ADX87" s="34"/>
      <c r="ADY87" s="57"/>
      <c r="ADZ87" s="33"/>
      <c r="AEA87" s="33"/>
      <c r="AEB87" s="33"/>
      <c r="AEC87" s="33"/>
      <c r="AED87" s="33"/>
      <c r="AEE87" s="33"/>
      <c r="AEF87" s="33"/>
      <c r="AEG87" s="33"/>
      <c r="AEH87" s="34"/>
      <c r="AEI87" s="33"/>
      <c r="AEJ87" s="33"/>
      <c r="AEK87" s="33"/>
      <c r="AEL87" s="33"/>
      <c r="AEM87" s="33"/>
      <c r="AEN87" s="33"/>
      <c r="AEO87" s="33"/>
      <c r="AEP87" s="57"/>
      <c r="AEQ87" s="25"/>
      <c r="AER87" s="34"/>
      <c r="AES87" s="57"/>
      <c r="AET87" s="33"/>
      <c r="AEU87" s="33"/>
      <c r="AEV87" s="33"/>
      <c r="AEW87" s="33"/>
      <c r="AEX87" s="33"/>
      <c r="AEY87" s="33"/>
      <c r="AEZ87" s="33"/>
      <c r="AFA87" s="33"/>
      <c r="AFB87" s="34"/>
      <c r="AFC87" s="33"/>
      <c r="AFD87" s="33"/>
      <c r="AFE87" s="33"/>
      <c r="AFF87" s="33"/>
      <c r="AFG87" s="33"/>
      <c r="AFH87" s="33"/>
      <c r="AFI87" s="33"/>
      <c r="AFJ87" s="57"/>
      <c r="AFK87" s="25"/>
      <c r="AFL87" s="34"/>
      <c r="AFM87" s="57"/>
      <c r="AFN87" s="33"/>
      <c r="AFO87" s="33"/>
      <c r="AFP87" s="33"/>
      <c r="AFQ87" s="33"/>
      <c r="AFR87" s="33"/>
      <c r="AFS87" s="33"/>
      <c r="AFT87" s="33"/>
      <c r="AFU87" s="33"/>
      <c r="AFV87" s="34"/>
      <c r="AFW87" s="33"/>
      <c r="AFX87" s="33"/>
      <c r="AFY87" s="33"/>
      <c r="AFZ87" s="33"/>
      <c r="AGA87" s="33"/>
      <c r="AGB87" s="33"/>
      <c r="AGC87" s="33"/>
      <c r="AGD87" s="57"/>
      <c r="AGE87" s="25"/>
      <c r="AGF87" s="34"/>
      <c r="AGG87" s="57"/>
      <c r="AGH87" s="33"/>
      <c r="AGI87" s="33"/>
      <c r="AGJ87" s="33"/>
      <c r="AGK87" s="33"/>
      <c r="AGL87" s="33"/>
      <c r="AGM87" s="33"/>
      <c r="AGN87" s="33"/>
      <c r="AGO87" s="33"/>
      <c r="AGP87" s="34"/>
      <c r="AGQ87" s="33"/>
      <c r="AGR87" s="33"/>
      <c r="AGS87" s="33"/>
      <c r="AGT87" s="33"/>
      <c r="AGU87" s="33"/>
      <c r="AGV87" s="33"/>
      <c r="AGW87" s="33"/>
      <c r="AGX87" s="57"/>
      <c r="AGY87" s="25"/>
      <c r="AGZ87" s="34"/>
      <c r="AHA87" s="57"/>
      <c r="AHB87" s="33"/>
      <c r="AHC87" s="33"/>
    </row>
    <row r="88" spans="1:887" x14ac:dyDescent="0.25">
      <c r="A88" s="8" t="s">
        <v>172</v>
      </c>
      <c r="B88" s="90">
        <v>74</v>
      </c>
      <c r="C88" s="11" t="s">
        <v>173</v>
      </c>
      <c r="F88" s="34">
        <v>174229781.16999999</v>
      </c>
      <c r="G88" s="57"/>
      <c r="H88" s="33"/>
      <c r="I88" s="33">
        <v>70319898.989999995</v>
      </c>
      <c r="J88" s="33">
        <v>69616700</v>
      </c>
      <c r="K88" s="33">
        <v>703198.99</v>
      </c>
      <c r="L88" s="33">
        <v>2969999.99</v>
      </c>
      <c r="M88" s="33"/>
      <c r="N88" s="34"/>
      <c r="O88" s="33">
        <v>3000000</v>
      </c>
      <c r="P88" s="33">
        <v>2969999.99</v>
      </c>
      <c r="Q88" s="33"/>
      <c r="R88" s="33">
        <v>30000.01</v>
      </c>
      <c r="S88" s="33">
        <v>1</v>
      </c>
      <c r="T88" s="33"/>
      <c r="U88" s="33"/>
      <c r="V88" s="57">
        <v>2969999.99</v>
      </c>
      <c r="W88" s="25"/>
      <c r="X88" s="34">
        <v>69616700</v>
      </c>
      <c r="Y88" s="57">
        <v>69616700</v>
      </c>
      <c r="Z88" s="33">
        <v>4.2662199999999997</v>
      </c>
      <c r="AA88" s="33">
        <v>4.2662199999999997</v>
      </c>
      <c r="AB88" s="33"/>
      <c r="AC88" s="33">
        <v>113932928</v>
      </c>
      <c r="AD88" s="33">
        <v>112793600</v>
      </c>
      <c r="AE88" s="33">
        <v>1139328</v>
      </c>
      <c r="AF88" s="33">
        <v>98318049.370000005</v>
      </c>
      <c r="AG88" s="33"/>
      <c r="AH88" s="34"/>
      <c r="AI88" s="33">
        <v>99271749.049999997</v>
      </c>
      <c r="AJ88" s="33">
        <v>98279031.560000002</v>
      </c>
      <c r="AK88" s="33"/>
      <c r="AL88" s="33">
        <v>992717.49</v>
      </c>
      <c r="AM88" s="33">
        <v>1</v>
      </c>
      <c r="AN88" s="33"/>
      <c r="AO88" s="33">
        <v>39017.81</v>
      </c>
      <c r="AP88" s="57">
        <v>98318049.370000005</v>
      </c>
      <c r="AQ88" s="25"/>
      <c r="AR88" s="34">
        <v>112793600</v>
      </c>
      <c r="AS88" s="57">
        <v>112793600</v>
      </c>
      <c r="AT88" s="33">
        <v>87.131739999999994</v>
      </c>
      <c r="AU88" s="33">
        <v>87.131839999999997</v>
      </c>
      <c r="AV88" s="33"/>
      <c r="AW88" s="33"/>
      <c r="AX88" s="33"/>
      <c r="AY88" s="33"/>
      <c r="AZ88" s="33"/>
      <c r="BA88" s="33"/>
      <c r="BB88" s="34"/>
      <c r="BC88" s="33"/>
      <c r="BD88" s="33"/>
      <c r="BE88" s="33"/>
      <c r="BF88" s="33"/>
      <c r="BG88" s="33"/>
      <c r="BH88" s="33"/>
      <c r="BI88" s="33"/>
      <c r="BJ88" s="57"/>
      <c r="BK88" s="25"/>
      <c r="BL88" s="34"/>
      <c r="BM88" s="57"/>
      <c r="BN88" s="33"/>
      <c r="BO88" s="33"/>
      <c r="BP88" s="33"/>
      <c r="BQ88" s="33"/>
      <c r="BR88" s="33"/>
      <c r="BS88" s="33"/>
      <c r="BT88" s="33"/>
      <c r="BU88" s="33"/>
      <c r="BV88" s="34"/>
      <c r="BW88" s="33"/>
      <c r="BX88" s="33"/>
      <c r="BY88" s="33"/>
      <c r="BZ88" s="33"/>
      <c r="CA88" s="33"/>
      <c r="CB88" s="33"/>
      <c r="CC88" s="33"/>
      <c r="CD88" s="57"/>
      <c r="CE88" s="25"/>
      <c r="CF88" s="34"/>
      <c r="CG88" s="57"/>
      <c r="CH88" s="33"/>
      <c r="CI88" s="33"/>
      <c r="CJ88" s="33"/>
      <c r="CK88" s="33"/>
      <c r="CL88" s="33"/>
      <c r="CM88" s="33"/>
      <c r="CN88" s="33"/>
      <c r="CO88" s="33"/>
      <c r="CP88" s="34"/>
      <c r="CQ88" s="33"/>
      <c r="CR88" s="33"/>
      <c r="CS88" s="33"/>
      <c r="CT88" s="33"/>
      <c r="CU88" s="33"/>
      <c r="CV88" s="33"/>
      <c r="CW88" s="33"/>
      <c r="CX88" s="57"/>
      <c r="CY88" s="25"/>
      <c r="CZ88" s="34"/>
      <c r="DA88" s="57"/>
      <c r="DB88" s="33"/>
      <c r="DC88" s="33"/>
      <c r="DD88" s="33"/>
      <c r="DE88" s="33"/>
      <c r="DF88" s="33"/>
      <c r="DG88" s="33"/>
      <c r="DH88" s="33"/>
      <c r="DI88" s="33"/>
      <c r="DJ88" s="34"/>
      <c r="DK88" s="33"/>
      <c r="DL88" s="33"/>
      <c r="DM88" s="33"/>
      <c r="DN88" s="33"/>
      <c r="DO88" s="33"/>
      <c r="DP88" s="33"/>
      <c r="DQ88" s="33"/>
      <c r="DR88" s="57"/>
      <c r="DS88" s="25"/>
      <c r="DT88" s="34">
        <v>573700</v>
      </c>
      <c r="DU88" s="57">
        <v>0</v>
      </c>
      <c r="DV88" s="33"/>
      <c r="DW88" s="33"/>
      <c r="DX88" s="33"/>
      <c r="DY88" s="33"/>
      <c r="DZ88" s="33"/>
      <c r="EA88" s="33"/>
      <c r="EB88" s="33"/>
      <c r="EC88" s="33"/>
      <c r="ED88" s="34"/>
      <c r="EE88" s="33"/>
      <c r="EF88" s="33"/>
      <c r="EG88" s="33"/>
      <c r="EH88" s="33"/>
      <c r="EI88" s="33"/>
      <c r="EJ88" s="33"/>
      <c r="EK88" s="33"/>
      <c r="EL88" s="57"/>
      <c r="EM88" s="25"/>
      <c r="EN88" s="34"/>
      <c r="EO88" s="57"/>
      <c r="EP88" s="33"/>
      <c r="EQ88" s="33"/>
      <c r="ER88" s="33"/>
      <c r="ES88" s="33"/>
      <c r="ET88" s="33"/>
      <c r="EU88" s="33"/>
      <c r="EV88" s="33"/>
      <c r="EW88" s="33"/>
      <c r="EX88" s="34"/>
      <c r="EY88" s="33"/>
      <c r="EZ88" s="33"/>
      <c r="FA88" s="33"/>
      <c r="FB88" s="33"/>
      <c r="FC88" s="33"/>
      <c r="FD88" s="33"/>
      <c r="FE88" s="33"/>
      <c r="FF88" s="57"/>
      <c r="FG88" s="25"/>
      <c r="FH88" s="34"/>
      <c r="FI88" s="57"/>
      <c r="FJ88" s="33"/>
      <c r="FK88" s="33"/>
      <c r="FL88" s="33"/>
      <c r="FM88" s="33"/>
      <c r="FN88" s="33"/>
      <c r="FO88" s="33"/>
      <c r="FP88" s="33"/>
      <c r="FQ88" s="33"/>
      <c r="FR88" s="34"/>
      <c r="FS88" s="33"/>
      <c r="FT88" s="33"/>
      <c r="FU88" s="33"/>
      <c r="FV88" s="33"/>
      <c r="FW88" s="33"/>
      <c r="FX88" s="33"/>
      <c r="FY88" s="33"/>
      <c r="FZ88" s="57"/>
      <c r="GA88" s="25"/>
      <c r="GB88" s="34"/>
      <c r="GC88" s="57"/>
      <c r="GD88" s="33"/>
      <c r="GE88" s="33"/>
      <c r="GF88" s="33"/>
      <c r="GG88" s="33">
        <v>43368687</v>
      </c>
      <c r="GH88" s="33">
        <v>42935000</v>
      </c>
      <c r="GI88" s="33">
        <v>433687</v>
      </c>
      <c r="GJ88" s="33">
        <v>42935000</v>
      </c>
      <c r="GK88" s="33"/>
      <c r="GL88" s="34"/>
      <c r="GM88" s="33">
        <v>43368687</v>
      </c>
      <c r="GN88" s="33">
        <v>42935000</v>
      </c>
      <c r="GO88" s="33"/>
      <c r="GP88" s="33">
        <v>433687</v>
      </c>
      <c r="GQ88" s="33">
        <v>1</v>
      </c>
      <c r="GR88" s="33"/>
      <c r="GS88" s="33"/>
      <c r="GT88" s="57">
        <v>42935000</v>
      </c>
      <c r="GU88" s="25"/>
      <c r="GV88" s="34">
        <v>42935000</v>
      </c>
      <c r="GW88" s="57">
        <v>42935000</v>
      </c>
      <c r="GX88" s="33">
        <v>100</v>
      </c>
      <c r="GY88" s="33">
        <v>100</v>
      </c>
      <c r="GZ88" s="33"/>
      <c r="HA88" s="33"/>
      <c r="HB88" s="33"/>
      <c r="HC88" s="33"/>
      <c r="HD88" s="33"/>
      <c r="HE88" s="33"/>
      <c r="HF88" s="34"/>
      <c r="HG88" s="33"/>
      <c r="HH88" s="33"/>
      <c r="HI88" s="33"/>
      <c r="HJ88" s="33"/>
      <c r="HK88" s="33"/>
      <c r="HL88" s="33"/>
      <c r="HM88" s="33"/>
      <c r="HN88" s="57"/>
      <c r="HO88" s="25"/>
      <c r="HP88" s="34"/>
      <c r="HQ88" s="57"/>
      <c r="HR88" s="33"/>
      <c r="HS88" s="33"/>
      <c r="HT88" s="33"/>
      <c r="HU88" s="33"/>
      <c r="HV88" s="33"/>
      <c r="HW88" s="33"/>
      <c r="HX88" s="33"/>
      <c r="HY88" s="33"/>
      <c r="HZ88" s="34"/>
      <c r="IA88" s="33"/>
      <c r="IB88" s="33"/>
      <c r="IC88" s="33"/>
      <c r="ID88" s="33"/>
      <c r="IE88" s="33"/>
      <c r="IF88" s="33"/>
      <c r="IG88" s="33"/>
      <c r="IH88" s="57"/>
      <c r="II88" s="25"/>
      <c r="IJ88" s="34"/>
      <c r="IK88" s="57"/>
      <c r="IL88" s="33"/>
      <c r="IM88" s="33"/>
      <c r="IN88" s="33"/>
      <c r="IO88" s="33">
        <v>72989191.900000006</v>
      </c>
      <c r="IP88" s="33">
        <v>72259300</v>
      </c>
      <c r="IQ88" s="33">
        <v>729891.9</v>
      </c>
      <c r="IR88" s="33">
        <v>9023850</v>
      </c>
      <c r="IS88" s="33"/>
      <c r="IT88" s="34"/>
      <c r="IU88" s="33">
        <v>9115000</v>
      </c>
      <c r="IV88" s="33">
        <v>9023850</v>
      </c>
      <c r="IW88" s="33"/>
      <c r="IX88" s="33">
        <v>91150</v>
      </c>
      <c r="IY88" s="33">
        <v>1</v>
      </c>
      <c r="IZ88" s="33"/>
      <c r="JA88" s="33"/>
      <c r="JB88" s="57">
        <v>9023850</v>
      </c>
      <c r="JC88" s="25"/>
      <c r="JD88" s="34">
        <v>72259300</v>
      </c>
      <c r="JE88" s="57">
        <v>72259300</v>
      </c>
      <c r="JF88" s="33">
        <v>12.488149999999999</v>
      </c>
      <c r="JG88" s="33">
        <v>12.488149999999999</v>
      </c>
      <c r="JH88" s="33"/>
      <c r="JI88" s="33">
        <v>47164444.399999999</v>
      </c>
      <c r="JJ88" s="33">
        <v>46692800</v>
      </c>
      <c r="JK88" s="33">
        <v>471644.4</v>
      </c>
      <c r="JL88" s="33"/>
      <c r="JM88" s="33"/>
      <c r="JN88" s="34"/>
      <c r="JO88" s="33"/>
      <c r="JP88" s="33"/>
      <c r="JQ88" s="33"/>
      <c r="JR88" s="33"/>
      <c r="JS88" s="33"/>
      <c r="JT88" s="33"/>
      <c r="JU88" s="33"/>
      <c r="JV88" s="57"/>
      <c r="JW88" s="25"/>
      <c r="JX88" s="34">
        <v>46692800</v>
      </c>
      <c r="JY88" s="57">
        <v>46692800</v>
      </c>
      <c r="JZ88" s="33"/>
      <c r="KA88" s="33"/>
      <c r="KB88" s="33"/>
      <c r="KC88" s="33"/>
      <c r="KD88" s="33"/>
      <c r="KE88" s="33"/>
      <c r="KF88" s="33"/>
      <c r="KG88" s="33"/>
      <c r="KH88" s="34"/>
      <c r="KI88" s="33"/>
      <c r="KJ88" s="33"/>
      <c r="KK88" s="33"/>
      <c r="KL88" s="33"/>
      <c r="KM88" s="33"/>
      <c r="KN88" s="33"/>
      <c r="KO88" s="33"/>
      <c r="KP88" s="57"/>
      <c r="KQ88" s="25"/>
      <c r="KR88" s="34"/>
      <c r="KS88" s="57"/>
      <c r="KT88" s="33"/>
      <c r="KU88" s="33"/>
      <c r="KV88" s="33"/>
      <c r="KW88" s="33"/>
      <c r="KX88" s="33"/>
      <c r="KY88" s="33"/>
      <c r="KZ88" s="33"/>
      <c r="LA88" s="33"/>
      <c r="LB88" s="34"/>
      <c r="LC88" s="33"/>
      <c r="LD88" s="33"/>
      <c r="LE88" s="33"/>
      <c r="LF88" s="33"/>
      <c r="LG88" s="33"/>
      <c r="LH88" s="33"/>
      <c r="LI88" s="33"/>
      <c r="LJ88" s="57"/>
      <c r="LK88" s="25"/>
      <c r="LL88" s="34"/>
      <c r="LM88" s="57"/>
      <c r="LN88" s="33"/>
      <c r="LO88" s="33"/>
      <c r="LP88" s="33"/>
      <c r="LQ88" s="33"/>
      <c r="LR88" s="33"/>
      <c r="LS88" s="33"/>
      <c r="LT88" s="33"/>
      <c r="LU88" s="33"/>
      <c r="LV88" s="34"/>
      <c r="LW88" s="33"/>
      <c r="LX88" s="33"/>
      <c r="LY88" s="33"/>
      <c r="LZ88" s="33"/>
      <c r="MA88" s="33"/>
      <c r="MB88" s="33"/>
      <c r="MC88" s="33"/>
      <c r="MD88" s="57"/>
      <c r="ME88" s="25"/>
      <c r="MF88" s="34"/>
      <c r="MG88" s="57"/>
      <c r="MH88" s="33"/>
      <c r="MI88" s="33"/>
      <c r="MJ88" s="33"/>
      <c r="MK88" s="33">
        <v>13059899</v>
      </c>
      <c r="ML88" s="33">
        <v>12929300</v>
      </c>
      <c r="MM88" s="33">
        <v>130599</v>
      </c>
      <c r="MN88" s="33">
        <v>12929300</v>
      </c>
      <c r="MO88" s="33"/>
      <c r="MP88" s="34"/>
      <c r="MQ88" s="33">
        <v>13059899</v>
      </c>
      <c r="MR88" s="33">
        <v>12929300</v>
      </c>
      <c r="MS88" s="33"/>
      <c r="MT88" s="33">
        <v>130599</v>
      </c>
      <c r="MU88" s="33">
        <v>1</v>
      </c>
      <c r="MV88" s="33"/>
      <c r="MW88" s="33"/>
      <c r="MX88" s="57">
        <v>12929300</v>
      </c>
      <c r="MY88" s="25"/>
      <c r="MZ88" s="34">
        <v>12929300</v>
      </c>
      <c r="NA88" s="57">
        <v>12929300</v>
      </c>
      <c r="NB88" s="33">
        <v>100</v>
      </c>
      <c r="NC88" s="33">
        <v>100</v>
      </c>
      <c r="ND88" s="33"/>
      <c r="NE88" s="33"/>
      <c r="NF88" s="33"/>
      <c r="NG88" s="33"/>
      <c r="NH88" s="33"/>
      <c r="NI88" s="33"/>
      <c r="NJ88" s="34"/>
      <c r="NK88" s="33"/>
      <c r="NL88" s="33"/>
      <c r="NM88" s="33"/>
      <c r="NN88" s="33"/>
      <c r="NO88" s="33"/>
      <c r="NP88" s="33"/>
      <c r="NQ88" s="33"/>
      <c r="NR88" s="57"/>
      <c r="NS88" s="25"/>
      <c r="NT88" s="34"/>
      <c r="NU88" s="57"/>
      <c r="NV88" s="33"/>
      <c r="NW88" s="33"/>
      <c r="NX88" s="33"/>
      <c r="NY88" s="33"/>
      <c r="NZ88" s="33"/>
      <c r="OA88" s="33"/>
      <c r="OB88" s="33"/>
      <c r="OC88" s="33"/>
      <c r="OD88" s="34"/>
      <c r="OE88" s="33"/>
      <c r="OF88" s="33"/>
      <c r="OG88" s="33"/>
      <c r="OH88" s="33"/>
      <c r="OI88" s="33"/>
      <c r="OJ88" s="33"/>
      <c r="OK88" s="33"/>
      <c r="OL88" s="57"/>
      <c r="OM88" s="25"/>
      <c r="ON88" s="34"/>
      <c r="OO88" s="57"/>
      <c r="OP88" s="33"/>
      <c r="OQ88" s="33"/>
      <c r="OR88" s="33"/>
      <c r="OS88" s="33"/>
      <c r="OT88" s="33"/>
      <c r="OU88" s="33"/>
      <c r="OV88" s="33"/>
      <c r="OW88" s="33"/>
      <c r="OX88" s="34"/>
      <c r="OY88" s="33"/>
      <c r="OZ88" s="33"/>
      <c r="PA88" s="33"/>
      <c r="PB88" s="33"/>
      <c r="PC88" s="33"/>
      <c r="PD88" s="33"/>
      <c r="PE88" s="33"/>
      <c r="PF88" s="57"/>
      <c r="PG88" s="25"/>
      <c r="PH88" s="34"/>
      <c r="PI88" s="57"/>
      <c r="PJ88" s="33"/>
      <c r="PK88" s="33"/>
      <c r="PL88" s="33"/>
      <c r="PM88" s="33"/>
      <c r="PN88" s="33"/>
      <c r="PO88" s="33"/>
      <c r="PP88" s="33"/>
      <c r="PQ88" s="33"/>
      <c r="PR88" s="34"/>
      <c r="PS88" s="33"/>
      <c r="PT88" s="33"/>
      <c r="PU88" s="33"/>
      <c r="PV88" s="33"/>
      <c r="PW88" s="33"/>
      <c r="PX88" s="33"/>
      <c r="PY88" s="33"/>
      <c r="PZ88" s="57"/>
      <c r="QA88" s="25"/>
      <c r="QB88" s="34"/>
      <c r="QC88" s="57"/>
      <c r="QD88" s="33"/>
      <c r="QE88" s="33"/>
      <c r="QF88" s="33"/>
      <c r="QG88" s="33">
        <v>5006868.6900000004</v>
      </c>
      <c r="QH88" s="33">
        <v>4956800</v>
      </c>
      <c r="QI88" s="33">
        <v>50068.69</v>
      </c>
      <c r="QJ88" s="33">
        <v>1463087.46</v>
      </c>
      <c r="QK88" s="33"/>
      <c r="QL88" s="34"/>
      <c r="QM88" s="33">
        <v>1477866.12</v>
      </c>
      <c r="QN88" s="33">
        <v>1463087.46</v>
      </c>
      <c r="QO88" s="33"/>
      <c r="QP88" s="33">
        <v>14778.66</v>
      </c>
      <c r="QQ88" s="33">
        <v>1</v>
      </c>
      <c r="QR88" s="33"/>
      <c r="QS88" s="33"/>
      <c r="QT88" s="57">
        <v>1463087.46</v>
      </c>
      <c r="QU88" s="25"/>
      <c r="QV88" s="34">
        <v>4956800</v>
      </c>
      <c r="QW88" s="57">
        <v>4956800</v>
      </c>
      <c r="QX88" s="33">
        <v>29.516770000000001</v>
      </c>
      <c r="QY88" s="33">
        <v>29.516770000000001</v>
      </c>
      <c r="QZ88" s="33"/>
      <c r="RA88" s="33"/>
      <c r="RB88" s="33"/>
      <c r="RC88" s="33"/>
      <c r="RD88" s="33"/>
      <c r="RE88" s="33"/>
      <c r="RF88" s="34"/>
      <c r="RG88" s="33"/>
      <c r="RH88" s="33"/>
      <c r="RI88" s="33"/>
      <c r="RJ88" s="33"/>
      <c r="RK88" s="33"/>
      <c r="RL88" s="33"/>
      <c r="RM88" s="33"/>
      <c r="RN88" s="57"/>
      <c r="RO88" s="25"/>
      <c r="RP88" s="34"/>
      <c r="RQ88" s="57"/>
      <c r="RR88" s="33"/>
      <c r="RS88" s="33"/>
      <c r="RT88" s="33"/>
      <c r="RU88" s="33"/>
      <c r="RV88" s="33"/>
      <c r="RW88" s="33"/>
      <c r="RX88" s="33"/>
      <c r="RY88" s="33"/>
      <c r="RZ88" s="34"/>
      <c r="SA88" s="33"/>
      <c r="SB88" s="33"/>
      <c r="SC88" s="33"/>
      <c r="SD88" s="33"/>
      <c r="SE88" s="33"/>
      <c r="SF88" s="33"/>
      <c r="SG88" s="33"/>
      <c r="SH88" s="57"/>
      <c r="SI88" s="25"/>
      <c r="SJ88" s="34"/>
      <c r="SK88" s="57"/>
      <c r="SL88" s="33"/>
      <c r="SM88" s="33"/>
      <c r="SN88" s="33"/>
      <c r="SO88" s="33"/>
      <c r="SP88" s="33"/>
      <c r="SQ88" s="33"/>
      <c r="SR88" s="33"/>
      <c r="SS88" s="33"/>
      <c r="ST88" s="34"/>
      <c r="SU88" s="33"/>
      <c r="SV88" s="33"/>
      <c r="SW88" s="33"/>
      <c r="SX88" s="33"/>
      <c r="SY88" s="33"/>
      <c r="SZ88" s="33"/>
      <c r="TA88" s="33"/>
      <c r="TB88" s="57"/>
      <c r="TC88" s="25"/>
      <c r="TD88" s="34"/>
      <c r="TE88" s="57"/>
      <c r="TF88" s="33"/>
      <c r="TG88" s="33"/>
      <c r="TH88" s="33"/>
      <c r="TI88" s="33"/>
      <c r="TJ88" s="33"/>
      <c r="TK88" s="33"/>
      <c r="TL88" s="33"/>
      <c r="TM88" s="33"/>
      <c r="TN88" s="34"/>
      <c r="TO88" s="33"/>
      <c r="TP88" s="33"/>
      <c r="TQ88" s="33"/>
      <c r="TR88" s="33"/>
      <c r="TS88" s="33"/>
      <c r="TT88" s="33"/>
      <c r="TU88" s="33"/>
      <c r="TV88" s="57"/>
      <c r="TW88" s="25"/>
      <c r="TX88" s="34"/>
      <c r="TY88" s="57"/>
      <c r="TZ88" s="33"/>
      <c r="UA88" s="33"/>
      <c r="UB88" s="33"/>
      <c r="UC88" s="33"/>
      <c r="UD88" s="33"/>
      <c r="UE88" s="33"/>
      <c r="UF88" s="33"/>
      <c r="UG88" s="33"/>
      <c r="UH88" s="34"/>
      <c r="UI88" s="33"/>
      <c r="UJ88" s="33"/>
      <c r="UK88" s="33"/>
      <c r="UL88" s="33"/>
      <c r="UM88" s="33"/>
      <c r="UN88" s="33"/>
      <c r="UO88" s="33"/>
      <c r="UP88" s="57"/>
      <c r="UQ88" s="25"/>
      <c r="UR88" s="34"/>
      <c r="US88" s="57"/>
      <c r="UT88" s="33"/>
      <c r="UU88" s="33"/>
      <c r="UV88" s="33"/>
      <c r="UW88" s="33"/>
      <c r="UX88" s="33"/>
      <c r="UY88" s="33"/>
      <c r="UZ88" s="33"/>
      <c r="VA88" s="33"/>
      <c r="VB88" s="34"/>
      <c r="VC88" s="33"/>
      <c r="VD88" s="33"/>
      <c r="VE88" s="33"/>
      <c r="VF88" s="33"/>
      <c r="VG88" s="33"/>
      <c r="VH88" s="33"/>
      <c r="VI88" s="33"/>
      <c r="VJ88" s="57"/>
      <c r="VK88" s="25"/>
      <c r="VL88" s="34"/>
      <c r="VM88" s="57"/>
      <c r="VN88" s="33"/>
      <c r="VO88" s="33"/>
      <c r="VP88" s="33"/>
      <c r="VQ88" s="33"/>
      <c r="VR88" s="33"/>
      <c r="VS88" s="33"/>
      <c r="VT88" s="33"/>
      <c r="VU88" s="33"/>
      <c r="VV88" s="34"/>
      <c r="VW88" s="33"/>
      <c r="VX88" s="33"/>
      <c r="VY88" s="33"/>
      <c r="VZ88" s="33"/>
      <c r="WA88" s="33"/>
      <c r="WB88" s="33"/>
      <c r="WC88" s="33"/>
      <c r="WD88" s="57"/>
      <c r="WE88" s="25"/>
      <c r="WF88" s="34"/>
      <c r="WG88" s="57"/>
      <c r="WH88" s="33"/>
      <c r="WI88" s="33"/>
      <c r="WJ88" s="33"/>
      <c r="WK88" s="33"/>
      <c r="WL88" s="33"/>
      <c r="WM88" s="33"/>
      <c r="WN88" s="33"/>
      <c r="WO88" s="33"/>
      <c r="WP88" s="34"/>
      <c r="WQ88" s="33"/>
      <c r="WR88" s="33"/>
      <c r="WS88" s="33"/>
      <c r="WT88" s="33"/>
      <c r="WU88" s="33"/>
      <c r="WV88" s="33"/>
      <c r="WW88" s="33"/>
      <c r="WX88" s="57"/>
      <c r="WY88" s="25"/>
      <c r="WZ88" s="34"/>
      <c r="XA88" s="57"/>
      <c r="XB88" s="33"/>
      <c r="XC88" s="33"/>
      <c r="XD88" s="33"/>
      <c r="XE88" s="33"/>
      <c r="XF88" s="33"/>
      <c r="XG88" s="33"/>
      <c r="XH88" s="33"/>
      <c r="XI88" s="33"/>
      <c r="XJ88" s="34"/>
      <c r="XK88" s="33"/>
      <c r="XL88" s="33"/>
      <c r="XM88" s="33"/>
      <c r="XN88" s="33"/>
      <c r="XO88" s="33"/>
      <c r="XP88" s="33"/>
      <c r="XQ88" s="33"/>
      <c r="XR88" s="57"/>
      <c r="XS88" s="25"/>
      <c r="XT88" s="34"/>
      <c r="XU88" s="57"/>
      <c r="XV88" s="33"/>
      <c r="XW88" s="33"/>
      <c r="XX88" s="33"/>
      <c r="XY88" s="33"/>
      <c r="XZ88" s="33"/>
      <c r="YA88" s="33"/>
      <c r="YB88" s="33"/>
      <c r="YC88" s="33"/>
      <c r="YD88" s="34"/>
      <c r="YE88" s="33"/>
      <c r="YF88" s="33"/>
      <c r="YG88" s="33"/>
      <c r="YH88" s="33"/>
      <c r="YI88" s="33"/>
      <c r="YJ88" s="33"/>
      <c r="YK88" s="33"/>
      <c r="YL88" s="57"/>
      <c r="YM88" s="25"/>
      <c r="YN88" s="34"/>
      <c r="YO88" s="57"/>
      <c r="YP88" s="33"/>
      <c r="YQ88" s="33"/>
      <c r="YR88" s="33"/>
      <c r="YS88" s="33"/>
      <c r="YT88" s="33"/>
      <c r="YU88" s="33"/>
      <c r="YV88" s="33"/>
      <c r="YW88" s="33"/>
      <c r="YX88" s="34"/>
      <c r="YY88" s="33"/>
      <c r="YZ88" s="33"/>
      <c r="ZA88" s="33"/>
      <c r="ZB88" s="33"/>
      <c r="ZC88" s="33"/>
      <c r="ZD88" s="33"/>
      <c r="ZE88" s="33"/>
      <c r="ZF88" s="57"/>
      <c r="ZG88" s="25"/>
      <c r="ZH88" s="34"/>
      <c r="ZI88" s="57"/>
      <c r="ZJ88" s="33"/>
      <c r="ZK88" s="33"/>
      <c r="ZL88" s="33"/>
      <c r="ZM88" s="33"/>
      <c r="ZN88" s="33"/>
      <c r="ZO88" s="33"/>
      <c r="ZP88" s="33"/>
      <c r="ZQ88" s="33"/>
      <c r="ZR88" s="34"/>
      <c r="ZS88" s="33"/>
      <c r="ZT88" s="33"/>
      <c r="ZU88" s="33"/>
      <c r="ZV88" s="33"/>
      <c r="ZW88" s="33"/>
      <c r="ZX88" s="33"/>
      <c r="ZY88" s="33"/>
      <c r="ZZ88" s="57"/>
      <c r="AAA88" s="25"/>
      <c r="AAB88" s="34"/>
      <c r="AAC88" s="57"/>
      <c r="AAD88" s="33"/>
      <c r="AAE88" s="33"/>
      <c r="AAF88" s="33"/>
      <c r="AAG88" s="33"/>
      <c r="AAH88" s="33"/>
      <c r="AAI88" s="33"/>
      <c r="AAJ88" s="33"/>
      <c r="AAK88" s="33"/>
      <c r="AAL88" s="34"/>
      <c r="AAM88" s="33"/>
      <c r="AAN88" s="33"/>
      <c r="AAO88" s="33"/>
      <c r="AAP88" s="33"/>
      <c r="AAQ88" s="33"/>
      <c r="AAR88" s="33"/>
      <c r="AAS88" s="33"/>
      <c r="AAT88" s="57"/>
      <c r="AAU88" s="25"/>
      <c r="AAV88" s="34"/>
      <c r="AAW88" s="57"/>
      <c r="AAX88" s="33"/>
      <c r="AAY88" s="33"/>
      <c r="AAZ88" s="33"/>
      <c r="ABA88" s="33"/>
      <c r="ABB88" s="33"/>
      <c r="ABC88" s="33"/>
      <c r="ABD88" s="33"/>
      <c r="ABE88" s="33"/>
      <c r="ABF88" s="34"/>
      <c r="ABG88" s="33"/>
      <c r="ABH88" s="33"/>
      <c r="ABI88" s="33"/>
      <c r="ABJ88" s="33"/>
      <c r="ABK88" s="33"/>
      <c r="ABL88" s="33"/>
      <c r="ABM88" s="33"/>
      <c r="ABN88" s="57"/>
      <c r="ABO88" s="25"/>
      <c r="ABP88" s="34"/>
      <c r="ABQ88" s="57"/>
      <c r="ABR88" s="33"/>
      <c r="ABS88" s="33"/>
      <c r="ABT88" s="33"/>
      <c r="ABU88" s="33"/>
      <c r="ABV88" s="33"/>
      <c r="ABW88" s="33"/>
      <c r="ABX88" s="33"/>
      <c r="ABY88" s="33"/>
      <c r="ABZ88" s="34"/>
      <c r="ACA88" s="33"/>
      <c r="ACB88" s="33"/>
      <c r="ACC88" s="33"/>
      <c r="ACD88" s="33"/>
      <c r="ACE88" s="33"/>
      <c r="ACF88" s="33"/>
      <c r="ACG88" s="33"/>
      <c r="ACH88" s="57"/>
      <c r="ACI88" s="25"/>
      <c r="ACJ88" s="34"/>
      <c r="ACK88" s="57"/>
      <c r="ACL88" s="33"/>
      <c r="ACM88" s="33"/>
      <c r="ACN88" s="33"/>
      <c r="ACO88" s="33">
        <v>22226969.699999999</v>
      </c>
      <c r="ACP88" s="33">
        <v>22004700</v>
      </c>
      <c r="ACQ88" s="33">
        <v>222269.7</v>
      </c>
      <c r="ACR88" s="33">
        <v>6590494.3499999996</v>
      </c>
      <c r="ACS88" s="33"/>
      <c r="ACT88" s="34"/>
      <c r="ACU88" s="33">
        <v>6657065</v>
      </c>
      <c r="ACV88" s="33">
        <v>6590494.3499999996</v>
      </c>
      <c r="ACW88" s="33"/>
      <c r="ACX88" s="33">
        <v>66570.649999999994</v>
      </c>
      <c r="ACY88" s="33">
        <v>1</v>
      </c>
      <c r="ACZ88" s="33"/>
      <c r="ADA88" s="33"/>
      <c r="ADB88" s="57">
        <v>6590494.3499999996</v>
      </c>
      <c r="ADC88" s="25"/>
      <c r="ADD88" s="34">
        <v>22004700</v>
      </c>
      <c r="ADE88" s="57">
        <v>22004700</v>
      </c>
      <c r="ADF88" s="33">
        <v>29.950389999999999</v>
      </c>
      <c r="ADG88" s="33">
        <v>29.950389999999999</v>
      </c>
      <c r="ADH88" s="33"/>
      <c r="ADI88" s="33"/>
      <c r="ADJ88" s="33"/>
      <c r="ADK88" s="33"/>
      <c r="ADL88" s="33"/>
      <c r="ADM88" s="33"/>
      <c r="ADN88" s="34"/>
      <c r="ADO88" s="33"/>
      <c r="ADP88" s="33"/>
      <c r="ADQ88" s="33"/>
      <c r="ADR88" s="33"/>
      <c r="ADS88" s="33"/>
      <c r="ADT88" s="33"/>
      <c r="ADU88" s="33"/>
      <c r="ADV88" s="57"/>
      <c r="ADW88" s="25"/>
      <c r="ADX88" s="34"/>
      <c r="ADY88" s="57"/>
      <c r="ADZ88" s="33"/>
      <c r="AEA88" s="33"/>
      <c r="AEB88" s="33"/>
      <c r="AEC88" s="33"/>
      <c r="AED88" s="33"/>
      <c r="AEE88" s="33"/>
      <c r="AEF88" s="33"/>
      <c r="AEG88" s="33"/>
      <c r="AEH88" s="34"/>
      <c r="AEI88" s="33"/>
      <c r="AEJ88" s="33"/>
      <c r="AEK88" s="33"/>
      <c r="AEL88" s="33"/>
      <c r="AEM88" s="33"/>
      <c r="AEN88" s="33"/>
      <c r="AEO88" s="33"/>
      <c r="AEP88" s="57"/>
      <c r="AEQ88" s="25"/>
      <c r="AER88" s="34"/>
      <c r="AES88" s="57"/>
      <c r="AET88" s="33"/>
      <c r="AEU88" s="33"/>
      <c r="AEV88" s="33"/>
      <c r="AEW88" s="33"/>
      <c r="AEX88" s="33"/>
      <c r="AEY88" s="33"/>
      <c r="AEZ88" s="33"/>
      <c r="AFA88" s="33"/>
      <c r="AFB88" s="34"/>
      <c r="AFC88" s="33"/>
      <c r="AFD88" s="33"/>
      <c r="AFE88" s="33"/>
      <c r="AFF88" s="33"/>
      <c r="AFG88" s="33"/>
      <c r="AFH88" s="33"/>
      <c r="AFI88" s="33"/>
      <c r="AFJ88" s="57"/>
      <c r="AFK88" s="25"/>
      <c r="AFL88" s="34"/>
      <c r="AFM88" s="57"/>
      <c r="AFN88" s="33"/>
      <c r="AFO88" s="33"/>
      <c r="AFP88" s="33"/>
      <c r="AFQ88" s="33"/>
      <c r="AFR88" s="33"/>
      <c r="AFS88" s="33"/>
      <c r="AFT88" s="33"/>
      <c r="AFU88" s="33"/>
      <c r="AFV88" s="34"/>
      <c r="AFW88" s="33"/>
      <c r="AFX88" s="33"/>
      <c r="AFY88" s="33"/>
      <c r="AFZ88" s="33"/>
      <c r="AGA88" s="33"/>
      <c r="AGB88" s="33"/>
      <c r="AGC88" s="33"/>
      <c r="AGD88" s="57"/>
      <c r="AGE88" s="25"/>
      <c r="AGF88" s="34"/>
      <c r="AGG88" s="57"/>
      <c r="AGH88" s="33"/>
      <c r="AGI88" s="33"/>
      <c r="AGJ88" s="33"/>
      <c r="AGK88" s="33"/>
      <c r="AGL88" s="33"/>
      <c r="AGM88" s="33"/>
      <c r="AGN88" s="33"/>
      <c r="AGO88" s="33"/>
      <c r="AGP88" s="34"/>
      <c r="AGQ88" s="33"/>
      <c r="AGR88" s="33"/>
      <c r="AGS88" s="33"/>
      <c r="AGT88" s="33"/>
      <c r="AGU88" s="33"/>
      <c r="AGV88" s="33"/>
      <c r="AGW88" s="33"/>
      <c r="AGX88" s="57"/>
      <c r="AGY88" s="25"/>
      <c r="AGZ88" s="34"/>
      <c r="AHA88" s="57"/>
      <c r="AHB88" s="33"/>
      <c r="AHC88" s="33"/>
    </row>
    <row r="89" spans="1:887" x14ac:dyDescent="0.25">
      <c r="A89" s="8" t="s">
        <v>174</v>
      </c>
      <c r="B89" s="90">
        <v>75</v>
      </c>
      <c r="C89" s="11" t="s">
        <v>175</v>
      </c>
      <c r="F89" s="34">
        <v>436801081.30000001</v>
      </c>
      <c r="G89" s="57"/>
      <c r="H89" s="33"/>
      <c r="I89" s="33">
        <v>123347700</v>
      </c>
      <c r="J89" s="33">
        <v>111012700</v>
      </c>
      <c r="K89" s="33">
        <v>12335000</v>
      </c>
      <c r="L89" s="33">
        <v>95289417.560000002</v>
      </c>
      <c r="M89" s="33">
        <v>1398551.2</v>
      </c>
      <c r="N89" s="34"/>
      <c r="O89" s="33">
        <v>105877350</v>
      </c>
      <c r="P89" s="33">
        <v>95289417.560000002</v>
      </c>
      <c r="Q89" s="33"/>
      <c r="R89" s="33">
        <v>10587932.439999999</v>
      </c>
      <c r="S89" s="33">
        <v>10.00019</v>
      </c>
      <c r="T89" s="33"/>
      <c r="U89" s="33">
        <v>1398551.2</v>
      </c>
      <c r="V89" s="57">
        <v>95289417.560000002</v>
      </c>
      <c r="W89" s="25"/>
      <c r="X89" s="34">
        <v>111012700</v>
      </c>
      <c r="Y89" s="57">
        <v>111012700</v>
      </c>
      <c r="Z89" s="33">
        <v>85.836500000000001</v>
      </c>
      <c r="AA89" s="33">
        <v>85.836500000000001</v>
      </c>
      <c r="AB89" s="33"/>
      <c r="AC89" s="33">
        <v>123105560</v>
      </c>
      <c r="AD89" s="33">
        <v>110794400</v>
      </c>
      <c r="AE89" s="33">
        <v>12311160</v>
      </c>
      <c r="AF89" s="33">
        <v>83246406.060000002</v>
      </c>
      <c r="AG89" s="33">
        <v>1027106.95</v>
      </c>
      <c r="AH89" s="34"/>
      <c r="AI89" s="33">
        <v>92496511.099999994</v>
      </c>
      <c r="AJ89" s="33">
        <v>83246406.060000002</v>
      </c>
      <c r="AK89" s="33"/>
      <c r="AL89" s="33">
        <v>9250105.0399999991</v>
      </c>
      <c r="AM89" s="33">
        <v>10.000489999999999</v>
      </c>
      <c r="AN89" s="33"/>
      <c r="AO89" s="33">
        <v>1027106.95</v>
      </c>
      <c r="AP89" s="57">
        <v>83246406.060000002</v>
      </c>
      <c r="AQ89" s="25"/>
      <c r="AR89" s="34">
        <v>110794400</v>
      </c>
      <c r="AS89" s="57">
        <v>110794400</v>
      </c>
      <c r="AT89" s="33">
        <v>75.135930000000002</v>
      </c>
      <c r="AU89" s="33">
        <v>75.135930000000002</v>
      </c>
      <c r="AV89" s="33"/>
      <c r="AW89" s="33">
        <v>595050</v>
      </c>
      <c r="AX89" s="33">
        <v>396700</v>
      </c>
      <c r="AY89" s="33">
        <v>198350</v>
      </c>
      <c r="AZ89" s="33"/>
      <c r="BA89" s="33"/>
      <c r="BB89" s="34"/>
      <c r="BC89" s="33"/>
      <c r="BD89" s="33"/>
      <c r="BE89" s="33"/>
      <c r="BF89" s="33"/>
      <c r="BG89" s="33"/>
      <c r="BH89" s="33"/>
      <c r="BI89" s="33"/>
      <c r="BJ89" s="57"/>
      <c r="BK89" s="25"/>
      <c r="BL89" s="34">
        <v>396700</v>
      </c>
      <c r="BM89" s="57">
        <v>396700</v>
      </c>
      <c r="BN89" s="33"/>
      <c r="BO89" s="33"/>
      <c r="BP89" s="33"/>
      <c r="BQ89" s="33"/>
      <c r="BR89" s="33"/>
      <c r="BS89" s="33"/>
      <c r="BT89" s="33"/>
      <c r="BU89" s="33"/>
      <c r="BV89" s="34"/>
      <c r="BW89" s="33"/>
      <c r="BX89" s="33"/>
      <c r="BY89" s="33"/>
      <c r="BZ89" s="33"/>
      <c r="CA89" s="33"/>
      <c r="CB89" s="33"/>
      <c r="CC89" s="33"/>
      <c r="CD89" s="57"/>
      <c r="CE89" s="25"/>
      <c r="CF89" s="34"/>
      <c r="CG89" s="57"/>
      <c r="CH89" s="33"/>
      <c r="CI89" s="33"/>
      <c r="CJ89" s="33"/>
      <c r="CK89" s="33"/>
      <c r="CL89" s="33"/>
      <c r="CM89" s="33"/>
      <c r="CN89" s="33"/>
      <c r="CO89" s="33"/>
      <c r="CP89" s="34"/>
      <c r="CQ89" s="33"/>
      <c r="CR89" s="33"/>
      <c r="CS89" s="33"/>
      <c r="CT89" s="33"/>
      <c r="CU89" s="33"/>
      <c r="CV89" s="33"/>
      <c r="CW89" s="33"/>
      <c r="CX89" s="57"/>
      <c r="CY89" s="25"/>
      <c r="CZ89" s="34"/>
      <c r="DA89" s="57"/>
      <c r="DB89" s="33"/>
      <c r="DC89" s="33"/>
      <c r="DD89" s="33"/>
      <c r="DE89" s="33"/>
      <c r="DF89" s="33"/>
      <c r="DG89" s="33"/>
      <c r="DH89" s="33"/>
      <c r="DI89" s="33"/>
      <c r="DJ89" s="34"/>
      <c r="DK89" s="33"/>
      <c r="DL89" s="33"/>
      <c r="DM89" s="33"/>
      <c r="DN89" s="33"/>
      <c r="DO89" s="33"/>
      <c r="DP89" s="33"/>
      <c r="DQ89" s="33"/>
      <c r="DR89" s="57"/>
      <c r="DS89" s="25"/>
      <c r="DT89" s="34">
        <v>5208000</v>
      </c>
      <c r="DU89" s="57">
        <v>0</v>
      </c>
      <c r="DV89" s="33"/>
      <c r="DW89" s="33"/>
      <c r="DX89" s="33"/>
      <c r="DY89" s="33"/>
      <c r="DZ89" s="33"/>
      <c r="EA89" s="33"/>
      <c r="EB89" s="33"/>
      <c r="EC89" s="33"/>
      <c r="ED89" s="34"/>
      <c r="EE89" s="33"/>
      <c r="EF89" s="33"/>
      <c r="EG89" s="33"/>
      <c r="EH89" s="33"/>
      <c r="EI89" s="33"/>
      <c r="EJ89" s="33"/>
      <c r="EK89" s="33"/>
      <c r="EL89" s="57"/>
      <c r="EM89" s="25"/>
      <c r="EN89" s="34"/>
      <c r="EO89" s="57"/>
      <c r="EP89" s="33"/>
      <c r="EQ89" s="33"/>
      <c r="ER89" s="33"/>
      <c r="ES89" s="33"/>
      <c r="ET89" s="33"/>
      <c r="EU89" s="33"/>
      <c r="EV89" s="33"/>
      <c r="EW89" s="33"/>
      <c r="EX89" s="34"/>
      <c r="EY89" s="33"/>
      <c r="EZ89" s="33"/>
      <c r="FA89" s="33"/>
      <c r="FB89" s="33"/>
      <c r="FC89" s="33"/>
      <c r="FD89" s="33"/>
      <c r="FE89" s="33"/>
      <c r="FF89" s="57"/>
      <c r="FG89" s="25"/>
      <c r="FH89" s="34"/>
      <c r="FI89" s="57"/>
      <c r="FJ89" s="33"/>
      <c r="FK89" s="33"/>
      <c r="FL89" s="33"/>
      <c r="FM89" s="33"/>
      <c r="FN89" s="33"/>
      <c r="FO89" s="33"/>
      <c r="FP89" s="33"/>
      <c r="FQ89" s="33"/>
      <c r="FR89" s="34"/>
      <c r="FS89" s="33"/>
      <c r="FT89" s="33"/>
      <c r="FU89" s="33"/>
      <c r="FV89" s="33"/>
      <c r="FW89" s="33"/>
      <c r="FX89" s="33"/>
      <c r="FY89" s="33"/>
      <c r="FZ89" s="57"/>
      <c r="GA89" s="25"/>
      <c r="GB89" s="34"/>
      <c r="GC89" s="57"/>
      <c r="GD89" s="33"/>
      <c r="GE89" s="33"/>
      <c r="GF89" s="33"/>
      <c r="GG89" s="33">
        <v>46680000</v>
      </c>
      <c r="GH89" s="33">
        <v>46185000</v>
      </c>
      <c r="GI89" s="33">
        <v>495000</v>
      </c>
      <c r="GJ89" s="33">
        <v>39121169.850000001</v>
      </c>
      <c r="GK89" s="33"/>
      <c r="GL89" s="34"/>
      <c r="GM89" s="33">
        <v>39540461.399999999</v>
      </c>
      <c r="GN89" s="33">
        <v>39121169.850000001</v>
      </c>
      <c r="GO89" s="33"/>
      <c r="GP89" s="33">
        <v>419291.55</v>
      </c>
      <c r="GQ89" s="33">
        <v>1.0604100000000001</v>
      </c>
      <c r="GR89" s="33"/>
      <c r="GS89" s="33"/>
      <c r="GT89" s="57">
        <v>39121169.850000001</v>
      </c>
      <c r="GU89" s="25"/>
      <c r="GV89" s="34">
        <v>46185000</v>
      </c>
      <c r="GW89" s="57">
        <v>46185000</v>
      </c>
      <c r="GX89" s="33">
        <v>84.705359999999999</v>
      </c>
      <c r="GY89" s="33">
        <v>84.705359999999999</v>
      </c>
      <c r="GZ89" s="33"/>
      <c r="HA89" s="33"/>
      <c r="HB89" s="33"/>
      <c r="HC89" s="33"/>
      <c r="HD89" s="33"/>
      <c r="HE89" s="33"/>
      <c r="HF89" s="34"/>
      <c r="HG89" s="33"/>
      <c r="HH89" s="33"/>
      <c r="HI89" s="33"/>
      <c r="HJ89" s="33"/>
      <c r="HK89" s="33"/>
      <c r="HL89" s="33"/>
      <c r="HM89" s="33"/>
      <c r="HN89" s="57"/>
      <c r="HO89" s="25"/>
      <c r="HP89" s="34"/>
      <c r="HQ89" s="57"/>
      <c r="HR89" s="33"/>
      <c r="HS89" s="33"/>
      <c r="HT89" s="33"/>
      <c r="HU89" s="33"/>
      <c r="HV89" s="33"/>
      <c r="HW89" s="33"/>
      <c r="HX89" s="33"/>
      <c r="HY89" s="33"/>
      <c r="HZ89" s="34"/>
      <c r="IA89" s="33"/>
      <c r="IB89" s="33"/>
      <c r="IC89" s="33"/>
      <c r="ID89" s="33"/>
      <c r="IE89" s="33"/>
      <c r="IF89" s="33"/>
      <c r="IG89" s="33"/>
      <c r="IH89" s="57"/>
      <c r="II89" s="25"/>
      <c r="IJ89" s="34"/>
      <c r="IK89" s="57"/>
      <c r="IL89" s="33"/>
      <c r="IM89" s="33"/>
      <c r="IN89" s="33"/>
      <c r="IO89" s="33"/>
      <c r="IP89" s="33"/>
      <c r="IQ89" s="33"/>
      <c r="IR89" s="33"/>
      <c r="IS89" s="33"/>
      <c r="IT89" s="34"/>
      <c r="IU89" s="33"/>
      <c r="IV89" s="33"/>
      <c r="IW89" s="33"/>
      <c r="IX89" s="33"/>
      <c r="IY89" s="33"/>
      <c r="IZ89" s="33"/>
      <c r="JA89" s="33"/>
      <c r="JB89" s="57"/>
      <c r="JC89" s="25"/>
      <c r="JD89" s="34"/>
      <c r="JE89" s="57"/>
      <c r="JF89" s="33"/>
      <c r="JG89" s="33"/>
      <c r="JH89" s="33"/>
      <c r="JI89" s="33"/>
      <c r="JJ89" s="33"/>
      <c r="JK89" s="33"/>
      <c r="JL89" s="33"/>
      <c r="JM89" s="33"/>
      <c r="JN89" s="34"/>
      <c r="JO89" s="33"/>
      <c r="JP89" s="33"/>
      <c r="JQ89" s="33"/>
      <c r="JR89" s="33"/>
      <c r="JS89" s="33"/>
      <c r="JT89" s="33"/>
      <c r="JU89" s="33"/>
      <c r="JV89" s="57"/>
      <c r="JW89" s="25"/>
      <c r="JX89" s="34"/>
      <c r="JY89" s="57"/>
      <c r="JZ89" s="33"/>
      <c r="KA89" s="33"/>
      <c r="KB89" s="33"/>
      <c r="KC89" s="33"/>
      <c r="KD89" s="33"/>
      <c r="KE89" s="33"/>
      <c r="KF89" s="33"/>
      <c r="KG89" s="33"/>
      <c r="KH89" s="34"/>
      <c r="KI89" s="33"/>
      <c r="KJ89" s="33"/>
      <c r="KK89" s="33"/>
      <c r="KL89" s="33"/>
      <c r="KM89" s="33"/>
      <c r="KN89" s="33"/>
      <c r="KO89" s="33"/>
      <c r="KP89" s="57"/>
      <c r="KQ89" s="25"/>
      <c r="KR89" s="34"/>
      <c r="KS89" s="57"/>
      <c r="KT89" s="33"/>
      <c r="KU89" s="33"/>
      <c r="KV89" s="33"/>
      <c r="KW89" s="33"/>
      <c r="KX89" s="33"/>
      <c r="KY89" s="33"/>
      <c r="KZ89" s="33"/>
      <c r="LA89" s="33"/>
      <c r="LB89" s="34"/>
      <c r="LC89" s="33"/>
      <c r="LD89" s="33"/>
      <c r="LE89" s="33"/>
      <c r="LF89" s="33"/>
      <c r="LG89" s="33"/>
      <c r="LH89" s="33"/>
      <c r="LI89" s="33"/>
      <c r="LJ89" s="57"/>
      <c r="LK89" s="25"/>
      <c r="LL89" s="34"/>
      <c r="LM89" s="57"/>
      <c r="LN89" s="33"/>
      <c r="LO89" s="33"/>
      <c r="LP89" s="33"/>
      <c r="LQ89" s="33"/>
      <c r="LR89" s="33"/>
      <c r="LS89" s="33"/>
      <c r="LT89" s="33"/>
      <c r="LU89" s="33"/>
      <c r="LV89" s="34"/>
      <c r="LW89" s="33"/>
      <c r="LX89" s="33"/>
      <c r="LY89" s="33"/>
      <c r="LZ89" s="33"/>
      <c r="MA89" s="33"/>
      <c r="MB89" s="33"/>
      <c r="MC89" s="33"/>
      <c r="MD89" s="57"/>
      <c r="ME89" s="25"/>
      <c r="MF89" s="34"/>
      <c r="MG89" s="57"/>
      <c r="MH89" s="33"/>
      <c r="MI89" s="33"/>
      <c r="MJ89" s="33"/>
      <c r="MK89" s="33">
        <v>3027000</v>
      </c>
      <c r="ML89" s="33">
        <v>2996600</v>
      </c>
      <c r="MM89" s="33">
        <v>30400</v>
      </c>
      <c r="MN89" s="33">
        <v>1308026.49</v>
      </c>
      <c r="MO89" s="33">
        <v>5559.34</v>
      </c>
      <c r="MP89" s="34"/>
      <c r="MQ89" s="33">
        <v>1321296.2</v>
      </c>
      <c r="MR89" s="33">
        <v>1308026.49</v>
      </c>
      <c r="MS89" s="33"/>
      <c r="MT89" s="33">
        <v>13269.71</v>
      </c>
      <c r="MU89" s="33">
        <v>1.0042899999999999</v>
      </c>
      <c r="MV89" s="33">
        <v>1856.9</v>
      </c>
      <c r="MW89" s="33">
        <v>3702.44</v>
      </c>
      <c r="MX89" s="57">
        <v>1308026.49</v>
      </c>
      <c r="MY89" s="25"/>
      <c r="MZ89" s="34">
        <v>2996600</v>
      </c>
      <c r="NA89" s="57">
        <v>2996600</v>
      </c>
      <c r="NB89" s="33">
        <v>43.650350000000003</v>
      </c>
      <c r="NC89" s="33">
        <v>43.650359999999999</v>
      </c>
      <c r="ND89" s="33"/>
      <c r="NE89" s="33">
        <v>8344849.5999999996</v>
      </c>
      <c r="NF89" s="33">
        <v>8261400</v>
      </c>
      <c r="NG89" s="33">
        <v>83449.600000000006</v>
      </c>
      <c r="NH89" s="33">
        <v>1881978.37</v>
      </c>
      <c r="NI89" s="33"/>
      <c r="NJ89" s="34"/>
      <c r="NK89" s="33">
        <v>1900988.25</v>
      </c>
      <c r="NL89" s="33">
        <v>1881978.37</v>
      </c>
      <c r="NM89" s="33"/>
      <c r="NN89" s="33">
        <v>19009.88</v>
      </c>
      <c r="NO89" s="33">
        <v>1</v>
      </c>
      <c r="NP89" s="33"/>
      <c r="NQ89" s="33"/>
      <c r="NR89" s="57">
        <v>1881978.37</v>
      </c>
      <c r="NS89" s="25"/>
      <c r="NT89" s="34">
        <v>8261400</v>
      </c>
      <c r="NU89" s="57">
        <v>8261400</v>
      </c>
      <c r="NV89" s="33">
        <v>22.780380000000001</v>
      </c>
      <c r="NW89" s="33">
        <v>22.780069999999998</v>
      </c>
      <c r="NX89" s="33"/>
      <c r="NY89" s="33"/>
      <c r="NZ89" s="33"/>
      <c r="OA89" s="33"/>
      <c r="OB89" s="33"/>
      <c r="OC89" s="33"/>
      <c r="OD89" s="34"/>
      <c r="OE89" s="33"/>
      <c r="OF89" s="33"/>
      <c r="OG89" s="33"/>
      <c r="OH89" s="33"/>
      <c r="OI89" s="33"/>
      <c r="OJ89" s="33"/>
      <c r="OK89" s="33"/>
      <c r="OL89" s="57"/>
      <c r="OM89" s="25"/>
      <c r="ON89" s="34"/>
      <c r="OO89" s="57"/>
      <c r="OP89" s="33"/>
      <c r="OQ89" s="33"/>
      <c r="OR89" s="33"/>
      <c r="OS89" s="33">
        <v>389200</v>
      </c>
      <c r="OT89" s="33">
        <v>385200</v>
      </c>
      <c r="OU89" s="33">
        <v>4000</v>
      </c>
      <c r="OV89" s="33"/>
      <c r="OW89" s="33"/>
      <c r="OX89" s="34"/>
      <c r="OY89" s="33"/>
      <c r="OZ89" s="33"/>
      <c r="PA89" s="33"/>
      <c r="PB89" s="33"/>
      <c r="PC89" s="33"/>
      <c r="PD89" s="33"/>
      <c r="PE89" s="33"/>
      <c r="PF89" s="57"/>
      <c r="PG89" s="25"/>
      <c r="PH89" s="34">
        <v>385200</v>
      </c>
      <c r="PI89" s="57">
        <v>385200</v>
      </c>
      <c r="PJ89" s="33"/>
      <c r="PK89" s="33"/>
      <c r="PL89" s="33"/>
      <c r="PM89" s="33"/>
      <c r="PN89" s="33"/>
      <c r="PO89" s="33"/>
      <c r="PP89" s="33"/>
      <c r="PQ89" s="33"/>
      <c r="PR89" s="34"/>
      <c r="PS89" s="33"/>
      <c r="PT89" s="33"/>
      <c r="PU89" s="33"/>
      <c r="PV89" s="33"/>
      <c r="PW89" s="33"/>
      <c r="PX89" s="33"/>
      <c r="PY89" s="33"/>
      <c r="PZ89" s="57"/>
      <c r="QA89" s="25"/>
      <c r="QB89" s="34"/>
      <c r="QC89" s="57"/>
      <c r="QD89" s="33"/>
      <c r="QE89" s="33"/>
      <c r="QF89" s="33"/>
      <c r="QG89" s="33">
        <v>6277000</v>
      </c>
      <c r="QH89" s="33">
        <v>6213700</v>
      </c>
      <c r="QI89" s="33">
        <v>63300</v>
      </c>
      <c r="QJ89" s="33">
        <v>639963.49</v>
      </c>
      <c r="QK89" s="33">
        <v>69301.710000000006</v>
      </c>
      <c r="QL89" s="34"/>
      <c r="QM89" s="33">
        <v>646482.91</v>
      </c>
      <c r="QN89" s="33">
        <v>639963.49</v>
      </c>
      <c r="QO89" s="33"/>
      <c r="QP89" s="33">
        <v>6519.42</v>
      </c>
      <c r="QQ89" s="33">
        <v>1.00844</v>
      </c>
      <c r="QR89" s="33"/>
      <c r="QS89" s="33">
        <v>69301.710000000006</v>
      </c>
      <c r="QT89" s="57">
        <v>639963.49</v>
      </c>
      <c r="QU89" s="25"/>
      <c r="QV89" s="34">
        <v>6213700</v>
      </c>
      <c r="QW89" s="57">
        <v>6213700</v>
      </c>
      <c r="QX89" s="33">
        <v>10.29923</v>
      </c>
      <c r="QY89" s="33">
        <v>10.299239999999999</v>
      </c>
      <c r="QZ89" s="33"/>
      <c r="RA89" s="33">
        <v>313724148</v>
      </c>
      <c r="RB89" s="33">
        <v>310586000</v>
      </c>
      <c r="RC89" s="33">
        <v>3138148</v>
      </c>
      <c r="RD89" s="33">
        <v>171014119.47999999</v>
      </c>
      <c r="RE89" s="33"/>
      <c r="RF89" s="34"/>
      <c r="RG89" s="33">
        <v>172741579.68000001</v>
      </c>
      <c r="RH89" s="33">
        <v>171014119.47999999</v>
      </c>
      <c r="RI89" s="33"/>
      <c r="RJ89" s="33">
        <v>1727460.2</v>
      </c>
      <c r="RK89" s="33">
        <v>1.00003</v>
      </c>
      <c r="RL89" s="33"/>
      <c r="RM89" s="33"/>
      <c r="RN89" s="57">
        <v>171014119.47999999</v>
      </c>
      <c r="RO89" s="25"/>
      <c r="RP89" s="34">
        <v>310586000</v>
      </c>
      <c r="RQ89" s="57">
        <v>310586000</v>
      </c>
      <c r="RR89" s="33">
        <v>55.06176</v>
      </c>
      <c r="RS89" s="33">
        <v>55.04712</v>
      </c>
      <c r="RT89" s="33"/>
      <c r="RU89" s="33"/>
      <c r="RV89" s="33"/>
      <c r="RW89" s="33"/>
      <c r="RX89" s="33"/>
      <c r="RY89" s="33"/>
      <c r="RZ89" s="34"/>
      <c r="SA89" s="33"/>
      <c r="SB89" s="33"/>
      <c r="SC89" s="33"/>
      <c r="SD89" s="33"/>
      <c r="SE89" s="33"/>
      <c r="SF89" s="33"/>
      <c r="SG89" s="33"/>
      <c r="SH89" s="57"/>
      <c r="SI89" s="25"/>
      <c r="SJ89" s="34"/>
      <c r="SK89" s="57"/>
      <c r="SL89" s="33"/>
      <c r="SM89" s="33"/>
      <c r="SN89" s="33"/>
      <c r="SO89" s="33"/>
      <c r="SP89" s="33"/>
      <c r="SQ89" s="33"/>
      <c r="SR89" s="33"/>
      <c r="SS89" s="33"/>
      <c r="ST89" s="34"/>
      <c r="SU89" s="33"/>
      <c r="SV89" s="33"/>
      <c r="SW89" s="33"/>
      <c r="SX89" s="33"/>
      <c r="SY89" s="33"/>
      <c r="SZ89" s="33"/>
      <c r="TA89" s="33"/>
      <c r="TB89" s="57"/>
      <c r="TC89" s="25"/>
      <c r="TD89" s="34"/>
      <c r="TE89" s="57"/>
      <c r="TF89" s="33"/>
      <c r="TG89" s="33"/>
      <c r="TH89" s="33"/>
      <c r="TI89" s="33"/>
      <c r="TJ89" s="33"/>
      <c r="TK89" s="33"/>
      <c r="TL89" s="33"/>
      <c r="TM89" s="33"/>
      <c r="TN89" s="34"/>
      <c r="TO89" s="33"/>
      <c r="TP89" s="33"/>
      <c r="TQ89" s="33"/>
      <c r="TR89" s="33"/>
      <c r="TS89" s="33"/>
      <c r="TT89" s="33"/>
      <c r="TU89" s="33"/>
      <c r="TV89" s="57"/>
      <c r="TW89" s="25"/>
      <c r="TX89" s="34"/>
      <c r="TY89" s="57"/>
      <c r="TZ89" s="33"/>
      <c r="UA89" s="33"/>
      <c r="UB89" s="33"/>
      <c r="UC89" s="33"/>
      <c r="UD89" s="33"/>
      <c r="UE89" s="33"/>
      <c r="UF89" s="33"/>
      <c r="UG89" s="33"/>
      <c r="UH89" s="34"/>
      <c r="UI89" s="33"/>
      <c r="UJ89" s="33"/>
      <c r="UK89" s="33"/>
      <c r="UL89" s="33"/>
      <c r="UM89" s="33"/>
      <c r="UN89" s="33"/>
      <c r="UO89" s="33"/>
      <c r="UP89" s="57"/>
      <c r="UQ89" s="25"/>
      <c r="UR89" s="34"/>
      <c r="US89" s="57"/>
      <c r="UT89" s="33"/>
      <c r="UU89" s="33"/>
      <c r="UV89" s="33"/>
      <c r="UW89" s="33"/>
      <c r="UX89" s="33"/>
      <c r="UY89" s="33"/>
      <c r="UZ89" s="33"/>
      <c r="VA89" s="33"/>
      <c r="VB89" s="34"/>
      <c r="VC89" s="33"/>
      <c r="VD89" s="33"/>
      <c r="VE89" s="33"/>
      <c r="VF89" s="33"/>
      <c r="VG89" s="33"/>
      <c r="VH89" s="33"/>
      <c r="VI89" s="33"/>
      <c r="VJ89" s="57"/>
      <c r="VK89" s="25"/>
      <c r="VL89" s="34"/>
      <c r="VM89" s="57"/>
      <c r="VN89" s="33"/>
      <c r="VO89" s="33"/>
      <c r="VP89" s="33"/>
      <c r="VQ89" s="33"/>
      <c r="VR89" s="33"/>
      <c r="VS89" s="33"/>
      <c r="VT89" s="33"/>
      <c r="VU89" s="33"/>
      <c r="VV89" s="34"/>
      <c r="VW89" s="33"/>
      <c r="VX89" s="33"/>
      <c r="VY89" s="33"/>
      <c r="VZ89" s="33"/>
      <c r="WA89" s="33"/>
      <c r="WB89" s="33"/>
      <c r="WC89" s="33"/>
      <c r="WD89" s="57"/>
      <c r="WE89" s="25"/>
      <c r="WF89" s="34"/>
      <c r="WG89" s="57"/>
      <c r="WH89" s="33"/>
      <c r="WI89" s="33"/>
      <c r="WJ89" s="33"/>
      <c r="WK89" s="33"/>
      <c r="WL89" s="33"/>
      <c r="WM89" s="33"/>
      <c r="WN89" s="33"/>
      <c r="WO89" s="33"/>
      <c r="WP89" s="34"/>
      <c r="WQ89" s="33"/>
      <c r="WR89" s="33"/>
      <c r="WS89" s="33"/>
      <c r="WT89" s="33"/>
      <c r="WU89" s="33"/>
      <c r="WV89" s="33"/>
      <c r="WW89" s="33"/>
      <c r="WX89" s="57"/>
      <c r="WY89" s="25"/>
      <c r="WZ89" s="34"/>
      <c r="XA89" s="57"/>
      <c r="XB89" s="33"/>
      <c r="XC89" s="33"/>
      <c r="XD89" s="33"/>
      <c r="XE89" s="33"/>
      <c r="XF89" s="33"/>
      <c r="XG89" s="33"/>
      <c r="XH89" s="33"/>
      <c r="XI89" s="33"/>
      <c r="XJ89" s="34"/>
      <c r="XK89" s="33"/>
      <c r="XL89" s="33"/>
      <c r="XM89" s="33"/>
      <c r="XN89" s="33"/>
      <c r="XO89" s="33"/>
      <c r="XP89" s="33"/>
      <c r="XQ89" s="33"/>
      <c r="XR89" s="57"/>
      <c r="XS89" s="25"/>
      <c r="XT89" s="34"/>
      <c r="XU89" s="57"/>
      <c r="XV89" s="33"/>
      <c r="XW89" s="33"/>
      <c r="XX89" s="33"/>
      <c r="XY89" s="33"/>
      <c r="XZ89" s="33"/>
      <c r="YA89" s="33"/>
      <c r="YB89" s="33"/>
      <c r="YC89" s="33"/>
      <c r="YD89" s="34"/>
      <c r="YE89" s="33"/>
      <c r="YF89" s="33"/>
      <c r="YG89" s="33"/>
      <c r="YH89" s="33"/>
      <c r="YI89" s="33"/>
      <c r="YJ89" s="33"/>
      <c r="YK89" s="33"/>
      <c r="YL89" s="57"/>
      <c r="YM89" s="25"/>
      <c r="YN89" s="34"/>
      <c r="YO89" s="57"/>
      <c r="YP89" s="33"/>
      <c r="YQ89" s="33"/>
      <c r="YR89" s="33"/>
      <c r="YS89" s="33"/>
      <c r="YT89" s="33"/>
      <c r="YU89" s="33"/>
      <c r="YV89" s="33"/>
      <c r="YW89" s="33"/>
      <c r="YX89" s="34"/>
      <c r="YY89" s="33"/>
      <c r="YZ89" s="33"/>
      <c r="ZA89" s="33"/>
      <c r="ZB89" s="33"/>
      <c r="ZC89" s="33"/>
      <c r="ZD89" s="33"/>
      <c r="ZE89" s="33"/>
      <c r="ZF89" s="57"/>
      <c r="ZG89" s="25"/>
      <c r="ZH89" s="34"/>
      <c r="ZI89" s="57"/>
      <c r="ZJ89" s="33"/>
      <c r="ZK89" s="33"/>
      <c r="ZL89" s="33"/>
      <c r="ZM89" s="33"/>
      <c r="ZN89" s="33"/>
      <c r="ZO89" s="33"/>
      <c r="ZP89" s="33"/>
      <c r="ZQ89" s="33"/>
      <c r="ZR89" s="34"/>
      <c r="ZS89" s="33"/>
      <c r="ZT89" s="33"/>
      <c r="ZU89" s="33"/>
      <c r="ZV89" s="33"/>
      <c r="ZW89" s="33"/>
      <c r="ZX89" s="33"/>
      <c r="ZY89" s="33"/>
      <c r="ZZ89" s="57"/>
      <c r="AAA89" s="25"/>
      <c r="AAB89" s="34"/>
      <c r="AAC89" s="57"/>
      <c r="AAD89" s="33"/>
      <c r="AAE89" s="33"/>
      <c r="AAF89" s="33"/>
      <c r="AAG89" s="33"/>
      <c r="AAH89" s="33"/>
      <c r="AAI89" s="33"/>
      <c r="AAJ89" s="33"/>
      <c r="AAK89" s="33"/>
      <c r="AAL89" s="34"/>
      <c r="AAM89" s="33"/>
      <c r="AAN89" s="33"/>
      <c r="AAO89" s="33"/>
      <c r="AAP89" s="33"/>
      <c r="AAQ89" s="33"/>
      <c r="AAR89" s="33"/>
      <c r="AAS89" s="33"/>
      <c r="AAT89" s="57"/>
      <c r="AAU89" s="25"/>
      <c r="AAV89" s="34"/>
      <c r="AAW89" s="57"/>
      <c r="AAX89" s="33"/>
      <c r="AAY89" s="33"/>
      <c r="AAZ89" s="33"/>
      <c r="ABA89" s="33"/>
      <c r="ABB89" s="33"/>
      <c r="ABC89" s="33"/>
      <c r="ABD89" s="33"/>
      <c r="ABE89" s="33"/>
      <c r="ABF89" s="34"/>
      <c r="ABG89" s="33"/>
      <c r="ABH89" s="33"/>
      <c r="ABI89" s="33"/>
      <c r="ABJ89" s="33"/>
      <c r="ABK89" s="33"/>
      <c r="ABL89" s="33"/>
      <c r="ABM89" s="33"/>
      <c r="ABN89" s="57"/>
      <c r="ABO89" s="25"/>
      <c r="ABP89" s="34"/>
      <c r="ABQ89" s="57"/>
      <c r="ABR89" s="33"/>
      <c r="ABS89" s="33"/>
      <c r="ABT89" s="33"/>
      <c r="ABU89" s="33"/>
      <c r="ABV89" s="33"/>
      <c r="ABW89" s="33"/>
      <c r="ABX89" s="33"/>
      <c r="ABY89" s="33">
        <v>105832.56</v>
      </c>
      <c r="ABZ89" s="34"/>
      <c r="ACA89" s="33"/>
      <c r="ACB89" s="33"/>
      <c r="ACC89" s="33"/>
      <c r="ACD89" s="33"/>
      <c r="ACE89" s="33"/>
      <c r="ACF89" s="33"/>
      <c r="ACG89" s="33">
        <v>105832.56</v>
      </c>
      <c r="ACH89" s="57"/>
      <c r="ACI89" s="25"/>
      <c r="ACJ89" s="34"/>
      <c r="ACK89" s="57"/>
      <c r="ACL89" s="33"/>
      <c r="ACM89" s="33"/>
      <c r="ACN89" s="33"/>
      <c r="ACO89" s="33"/>
      <c r="ACP89" s="33"/>
      <c r="ACQ89" s="33"/>
      <c r="ACR89" s="33"/>
      <c r="ACS89" s="33"/>
      <c r="ACT89" s="34"/>
      <c r="ACU89" s="33"/>
      <c r="ACV89" s="33"/>
      <c r="ACW89" s="33"/>
      <c r="ACX89" s="33"/>
      <c r="ACY89" s="33"/>
      <c r="ACZ89" s="33"/>
      <c r="ADA89" s="33"/>
      <c r="ADB89" s="57"/>
      <c r="ADC89" s="25"/>
      <c r="ADD89" s="34"/>
      <c r="ADE89" s="57"/>
      <c r="ADF89" s="33"/>
      <c r="ADG89" s="33"/>
      <c r="ADH89" s="33"/>
      <c r="ADI89" s="33"/>
      <c r="ADJ89" s="33"/>
      <c r="ADK89" s="33"/>
      <c r="ADL89" s="33"/>
      <c r="ADM89" s="33"/>
      <c r="ADN89" s="34"/>
      <c r="ADO89" s="33"/>
      <c r="ADP89" s="33"/>
      <c r="ADQ89" s="33"/>
      <c r="ADR89" s="33"/>
      <c r="ADS89" s="33"/>
      <c r="ADT89" s="33"/>
      <c r="ADU89" s="33"/>
      <c r="ADV89" s="57"/>
      <c r="ADW89" s="25"/>
      <c r="ADX89" s="34"/>
      <c r="ADY89" s="57"/>
      <c r="ADZ89" s="33"/>
      <c r="AEA89" s="33"/>
      <c r="AEB89" s="33"/>
      <c r="AEC89" s="33"/>
      <c r="AED89" s="33"/>
      <c r="AEE89" s="33"/>
      <c r="AEF89" s="33"/>
      <c r="AEG89" s="33"/>
      <c r="AEH89" s="34"/>
      <c r="AEI89" s="33"/>
      <c r="AEJ89" s="33"/>
      <c r="AEK89" s="33"/>
      <c r="AEL89" s="33"/>
      <c r="AEM89" s="33"/>
      <c r="AEN89" s="33"/>
      <c r="AEO89" s="33"/>
      <c r="AEP89" s="57"/>
      <c r="AEQ89" s="25"/>
      <c r="AER89" s="34"/>
      <c r="AES89" s="57"/>
      <c r="AET89" s="33"/>
      <c r="AEU89" s="33"/>
      <c r="AEV89" s="33"/>
      <c r="AEW89" s="33"/>
      <c r="AEX89" s="33"/>
      <c r="AEY89" s="33"/>
      <c r="AEZ89" s="33"/>
      <c r="AFA89" s="33"/>
      <c r="AFB89" s="34"/>
      <c r="AFC89" s="33"/>
      <c r="AFD89" s="33"/>
      <c r="AFE89" s="33"/>
      <c r="AFF89" s="33"/>
      <c r="AFG89" s="33"/>
      <c r="AFH89" s="33"/>
      <c r="AFI89" s="33"/>
      <c r="AFJ89" s="57"/>
      <c r="AFK89" s="25"/>
      <c r="AFL89" s="34"/>
      <c r="AFM89" s="57"/>
      <c r="AFN89" s="33"/>
      <c r="AFO89" s="33"/>
      <c r="AFP89" s="33"/>
      <c r="AFQ89" s="33"/>
      <c r="AFR89" s="33"/>
      <c r="AFS89" s="33"/>
      <c r="AFT89" s="33"/>
      <c r="AFU89" s="33"/>
      <c r="AFV89" s="34"/>
      <c r="AFW89" s="33"/>
      <c r="AFX89" s="33"/>
      <c r="AFY89" s="33"/>
      <c r="AFZ89" s="33"/>
      <c r="AGA89" s="33"/>
      <c r="AGB89" s="33"/>
      <c r="AGC89" s="33"/>
      <c r="AGD89" s="57"/>
      <c r="AGE89" s="25"/>
      <c r="AGF89" s="34"/>
      <c r="AGG89" s="57"/>
      <c r="AGH89" s="33"/>
      <c r="AGI89" s="33"/>
      <c r="AGJ89" s="33"/>
      <c r="AGK89" s="33"/>
      <c r="AGL89" s="33"/>
      <c r="AGM89" s="33"/>
      <c r="AGN89" s="33"/>
      <c r="AGO89" s="33"/>
      <c r="AGP89" s="34"/>
      <c r="AGQ89" s="33"/>
      <c r="AGR89" s="33"/>
      <c r="AGS89" s="33"/>
      <c r="AGT89" s="33"/>
      <c r="AGU89" s="33"/>
      <c r="AGV89" s="33"/>
      <c r="AGW89" s="33"/>
      <c r="AGX89" s="57"/>
      <c r="AGY89" s="25"/>
      <c r="AGZ89" s="34"/>
      <c r="AHA89" s="57"/>
      <c r="AHB89" s="33"/>
      <c r="AHC89" s="33"/>
    </row>
    <row r="90" spans="1:887" x14ac:dyDescent="0.25">
      <c r="A90" s="8" t="s">
        <v>176</v>
      </c>
      <c r="B90" s="90">
        <v>76</v>
      </c>
      <c r="C90" s="11" t="s">
        <v>177</v>
      </c>
      <c r="F90" s="34">
        <v>2071680581.3500001</v>
      </c>
      <c r="G90" s="57"/>
      <c r="H90" s="33"/>
      <c r="I90" s="33">
        <v>571693131.29999995</v>
      </c>
      <c r="J90" s="33">
        <v>565976200</v>
      </c>
      <c r="K90" s="33">
        <v>5716931.2999999998</v>
      </c>
      <c r="L90" s="33">
        <v>472955343.39999998</v>
      </c>
      <c r="M90" s="33"/>
      <c r="N90" s="34"/>
      <c r="O90" s="33">
        <v>477732670.10000002</v>
      </c>
      <c r="P90" s="33">
        <v>472955343.39999998</v>
      </c>
      <c r="Q90" s="33"/>
      <c r="R90" s="33">
        <v>4777326.7</v>
      </c>
      <c r="S90" s="33">
        <v>1</v>
      </c>
      <c r="T90" s="33"/>
      <c r="U90" s="33"/>
      <c r="V90" s="57">
        <v>472955343.39999998</v>
      </c>
      <c r="W90" s="25"/>
      <c r="X90" s="34">
        <v>565976200</v>
      </c>
      <c r="Y90" s="57">
        <v>565976200</v>
      </c>
      <c r="Z90" s="33">
        <v>83.564530000000005</v>
      </c>
      <c r="AA90" s="33">
        <v>83.564530000000005</v>
      </c>
      <c r="AB90" s="33"/>
      <c r="AC90" s="33">
        <v>1037337171.73</v>
      </c>
      <c r="AD90" s="33">
        <v>1026963800</v>
      </c>
      <c r="AE90" s="33">
        <v>10373371.73</v>
      </c>
      <c r="AF90" s="33">
        <v>890663785.89999998</v>
      </c>
      <c r="AG90" s="33"/>
      <c r="AH90" s="34"/>
      <c r="AI90" s="33">
        <v>899660389.79999995</v>
      </c>
      <c r="AJ90" s="33">
        <v>890663785.89999998</v>
      </c>
      <c r="AK90" s="33"/>
      <c r="AL90" s="33">
        <v>8996603.9000000004</v>
      </c>
      <c r="AM90" s="33">
        <v>1</v>
      </c>
      <c r="AN90" s="33"/>
      <c r="AO90" s="33"/>
      <c r="AP90" s="57">
        <v>890663785.89999998</v>
      </c>
      <c r="AQ90" s="25"/>
      <c r="AR90" s="34">
        <v>1026963800</v>
      </c>
      <c r="AS90" s="57">
        <v>1026963800</v>
      </c>
      <c r="AT90" s="33">
        <v>86.727869999999996</v>
      </c>
      <c r="AU90" s="33">
        <v>86.727869999999996</v>
      </c>
      <c r="AV90" s="33"/>
      <c r="AW90" s="33">
        <v>2525252.5299999998</v>
      </c>
      <c r="AX90" s="33">
        <v>2500000</v>
      </c>
      <c r="AY90" s="33">
        <v>25252.53</v>
      </c>
      <c r="AZ90" s="33">
        <v>1704298.38</v>
      </c>
      <c r="BA90" s="33"/>
      <c r="BB90" s="34"/>
      <c r="BC90" s="33">
        <v>1721513.52</v>
      </c>
      <c r="BD90" s="33">
        <v>1704298.38</v>
      </c>
      <c r="BE90" s="33"/>
      <c r="BF90" s="33">
        <v>17215.14</v>
      </c>
      <c r="BG90" s="33">
        <v>1</v>
      </c>
      <c r="BH90" s="33"/>
      <c r="BI90" s="33"/>
      <c r="BJ90" s="57">
        <v>1704298.38</v>
      </c>
      <c r="BK90" s="25"/>
      <c r="BL90" s="34">
        <v>2500000</v>
      </c>
      <c r="BM90" s="57">
        <v>2500000</v>
      </c>
      <c r="BN90" s="33">
        <v>68.171940000000006</v>
      </c>
      <c r="BO90" s="33">
        <v>68.171940000000006</v>
      </c>
      <c r="BP90" s="33"/>
      <c r="BQ90" s="33"/>
      <c r="BR90" s="33"/>
      <c r="BS90" s="33"/>
      <c r="BT90" s="33"/>
      <c r="BU90" s="33"/>
      <c r="BV90" s="34"/>
      <c r="BW90" s="33"/>
      <c r="BX90" s="33"/>
      <c r="BY90" s="33"/>
      <c r="BZ90" s="33"/>
      <c r="CA90" s="33"/>
      <c r="CB90" s="33"/>
      <c r="CC90" s="33"/>
      <c r="CD90" s="57"/>
      <c r="CE90" s="25"/>
      <c r="CF90" s="34"/>
      <c r="CG90" s="57"/>
      <c r="CH90" s="33"/>
      <c r="CI90" s="33"/>
      <c r="CJ90" s="33"/>
      <c r="CK90" s="33"/>
      <c r="CL90" s="33"/>
      <c r="CM90" s="33"/>
      <c r="CN90" s="33"/>
      <c r="CO90" s="33"/>
      <c r="CP90" s="34"/>
      <c r="CQ90" s="33"/>
      <c r="CR90" s="33"/>
      <c r="CS90" s="33"/>
      <c r="CT90" s="33"/>
      <c r="CU90" s="33"/>
      <c r="CV90" s="33"/>
      <c r="CW90" s="33"/>
      <c r="CX90" s="57"/>
      <c r="CY90" s="25"/>
      <c r="CZ90" s="34"/>
      <c r="DA90" s="57"/>
      <c r="DB90" s="33"/>
      <c r="DC90" s="33"/>
      <c r="DD90" s="33"/>
      <c r="DE90" s="33"/>
      <c r="DF90" s="33"/>
      <c r="DG90" s="33"/>
      <c r="DH90" s="33"/>
      <c r="DI90" s="33"/>
      <c r="DJ90" s="34"/>
      <c r="DK90" s="33"/>
      <c r="DL90" s="33"/>
      <c r="DM90" s="33"/>
      <c r="DN90" s="33"/>
      <c r="DO90" s="33"/>
      <c r="DP90" s="33"/>
      <c r="DQ90" s="33"/>
      <c r="DR90" s="57"/>
      <c r="DS90" s="25"/>
      <c r="DT90" s="34">
        <v>213000800</v>
      </c>
      <c r="DU90" s="57">
        <v>0</v>
      </c>
      <c r="DV90" s="33"/>
      <c r="DW90" s="33"/>
      <c r="DX90" s="33"/>
      <c r="DY90" s="33"/>
      <c r="DZ90" s="33"/>
      <c r="EA90" s="33"/>
      <c r="EB90" s="33"/>
      <c r="EC90" s="33"/>
      <c r="ED90" s="34"/>
      <c r="EE90" s="33"/>
      <c r="EF90" s="33"/>
      <c r="EG90" s="33"/>
      <c r="EH90" s="33"/>
      <c r="EI90" s="33"/>
      <c r="EJ90" s="33"/>
      <c r="EK90" s="33"/>
      <c r="EL90" s="57"/>
      <c r="EM90" s="25"/>
      <c r="EN90" s="34"/>
      <c r="EO90" s="57"/>
      <c r="EP90" s="33"/>
      <c r="EQ90" s="33"/>
      <c r="ER90" s="33"/>
      <c r="ES90" s="33"/>
      <c r="ET90" s="33"/>
      <c r="EU90" s="33"/>
      <c r="EV90" s="33"/>
      <c r="EW90" s="33"/>
      <c r="EX90" s="34"/>
      <c r="EY90" s="33"/>
      <c r="EZ90" s="33"/>
      <c r="FA90" s="33"/>
      <c r="FB90" s="33"/>
      <c r="FC90" s="33"/>
      <c r="FD90" s="33"/>
      <c r="FE90" s="33"/>
      <c r="FF90" s="57"/>
      <c r="FG90" s="25"/>
      <c r="FH90" s="34">
        <v>0</v>
      </c>
      <c r="FI90" s="57">
        <v>0</v>
      </c>
      <c r="FJ90" s="33"/>
      <c r="FK90" s="33"/>
      <c r="FL90" s="33"/>
      <c r="FM90" s="33"/>
      <c r="FN90" s="33"/>
      <c r="FO90" s="33"/>
      <c r="FP90" s="33"/>
      <c r="FQ90" s="33"/>
      <c r="FR90" s="34"/>
      <c r="FS90" s="33"/>
      <c r="FT90" s="33"/>
      <c r="FU90" s="33"/>
      <c r="FV90" s="33"/>
      <c r="FW90" s="33"/>
      <c r="FX90" s="33"/>
      <c r="FY90" s="33"/>
      <c r="FZ90" s="57"/>
      <c r="GA90" s="25"/>
      <c r="GB90" s="34"/>
      <c r="GC90" s="57"/>
      <c r="GD90" s="33"/>
      <c r="GE90" s="33"/>
      <c r="GF90" s="33"/>
      <c r="GG90" s="33">
        <v>106501010.11</v>
      </c>
      <c r="GH90" s="33">
        <v>105436000</v>
      </c>
      <c r="GI90" s="33">
        <v>1065010.1100000001</v>
      </c>
      <c r="GJ90" s="33">
        <v>90922920.900000006</v>
      </c>
      <c r="GK90" s="33"/>
      <c r="GL90" s="34"/>
      <c r="GM90" s="33">
        <v>91841334.239999995</v>
      </c>
      <c r="GN90" s="33">
        <v>90922920.900000006</v>
      </c>
      <c r="GO90" s="33"/>
      <c r="GP90" s="33">
        <v>918413.34</v>
      </c>
      <c r="GQ90" s="33">
        <v>1</v>
      </c>
      <c r="GR90" s="33"/>
      <c r="GS90" s="33"/>
      <c r="GT90" s="57">
        <v>90922920.900000006</v>
      </c>
      <c r="GU90" s="25"/>
      <c r="GV90" s="34">
        <v>105436000</v>
      </c>
      <c r="GW90" s="57">
        <v>105436000</v>
      </c>
      <c r="GX90" s="33">
        <v>86.23518</v>
      </c>
      <c r="GY90" s="33">
        <v>86.23518</v>
      </c>
      <c r="GZ90" s="33"/>
      <c r="HA90" s="33"/>
      <c r="HB90" s="33"/>
      <c r="HC90" s="33"/>
      <c r="HD90" s="33"/>
      <c r="HE90" s="33"/>
      <c r="HF90" s="34"/>
      <c r="HG90" s="33"/>
      <c r="HH90" s="33"/>
      <c r="HI90" s="33"/>
      <c r="HJ90" s="33"/>
      <c r="HK90" s="33"/>
      <c r="HL90" s="33"/>
      <c r="HM90" s="33"/>
      <c r="HN90" s="57"/>
      <c r="HO90" s="25"/>
      <c r="HP90" s="34"/>
      <c r="HQ90" s="57"/>
      <c r="HR90" s="33"/>
      <c r="HS90" s="33"/>
      <c r="HT90" s="33"/>
      <c r="HU90" s="33">
        <v>13292525.25</v>
      </c>
      <c r="HV90" s="33">
        <v>13159600</v>
      </c>
      <c r="HW90" s="33">
        <v>132925.25</v>
      </c>
      <c r="HX90" s="33"/>
      <c r="HY90" s="33"/>
      <c r="HZ90" s="34"/>
      <c r="IA90" s="33"/>
      <c r="IB90" s="33"/>
      <c r="IC90" s="33"/>
      <c r="ID90" s="33"/>
      <c r="IE90" s="33"/>
      <c r="IF90" s="33"/>
      <c r="IG90" s="33"/>
      <c r="IH90" s="57"/>
      <c r="II90" s="25"/>
      <c r="IJ90" s="34">
        <v>13159600</v>
      </c>
      <c r="IK90" s="57">
        <v>13159600</v>
      </c>
      <c r="IL90" s="33"/>
      <c r="IM90" s="33"/>
      <c r="IN90" s="33"/>
      <c r="IO90" s="33"/>
      <c r="IP90" s="33"/>
      <c r="IQ90" s="33"/>
      <c r="IR90" s="33"/>
      <c r="IS90" s="33"/>
      <c r="IT90" s="34"/>
      <c r="IU90" s="33"/>
      <c r="IV90" s="33"/>
      <c r="IW90" s="33"/>
      <c r="IX90" s="33"/>
      <c r="IY90" s="33"/>
      <c r="IZ90" s="33"/>
      <c r="JA90" s="33"/>
      <c r="JB90" s="57"/>
      <c r="JC90" s="25"/>
      <c r="JD90" s="34"/>
      <c r="JE90" s="57"/>
      <c r="JF90" s="33"/>
      <c r="JG90" s="33"/>
      <c r="JH90" s="33"/>
      <c r="JI90" s="33">
        <v>5834949.5</v>
      </c>
      <c r="JJ90" s="33">
        <v>5776600</v>
      </c>
      <c r="JK90" s="33">
        <v>58349.5</v>
      </c>
      <c r="JL90" s="33"/>
      <c r="JM90" s="33"/>
      <c r="JN90" s="34"/>
      <c r="JO90" s="33"/>
      <c r="JP90" s="33"/>
      <c r="JQ90" s="33"/>
      <c r="JR90" s="33"/>
      <c r="JS90" s="33"/>
      <c r="JT90" s="33"/>
      <c r="JU90" s="33"/>
      <c r="JV90" s="57"/>
      <c r="JW90" s="25"/>
      <c r="JX90" s="34">
        <v>5776600</v>
      </c>
      <c r="JY90" s="57">
        <v>5776600</v>
      </c>
      <c r="JZ90" s="33"/>
      <c r="KA90" s="33"/>
      <c r="KB90" s="33"/>
      <c r="KC90" s="33">
        <v>10000000</v>
      </c>
      <c r="KD90" s="33">
        <v>9900000</v>
      </c>
      <c r="KE90" s="33">
        <v>100000</v>
      </c>
      <c r="KF90" s="33"/>
      <c r="KG90" s="33"/>
      <c r="KH90" s="34"/>
      <c r="KI90" s="33"/>
      <c r="KJ90" s="33"/>
      <c r="KK90" s="33"/>
      <c r="KL90" s="33"/>
      <c r="KM90" s="33"/>
      <c r="KN90" s="33"/>
      <c r="KO90" s="33"/>
      <c r="KP90" s="57"/>
      <c r="KQ90" s="25"/>
      <c r="KR90" s="34">
        <v>9900000</v>
      </c>
      <c r="KS90" s="57">
        <v>9900000</v>
      </c>
      <c r="KT90" s="33"/>
      <c r="KU90" s="33"/>
      <c r="KV90" s="33"/>
      <c r="KW90" s="33"/>
      <c r="KX90" s="33"/>
      <c r="KY90" s="33"/>
      <c r="KZ90" s="33"/>
      <c r="LA90" s="33"/>
      <c r="LB90" s="34"/>
      <c r="LC90" s="33"/>
      <c r="LD90" s="33"/>
      <c r="LE90" s="33"/>
      <c r="LF90" s="33"/>
      <c r="LG90" s="33"/>
      <c r="LH90" s="33"/>
      <c r="LI90" s="33"/>
      <c r="LJ90" s="57"/>
      <c r="LK90" s="25"/>
      <c r="LL90" s="34"/>
      <c r="LM90" s="57"/>
      <c r="LN90" s="33"/>
      <c r="LO90" s="33"/>
      <c r="LP90" s="33"/>
      <c r="LQ90" s="33"/>
      <c r="LR90" s="33"/>
      <c r="LS90" s="33"/>
      <c r="LT90" s="33"/>
      <c r="LU90" s="33"/>
      <c r="LV90" s="34"/>
      <c r="LW90" s="33"/>
      <c r="LX90" s="33"/>
      <c r="LY90" s="33"/>
      <c r="LZ90" s="33"/>
      <c r="MA90" s="33"/>
      <c r="MB90" s="33"/>
      <c r="MC90" s="33"/>
      <c r="MD90" s="57"/>
      <c r="ME90" s="25"/>
      <c r="MF90" s="34"/>
      <c r="MG90" s="57"/>
      <c r="MH90" s="33"/>
      <c r="MI90" s="33"/>
      <c r="MJ90" s="33"/>
      <c r="MK90" s="33">
        <v>18880600</v>
      </c>
      <c r="ML90" s="33">
        <v>18691800</v>
      </c>
      <c r="MM90" s="33">
        <v>188800</v>
      </c>
      <c r="MN90" s="33">
        <v>18691800</v>
      </c>
      <c r="MO90" s="33">
        <v>1089000</v>
      </c>
      <c r="MP90" s="34"/>
      <c r="MQ90" s="33">
        <v>18880600</v>
      </c>
      <c r="MR90" s="33">
        <v>18691800</v>
      </c>
      <c r="MS90" s="33"/>
      <c r="MT90" s="33">
        <v>188800</v>
      </c>
      <c r="MU90" s="33">
        <v>0.99997000000000003</v>
      </c>
      <c r="MV90" s="33"/>
      <c r="MW90" s="33">
        <v>1089000</v>
      </c>
      <c r="MX90" s="57">
        <v>18691800</v>
      </c>
      <c r="MY90" s="25"/>
      <c r="MZ90" s="34">
        <v>18691800</v>
      </c>
      <c r="NA90" s="57">
        <v>18691800</v>
      </c>
      <c r="NB90" s="33">
        <v>100</v>
      </c>
      <c r="NC90" s="33">
        <v>100</v>
      </c>
      <c r="ND90" s="33"/>
      <c r="NE90" s="33">
        <v>4465252.53</v>
      </c>
      <c r="NF90" s="33">
        <v>4420600</v>
      </c>
      <c r="NG90" s="33">
        <v>44652.53</v>
      </c>
      <c r="NH90" s="33">
        <v>925286.55</v>
      </c>
      <c r="NI90" s="33"/>
      <c r="NJ90" s="34"/>
      <c r="NK90" s="33">
        <v>934632.88</v>
      </c>
      <c r="NL90" s="33">
        <v>925286.55</v>
      </c>
      <c r="NM90" s="33"/>
      <c r="NN90" s="33">
        <v>9346.33</v>
      </c>
      <c r="NO90" s="33">
        <v>1</v>
      </c>
      <c r="NP90" s="33"/>
      <c r="NQ90" s="33"/>
      <c r="NR90" s="57">
        <v>925286.55</v>
      </c>
      <c r="NS90" s="25"/>
      <c r="NT90" s="34">
        <v>4420600</v>
      </c>
      <c r="NU90" s="57">
        <v>4420600</v>
      </c>
      <c r="NV90" s="33">
        <v>20.931239999999999</v>
      </c>
      <c r="NW90" s="33">
        <v>20.931239999999999</v>
      </c>
      <c r="NX90" s="33"/>
      <c r="NY90" s="33">
        <v>61279596.07</v>
      </c>
      <c r="NZ90" s="33">
        <v>60666800</v>
      </c>
      <c r="OA90" s="33">
        <v>612796.06999999995</v>
      </c>
      <c r="OB90" s="33">
        <v>42677670.630000003</v>
      </c>
      <c r="OC90" s="33"/>
      <c r="OD90" s="34"/>
      <c r="OE90" s="33">
        <v>43108758.219999999</v>
      </c>
      <c r="OF90" s="33">
        <v>42677670.630000003</v>
      </c>
      <c r="OG90" s="33"/>
      <c r="OH90" s="33">
        <v>431087.59</v>
      </c>
      <c r="OI90" s="33">
        <v>1</v>
      </c>
      <c r="OJ90" s="33"/>
      <c r="OK90" s="33"/>
      <c r="OL90" s="57">
        <v>42677670.630000003</v>
      </c>
      <c r="OM90" s="25"/>
      <c r="ON90" s="34">
        <v>60666800</v>
      </c>
      <c r="OO90" s="57">
        <v>60666800</v>
      </c>
      <c r="OP90" s="33">
        <v>70.347650000000002</v>
      </c>
      <c r="OQ90" s="33">
        <v>70.347639999999998</v>
      </c>
      <c r="OR90" s="33"/>
      <c r="OS90" s="33">
        <v>1166770</v>
      </c>
      <c r="OT90" s="33">
        <v>1155100</v>
      </c>
      <c r="OU90" s="33">
        <v>11670</v>
      </c>
      <c r="OV90" s="33"/>
      <c r="OW90" s="33"/>
      <c r="OX90" s="34"/>
      <c r="OY90" s="33"/>
      <c r="OZ90" s="33"/>
      <c r="PA90" s="33"/>
      <c r="PB90" s="33"/>
      <c r="PC90" s="33"/>
      <c r="PD90" s="33"/>
      <c r="PE90" s="33"/>
      <c r="PF90" s="57"/>
      <c r="PG90" s="25"/>
      <c r="PH90" s="34">
        <v>1155100</v>
      </c>
      <c r="PI90" s="57">
        <v>1155100</v>
      </c>
      <c r="PJ90" s="33"/>
      <c r="PK90" s="33"/>
      <c r="PL90" s="33"/>
      <c r="PM90" s="33">
        <v>1815860</v>
      </c>
      <c r="PN90" s="33">
        <v>1797700</v>
      </c>
      <c r="PO90" s="33">
        <v>18160</v>
      </c>
      <c r="PP90" s="33"/>
      <c r="PQ90" s="33"/>
      <c r="PR90" s="34"/>
      <c r="PS90" s="33"/>
      <c r="PT90" s="33"/>
      <c r="PU90" s="33"/>
      <c r="PV90" s="33"/>
      <c r="PW90" s="33"/>
      <c r="PX90" s="33"/>
      <c r="PY90" s="33"/>
      <c r="PZ90" s="57"/>
      <c r="QA90" s="25"/>
      <c r="QB90" s="34">
        <v>1797700</v>
      </c>
      <c r="QC90" s="57">
        <v>1797700</v>
      </c>
      <c r="QD90" s="33"/>
      <c r="QE90" s="33"/>
      <c r="QF90" s="33"/>
      <c r="QG90" s="33">
        <v>10063333.33</v>
      </c>
      <c r="QH90" s="33">
        <v>9962700</v>
      </c>
      <c r="QI90" s="33">
        <v>100633.33</v>
      </c>
      <c r="QJ90" s="33">
        <v>4041906.23</v>
      </c>
      <c r="QK90" s="33"/>
      <c r="QL90" s="34"/>
      <c r="QM90" s="33">
        <v>4082733.56</v>
      </c>
      <c r="QN90" s="33">
        <v>4041906.23</v>
      </c>
      <c r="QO90" s="33"/>
      <c r="QP90" s="33">
        <v>40827.33</v>
      </c>
      <c r="QQ90" s="33">
        <v>1</v>
      </c>
      <c r="QR90" s="33"/>
      <c r="QS90" s="33"/>
      <c r="QT90" s="57">
        <v>4041906.23</v>
      </c>
      <c r="QU90" s="25"/>
      <c r="QV90" s="34">
        <v>9962700</v>
      </c>
      <c r="QW90" s="57">
        <v>9962700</v>
      </c>
      <c r="QX90" s="33">
        <v>40.570390000000003</v>
      </c>
      <c r="QY90" s="33">
        <v>40.570390000000003</v>
      </c>
      <c r="QZ90" s="33"/>
      <c r="RA90" s="33">
        <v>358318306</v>
      </c>
      <c r="RB90" s="33">
        <v>354746200</v>
      </c>
      <c r="RC90" s="33">
        <v>3572106</v>
      </c>
      <c r="RD90" s="33">
        <v>213695878.15000001</v>
      </c>
      <c r="RE90" s="33"/>
      <c r="RF90" s="34"/>
      <c r="RG90" s="33">
        <v>215854422.37</v>
      </c>
      <c r="RH90" s="33">
        <v>213695878.15000001</v>
      </c>
      <c r="RI90" s="33"/>
      <c r="RJ90" s="33">
        <v>2158544.2200000002</v>
      </c>
      <c r="RK90" s="33">
        <v>1</v>
      </c>
      <c r="RL90" s="33"/>
      <c r="RM90" s="33"/>
      <c r="RN90" s="57">
        <v>213695878.15000001</v>
      </c>
      <c r="RO90" s="25"/>
      <c r="RP90" s="34">
        <v>354746200</v>
      </c>
      <c r="RQ90" s="57">
        <v>354746200</v>
      </c>
      <c r="RR90" s="33">
        <v>60.239089999999997</v>
      </c>
      <c r="RS90" s="33">
        <v>60.427779999999998</v>
      </c>
      <c r="RT90" s="33"/>
      <c r="RU90" s="33"/>
      <c r="RV90" s="33"/>
      <c r="RW90" s="33"/>
      <c r="RX90" s="33"/>
      <c r="RY90" s="33">
        <v>37433.72</v>
      </c>
      <c r="RZ90" s="34"/>
      <c r="SA90" s="33"/>
      <c r="SB90" s="33"/>
      <c r="SC90" s="33"/>
      <c r="SD90" s="33"/>
      <c r="SE90" s="33"/>
      <c r="SF90" s="33">
        <v>30018.59</v>
      </c>
      <c r="SG90" s="33">
        <v>7415.13</v>
      </c>
      <c r="SH90" s="57"/>
      <c r="SI90" s="25"/>
      <c r="SJ90" s="34"/>
      <c r="SK90" s="57"/>
      <c r="SL90" s="33"/>
      <c r="SM90" s="33"/>
      <c r="SN90" s="33"/>
      <c r="SO90" s="33"/>
      <c r="SP90" s="33"/>
      <c r="SQ90" s="33"/>
      <c r="SR90" s="33"/>
      <c r="SS90" s="33"/>
      <c r="ST90" s="34"/>
      <c r="SU90" s="33"/>
      <c r="SV90" s="33"/>
      <c r="SW90" s="33"/>
      <c r="SX90" s="33"/>
      <c r="SY90" s="33"/>
      <c r="SZ90" s="33"/>
      <c r="TA90" s="33"/>
      <c r="TB90" s="57"/>
      <c r="TC90" s="25"/>
      <c r="TD90" s="34"/>
      <c r="TE90" s="57"/>
      <c r="TF90" s="33"/>
      <c r="TG90" s="33"/>
      <c r="TH90" s="33"/>
      <c r="TI90" s="33"/>
      <c r="TJ90" s="33"/>
      <c r="TK90" s="33"/>
      <c r="TL90" s="33"/>
      <c r="TM90" s="33"/>
      <c r="TN90" s="34"/>
      <c r="TO90" s="33"/>
      <c r="TP90" s="33"/>
      <c r="TQ90" s="33"/>
      <c r="TR90" s="33"/>
      <c r="TS90" s="33"/>
      <c r="TT90" s="33"/>
      <c r="TU90" s="33"/>
      <c r="TV90" s="57"/>
      <c r="TW90" s="25"/>
      <c r="TX90" s="34"/>
      <c r="TY90" s="57"/>
      <c r="TZ90" s="33"/>
      <c r="UA90" s="33"/>
      <c r="UB90" s="33"/>
      <c r="UC90" s="33"/>
      <c r="UD90" s="33"/>
      <c r="UE90" s="33"/>
      <c r="UF90" s="33"/>
      <c r="UG90" s="33"/>
      <c r="UH90" s="34"/>
      <c r="UI90" s="33"/>
      <c r="UJ90" s="33"/>
      <c r="UK90" s="33"/>
      <c r="UL90" s="33"/>
      <c r="UM90" s="33"/>
      <c r="UN90" s="33"/>
      <c r="UO90" s="33"/>
      <c r="UP90" s="57"/>
      <c r="UQ90" s="25"/>
      <c r="UR90" s="34"/>
      <c r="US90" s="57"/>
      <c r="UT90" s="33"/>
      <c r="UU90" s="33"/>
      <c r="UV90" s="33"/>
      <c r="UW90" s="33"/>
      <c r="UX90" s="33"/>
      <c r="UY90" s="33"/>
      <c r="UZ90" s="33"/>
      <c r="VA90" s="33"/>
      <c r="VB90" s="34"/>
      <c r="VC90" s="33"/>
      <c r="VD90" s="33"/>
      <c r="VE90" s="33"/>
      <c r="VF90" s="33"/>
      <c r="VG90" s="33"/>
      <c r="VH90" s="33"/>
      <c r="VI90" s="33"/>
      <c r="VJ90" s="57"/>
      <c r="VK90" s="25"/>
      <c r="VL90" s="34"/>
      <c r="VM90" s="57"/>
      <c r="VN90" s="33"/>
      <c r="VO90" s="33"/>
      <c r="VP90" s="33"/>
      <c r="VQ90" s="33"/>
      <c r="VR90" s="33"/>
      <c r="VS90" s="33"/>
      <c r="VT90" s="33"/>
      <c r="VU90" s="33"/>
      <c r="VV90" s="34"/>
      <c r="VW90" s="33"/>
      <c r="VX90" s="33"/>
      <c r="VY90" s="33"/>
      <c r="VZ90" s="33"/>
      <c r="WA90" s="33"/>
      <c r="WB90" s="33"/>
      <c r="WC90" s="33"/>
      <c r="WD90" s="57"/>
      <c r="WE90" s="25"/>
      <c r="WF90" s="34"/>
      <c r="WG90" s="57"/>
      <c r="WH90" s="33"/>
      <c r="WI90" s="33"/>
      <c r="WJ90" s="33"/>
      <c r="WK90" s="33"/>
      <c r="WL90" s="33"/>
      <c r="WM90" s="33"/>
      <c r="WN90" s="33"/>
      <c r="WO90" s="33"/>
      <c r="WP90" s="34"/>
      <c r="WQ90" s="33"/>
      <c r="WR90" s="33"/>
      <c r="WS90" s="33"/>
      <c r="WT90" s="33"/>
      <c r="WU90" s="33"/>
      <c r="WV90" s="33"/>
      <c r="WW90" s="33"/>
      <c r="WX90" s="57"/>
      <c r="WY90" s="25"/>
      <c r="WZ90" s="34"/>
      <c r="XA90" s="57"/>
      <c r="XB90" s="33"/>
      <c r="XC90" s="33"/>
      <c r="XD90" s="33"/>
      <c r="XE90" s="33"/>
      <c r="XF90" s="33"/>
      <c r="XG90" s="33"/>
      <c r="XH90" s="33"/>
      <c r="XI90" s="33"/>
      <c r="XJ90" s="34"/>
      <c r="XK90" s="33"/>
      <c r="XL90" s="33"/>
      <c r="XM90" s="33"/>
      <c r="XN90" s="33"/>
      <c r="XO90" s="33"/>
      <c r="XP90" s="33"/>
      <c r="XQ90" s="33"/>
      <c r="XR90" s="57"/>
      <c r="XS90" s="25"/>
      <c r="XT90" s="34"/>
      <c r="XU90" s="57"/>
      <c r="XV90" s="33"/>
      <c r="XW90" s="33"/>
      <c r="XX90" s="33"/>
      <c r="XY90" s="33"/>
      <c r="XZ90" s="33"/>
      <c r="YA90" s="33"/>
      <c r="YB90" s="33"/>
      <c r="YC90" s="33"/>
      <c r="YD90" s="34"/>
      <c r="YE90" s="33"/>
      <c r="YF90" s="33"/>
      <c r="YG90" s="33"/>
      <c r="YH90" s="33"/>
      <c r="YI90" s="33"/>
      <c r="YJ90" s="33"/>
      <c r="YK90" s="33"/>
      <c r="YL90" s="57"/>
      <c r="YM90" s="25"/>
      <c r="YN90" s="34"/>
      <c r="YO90" s="57"/>
      <c r="YP90" s="33"/>
      <c r="YQ90" s="33"/>
      <c r="YR90" s="33"/>
      <c r="YS90" s="33"/>
      <c r="YT90" s="33"/>
      <c r="YU90" s="33"/>
      <c r="YV90" s="33"/>
      <c r="YW90" s="33"/>
      <c r="YX90" s="34"/>
      <c r="YY90" s="33"/>
      <c r="YZ90" s="33"/>
      <c r="ZA90" s="33"/>
      <c r="ZB90" s="33"/>
      <c r="ZC90" s="33"/>
      <c r="ZD90" s="33"/>
      <c r="ZE90" s="33"/>
      <c r="ZF90" s="57"/>
      <c r="ZG90" s="25"/>
      <c r="ZH90" s="34"/>
      <c r="ZI90" s="57"/>
      <c r="ZJ90" s="33"/>
      <c r="ZK90" s="33"/>
      <c r="ZL90" s="33"/>
      <c r="ZM90" s="33"/>
      <c r="ZN90" s="33"/>
      <c r="ZO90" s="33"/>
      <c r="ZP90" s="33"/>
      <c r="ZQ90" s="33"/>
      <c r="ZR90" s="34"/>
      <c r="ZS90" s="33"/>
      <c r="ZT90" s="33"/>
      <c r="ZU90" s="33"/>
      <c r="ZV90" s="33"/>
      <c r="ZW90" s="33"/>
      <c r="ZX90" s="33"/>
      <c r="ZY90" s="33"/>
      <c r="ZZ90" s="57"/>
      <c r="AAA90" s="25"/>
      <c r="AAB90" s="34"/>
      <c r="AAC90" s="57"/>
      <c r="AAD90" s="33"/>
      <c r="AAE90" s="33"/>
      <c r="AAF90" s="33"/>
      <c r="AAG90" s="33"/>
      <c r="AAH90" s="33"/>
      <c r="AAI90" s="33"/>
      <c r="AAJ90" s="33"/>
      <c r="AAK90" s="33">
        <v>903221.78</v>
      </c>
      <c r="AAL90" s="34"/>
      <c r="AAM90" s="33"/>
      <c r="AAN90" s="33"/>
      <c r="AAO90" s="33"/>
      <c r="AAP90" s="33"/>
      <c r="AAQ90" s="33"/>
      <c r="AAR90" s="33">
        <v>903221.78</v>
      </c>
      <c r="AAS90" s="33">
        <v>0</v>
      </c>
      <c r="AAT90" s="57"/>
      <c r="AAU90" s="25"/>
      <c r="AAV90" s="34"/>
      <c r="AAW90" s="57"/>
      <c r="AAX90" s="33"/>
      <c r="AAY90" s="33"/>
      <c r="AAZ90" s="33"/>
      <c r="ABA90" s="33"/>
      <c r="ABB90" s="33"/>
      <c r="ABC90" s="33"/>
      <c r="ABD90" s="33"/>
      <c r="ABE90" s="33">
        <v>211339.03</v>
      </c>
      <c r="ABF90" s="34"/>
      <c r="ABG90" s="33"/>
      <c r="ABH90" s="33"/>
      <c r="ABI90" s="33"/>
      <c r="ABJ90" s="33"/>
      <c r="ABK90" s="33"/>
      <c r="ABL90" s="33">
        <v>1792.25</v>
      </c>
      <c r="ABM90" s="33">
        <v>209546.78</v>
      </c>
      <c r="ABN90" s="57"/>
      <c r="ABO90" s="25"/>
      <c r="ABP90" s="34"/>
      <c r="ABQ90" s="57"/>
      <c r="ABR90" s="33"/>
      <c r="ABS90" s="33"/>
      <c r="ABT90" s="33"/>
      <c r="ABU90" s="33"/>
      <c r="ABV90" s="33"/>
      <c r="ABW90" s="33"/>
      <c r="ABX90" s="33"/>
      <c r="ABY90" s="33">
        <v>791854.41</v>
      </c>
      <c r="ABZ90" s="34"/>
      <c r="ACA90" s="33"/>
      <c r="ACB90" s="33"/>
      <c r="ACC90" s="33"/>
      <c r="ACD90" s="33"/>
      <c r="ACE90" s="33"/>
      <c r="ACF90" s="33"/>
      <c r="ACG90" s="33">
        <v>791854.41</v>
      </c>
      <c r="ACH90" s="57"/>
      <c r="ACI90" s="25"/>
      <c r="ACJ90" s="34"/>
      <c r="ACK90" s="57"/>
      <c r="ACL90" s="33"/>
      <c r="ACM90" s="33"/>
      <c r="ACN90" s="33"/>
      <c r="ACO90" s="33">
        <v>52771414.140000001</v>
      </c>
      <c r="ACP90" s="33">
        <v>52243700</v>
      </c>
      <c r="ACQ90" s="33">
        <v>527714.14</v>
      </c>
      <c r="ACR90" s="33">
        <v>14685884.23</v>
      </c>
      <c r="ACS90" s="33"/>
      <c r="ACT90" s="34"/>
      <c r="ACU90" s="33">
        <v>14834226.49</v>
      </c>
      <c r="ACV90" s="33">
        <v>14685884.23</v>
      </c>
      <c r="ACW90" s="33"/>
      <c r="ACX90" s="33">
        <v>148342.26</v>
      </c>
      <c r="ACY90" s="33">
        <v>1</v>
      </c>
      <c r="ACZ90" s="33"/>
      <c r="ADA90" s="33"/>
      <c r="ADB90" s="57">
        <v>14685884.23</v>
      </c>
      <c r="ADC90" s="25"/>
      <c r="ADD90" s="34">
        <v>52243700</v>
      </c>
      <c r="ADE90" s="57">
        <v>52243700</v>
      </c>
      <c r="ADF90" s="33">
        <v>28.110340000000001</v>
      </c>
      <c r="ADG90" s="33">
        <v>28.110340000000001</v>
      </c>
      <c r="ADH90" s="33"/>
      <c r="ADI90" s="33"/>
      <c r="ADJ90" s="33"/>
      <c r="ADK90" s="33"/>
      <c r="ADL90" s="33"/>
      <c r="ADM90" s="33"/>
      <c r="ADN90" s="34"/>
      <c r="ADO90" s="33"/>
      <c r="ADP90" s="33"/>
      <c r="ADQ90" s="33"/>
      <c r="ADR90" s="33"/>
      <c r="ADS90" s="33"/>
      <c r="ADT90" s="33"/>
      <c r="ADU90" s="33"/>
      <c r="ADV90" s="57"/>
      <c r="ADW90" s="25"/>
      <c r="ADX90" s="34"/>
      <c r="ADY90" s="57"/>
      <c r="ADZ90" s="33"/>
      <c r="AEA90" s="33"/>
      <c r="AEB90" s="33"/>
      <c r="AEC90" s="33"/>
      <c r="AED90" s="33"/>
      <c r="AEE90" s="33"/>
      <c r="AEF90" s="33"/>
      <c r="AEG90" s="33"/>
      <c r="AEH90" s="34"/>
      <c r="AEI90" s="33"/>
      <c r="AEJ90" s="33"/>
      <c r="AEK90" s="33"/>
      <c r="AEL90" s="33"/>
      <c r="AEM90" s="33"/>
      <c r="AEN90" s="33"/>
      <c r="AEO90" s="33"/>
      <c r="AEP90" s="57"/>
      <c r="AEQ90" s="25"/>
      <c r="AER90" s="34"/>
      <c r="AES90" s="57"/>
      <c r="AET90" s="33"/>
      <c r="AEU90" s="33"/>
      <c r="AEV90" s="33"/>
      <c r="AEW90" s="33"/>
      <c r="AEX90" s="33"/>
      <c r="AEY90" s="33"/>
      <c r="AEZ90" s="33"/>
      <c r="AFA90" s="33"/>
      <c r="AFB90" s="34"/>
      <c r="AFC90" s="33"/>
      <c r="AFD90" s="33"/>
      <c r="AFE90" s="33"/>
      <c r="AFF90" s="33"/>
      <c r="AFG90" s="33"/>
      <c r="AFH90" s="33"/>
      <c r="AFI90" s="33"/>
      <c r="AFJ90" s="57"/>
      <c r="AFK90" s="25"/>
      <c r="AFL90" s="34"/>
      <c r="AFM90" s="57"/>
      <c r="AFN90" s="33"/>
      <c r="AFO90" s="33"/>
      <c r="AFP90" s="33"/>
      <c r="AFQ90" s="33">
        <v>32705515.149999999</v>
      </c>
      <c r="AFR90" s="33">
        <v>32378100</v>
      </c>
      <c r="AFS90" s="33">
        <v>327415.15000000002</v>
      </c>
      <c r="AFT90" s="33">
        <v>32378100</v>
      </c>
      <c r="AFU90" s="33"/>
      <c r="AFV90" s="34"/>
      <c r="AFW90" s="33">
        <v>32705515.149999999</v>
      </c>
      <c r="AFX90" s="33">
        <v>32378100</v>
      </c>
      <c r="AFY90" s="33"/>
      <c r="AFZ90" s="33">
        <v>327415.15000000002</v>
      </c>
      <c r="AGA90" s="33">
        <v>1.0011000000000001</v>
      </c>
      <c r="AGB90" s="33"/>
      <c r="AGC90" s="33"/>
      <c r="AGD90" s="57">
        <v>32378100</v>
      </c>
      <c r="AGE90" s="25"/>
      <c r="AGF90" s="34">
        <v>32378100</v>
      </c>
      <c r="AGG90" s="57">
        <v>32378100</v>
      </c>
      <c r="AGH90" s="33">
        <v>100</v>
      </c>
      <c r="AGI90" s="33">
        <v>100</v>
      </c>
      <c r="AGJ90" s="33"/>
      <c r="AGK90" s="33">
        <v>120818888.89</v>
      </c>
      <c r="AGL90" s="33">
        <v>119610700</v>
      </c>
      <c r="AGM90" s="33">
        <v>1208188.8899999999</v>
      </c>
      <c r="AGN90" s="33">
        <v>119610700</v>
      </c>
      <c r="AGO90" s="33"/>
      <c r="AGP90" s="34"/>
      <c r="AGQ90" s="33">
        <v>120818888.89</v>
      </c>
      <c r="AGR90" s="33">
        <v>119610700</v>
      </c>
      <c r="AGS90" s="33"/>
      <c r="AGT90" s="33">
        <v>1208188.8899999999</v>
      </c>
      <c r="AGU90" s="33">
        <v>1</v>
      </c>
      <c r="AGV90" s="33"/>
      <c r="AGW90" s="33"/>
      <c r="AGX90" s="57">
        <v>119610700</v>
      </c>
      <c r="AGY90" s="25"/>
      <c r="AGZ90" s="34">
        <v>119610700</v>
      </c>
      <c r="AHA90" s="57">
        <v>119610700</v>
      </c>
      <c r="AHB90" s="33">
        <v>100</v>
      </c>
      <c r="AHC90" s="33">
        <v>100</v>
      </c>
    </row>
    <row r="91" spans="1:887" x14ac:dyDescent="0.25">
      <c r="A91" s="8" t="s">
        <v>180</v>
      </c>
      <c r="B91" s="90">
        <v>77</v>
      </c>
      <c r="C91" s="11" t="s">
        <v>181</v>
      </c>
      <c r="F91" s="34">
        <v>992740465.99000001</v>
      </c>
      <c r="G91" s="57"/>
      <c r="H91" s="33"/>
      <c r="I91" s="33">
        <v>366531267.60000002</v>
      </c>
      <c r="J91" s="33">
        <v>260237200</v>
      </c>
      <c r="K91" s="33">
        <v>106294067.59999999</v>
      </c>
      <c r="L91" s="33">
        <v>259389965.16999999</v>
      </c>
      <c r="M91" s="33">
        <v>1521083.67</v>
      </c>
      <c r="N91" s="34"/>
      <c r="O91" s="33">
        <v>365337979.13999999</v>
      </c>
      <c r="P91" s="33">
        <v>259389965.16999999</v>
      </c>
      <c r="Q91" s="33"/>
      <c r="R91" s="33">
        <v>105948013.97</v>
      </c>
      <c r="S91" s="33">
        <v>29</v>
      </c>
      <c r="T91" s="33">
        <v>1521083.67</v>
      </c>
      <c r="U91" s="33"/>
      <c r="V91" s="57">
        <v>259389965.16999999</v>
      </c>
      <c r="W91" s="25"/>
      <c r="X91" s="34">
        <v>260237200</v>
      </c>
      <c r="Y91" s="57">
        <v>260237200</v>
      </c>
      <c r="Z91" s="33">
        <v>99.674440000000004</v>
      </c>
      <c r="AA91" s="33">
        <v>99.674440000000004</v>
      </c>
      <c r="AB91" s="33"/>
      <c r="AC91" s="33">
        <v>718492253.52999997</v>
      </c>
      <c r="AD91" s="33">
        <v>510129500</v>
      </c>
      <c r="AE91" s="33">
        <v>208362753.53</v>
      </c>
      <c r="AF91" s="33">
        <v>445935309.72000003</v>
      </c>
      <c r="AG91" s="33">
        <v>2663667.89</v>
      </c>
      <c r="AH91" s="34"/>
      <c r="AI91" s="33">
        <v>628009095.88</v>
      </c>
      <c r="AJ91" s="33">
        <v>445886458.00999999</v>
      </c>
      <c r="AK91" s="33"/>
      <c r="AL91" s="33">
        <v>182122637.87</v>
      </c>
      <c r="AM91" s="33">
        <v>29</v>
      </c>
      <c r="AN91" s="33">
        <v>2663667.89</v>
      </c>
      <c r="AO91" s="33">
        <v>48851.71</v>
      </c>
      <c r="AP91" s="57">
        <v>445935309.72000003</v>
      </c>
      <c r="AQ91" s="25"/>
      <c r="AR91" s="34">
        <v>510129500</v>
      </c>
      <c r="AS91" s="57">
        <v>510129500</v>
      </c>
      <c r="AT91" s="33">
        <v>87.40652</v>
      </c>
      <c r="AU91" s="33">
        <v>87.40652</v>
      </c>
      <c r="AV91" s="33"/>
      <c r="AW91" s="33">
        <v>12985802.470000001</v>
      </c>
      <c r="AX91" s="33">
        <v>10518500</v>
      </c>
      <c r="AY91" s="33">
        <v>2467302.4700000002</v>
      </c>
      <c r="AZ91" s="33">
        <v>10346096.35</v>
      </c>
      <c r="BA91" s="33"/>
      <c r="BB91" s="34"/>
      <c r="BC91" s="33">
        <v>12772958.43</v>
      </c>
      <c r="BD91" s="33">
        <v>10346096.35</v>
      </c>
      <c r="BE91" s="33"/>
      <c r="BF91" s="33">
        <v>2426862.08</v>
      </c>
      <c r="BG91" s="33">
        <v>19</v>
      </c>
      <c r="BH91" s="33"/>
      <c r="BI91" s="33"/>
      <c r="BJ91" s="57">
        <v>10346096.35</v>
      </c>
      <c r="BK91" s="25"/>
      <c r="BL91" s="34">
        <v>10518500</v>
      </c>
      <c r="BM91" s="57">
        <v>10518500</v>
      </c>
      <c r="BN91" s="33">
        <v>98.360950000000003</v>
      </c>
      <c r="BO91" s="33">
        <v>98.360950000000003</v>
      </c>
      <c r="BP91" s="33"/>
      <c r="BQ91" s="33"/>
      <c r="BR91" s="33"/>
      <c r="BS91" s="33"/>
      <c r="BT91" s="33"/>
      <c r="BU91" s="33"/>
      <c r="BV91" s="34"/>
      <c r="BW91" s="33"/>
      <c r="BX91" s="33"/>
      <c r="BY91" s="33"/>
      <c r="BZ91" s="33"/>
      <c r="CA91" s="33"/>
      <c r="CB91" s="33"/>
      <c r="CC91" s="33"/>
      <c r="CD91" s="57"/>
      <c r="CE91" s="25"/>
      <c r="CF91" s="34"/>
      <c r="CG91" s="57"/>
      <c r="CH91" s="33"/>
      <c r="CI91" s="33"/>
      <c r="CJ91" s="33"/>
      <c r="CK91" s="33"/>
      <c r="CL91" s="33"/>
      <c r="CM91" s="33"/>
      <c r="CN91" s="33"/>
      <c r="CO91" s="33"/>
      <c r="CP91" s="34"/>
      <c r="CQ91" s="33"/>
      <c r="CR91" s="33"/>
      <c r="CS91" s="33"/>
      <c r="CT91" s="33"/>
      <c r="CU91" s="33"/>
      <c r="CV91" s="33"/>
      <c r="CW91" s="33"/>
      <c r="CX91" s="57"/>
      <c r="CY91" s="25"/>
      <c r="CZ91" s="34"/>
      <c r="DA91" s="57"/>
      <c r="DB91" s="33"/>
      <c r="DC91" s="33"/>
      <c r="DD91" s="33"/>
      <c r="DE91" s="33">
        <v>180616196.97</v>
      </c>
      <c r="DF91" s="33">
        <v>178810000</v>
      </c>
      <c r="DG91" s="33">
        <v>1806196.97</v>
      </c>
      <c r="DH91" s="33">
        <v>178809988.24000001</v>
      </c>
      <c r="DI91" s="33"/>
      <c r="DJ91" s="34"/>
      <c r="DK91" s="33">
        <v>180616185.09</v>
      </c>
      <c r="DL91" s="33">
        <v>178809988.24000001</v>
      </c>
      <c r="DM91" s="33"/>
      <c r="DN91" s="33">
        <v>1806196.85</v>
      </c>
      <c r="DO91" s="33">
        <v>1.0000199999999999</v>
      </c>
      <c r="DP91" s="33"/>
      <c r="DQ91" s="33"/>
      <c r="DR91" s="57">
        <v>178809988.24000001</v>
      </c>
      <c r="DS91" s="25"/>
      <c r="DT91" s="34">
        <v>178810300</v>
      </c>
      <c r="DU91" s="57">
        <v>178810000</v>
      </c>
      <c r="DV91" s="33">
        <v>99.999989999999997</v>
      </c>
      <c r="DW91" s="33">
        <v>99.999989999999997</v>
      </c>
      <c r="DX91" s="33"/>
      <c r="DY91" s="33"/>
      <c r="DZ91" s="33"/>
      <c r="EA91" s="33"/>
      <c r="EB91" s="33"/>
      <c r="EC91" s="33"/>
      <c r="ED91" s="34"/>
      <c r="EE91" s="33"/>
      <c r="EF91" s="33"/>
      <c r="EG91" s="33"/>
      <c r="EH91" s="33"/>
      <c r="EI91" s="33"/>
      <c r="EJ91" s="33"/>
      <c r="EK91" s="33"/>
      <c r="EL91" s="57"/>
      <c r="EM91" s="25"/>
      <c r="EN91" s="34"/>
      <c r="EO91" s="57"/>
      <c r="EP91" s="33"/>
      <c r="EQ91" s="33"/>
      <c r="ER91" s="33"/>
      <c r="ES91" s="33"/>
      <c r="ET91" s="33"/>
      <c r="EU91" s="33"/>
      <c r="EV91" s="33"/>
      <c r="EW91" s="33"/>
      <c r="EX91" s="34"/>
      <c r="EY91" s="33"/>
      <c r="EZ91" s="33"/>
      <c r="FA91" s="33"/>
      <c r="FB91" s="33"/>
      <c r="FC91" s="33"/>
      <c r="FD91" s="33"/>
      <c r="FE91" s="33"/>
      <c r="FF91" s="57"/>
      <c r="FG91" s="25"/>
      <c r="FH91" s="34">
        <v>0</v>
      </c>
      <c r="FI91" s="57">
        <v>0</v>
      </c>
      <c r="FJ91" s="33"/>
      <c r="FK91" s="33"/>
      <c r="FL91" s="33"/>
      <c r="FM91" s="33"/>
      <c r="FN91" s="33"/>
      <c r="FO91" s="33"/>
      <c r="FP91" s="33"/>
      <c r="FQ91" s="33"/>
      <c r="FR91" s="34"/>
      <c r="FS91" s="33"/>
      <c r="FT91" s="33"/>
      <c r="FU91" s="33"/>
      <c r="FV91" s="33"/>
      <c r="FW91" s="33"/>
      <c r="FX91" s="33"/>
      <c r="FY91" s="33"/>
      <c r="FZ91" s="57"/>
      <c r="GA91" s="25"/>
      <c r="GB91" s="34"/>
      <c r="GC91" s="57"/>
      <c r="GD91" s="33"/>
      <c r="GE91" s="33"/>
      <c r="GF91" s="33"/>
      <c r="GG91" s="33">
        <v>165387593.63999999</v>
      </c>
      <c r="GH91" s="33">
        <v>65499000</v>
      </c>
      <c r="GI91" s="33">
        <v>99888593.640000001</v>
      </c>
      <c r="GJ91" s="33">
        <v>38461383.869999997</v>
      </c>
      <c r="GK91" s="33"/>
      <c r="GL91" s="34"/>
      <c r="GM91" s="33">
        <v>97116531.900000006</v>
      </c>
      <c r="GN91" s="33">
        <v>38461383.869999997</v>
      </c>
      <c r="GO91" s="33"/>
      <c r="GP91" s="33">
        <v>58655148.030000001</v>
      </c>
      <c r="GQ91" s="33">
        <v>60.39667</v>
      </c>
      <c r="GR91" s="33"/>
      <c r="GS91" s="33"/>
      <c r="GT91" s="57">
        <v>38461383.869999997</v>
      </c>
      <c r="GU91" s="25"/>
      <c r="GV91" s="34">
        <v>65499000</v>
      </c>
      <c r="GW91" s="57">
        <v>65499000</v>
      </c>
      <c r="GX91" s="33">
        <v>58.720570000000002</v>
      </c>
      <c r="GY91" s="33">
        <v>58.720570000000002</v>
      </c>
      <c r="GZ91" s="33"/>
      <c r="HA91" s="33"/>
      <c r="HB91" s="33"/>
      <c r="HC91" s="33"/>
      <c r="HD91" s="33"/>
      <c r="HE91" s="33"/>
      <c r="HF91" s="34"/>
      <c r="HG91" s="33"/>
      <c r="HH91" s="33"/>
      <c r="HI91" s="33"/>
      <c r="HJ91" s="33"/>
      <c r="HK91" s="33"/>
      <c r="HL91" s="33"/>
      <c r="HM91" s="33"/>
      <c r="HN91" s="57"/>
      <c r="HO91" s="25"/>
      <c r="HP91" s="34"/>
      <c r="HQ91" s="57"/>
      <c r="HR91" s="33"/>
      <c r="HS91" s="33"/>
      <c r="HT91" s="33"/>
      <c r="HU91" s="33">
        <v>37749000</v>
      </c>
      <c r="HV91" s="33">
        <v>26801800</v>
      </c>
      <c r="HW91" s="33">
        <v>10947200</v>
      </c>
      <c r="HX91" s="33"/>
      <c r="HY91" s="33"/>
      <c r="HZ91" s="34"/>
      <c r="IA91" s="33"/>
      <c r="IB91" s="33"/>
      <c r="IC91" s="33"/>
      <c r="ID91" s="33"/>
      <c r="IE91" s="33"/>
      <c r="IF91" s="33"/>
      <c r="IG91" s="33"/>
      <c r="IH91" s="57"/>
      <c r="II91" s="25"/>
      <c r="IJ91" s="34">
        <v>26801800</v>
      </c>
      <c r="IK91" s="57">
        <v>26801800</v>
      </c>
      <c r="IL91" s="33"/>
      <c r="IM91" s="33"/>
      <c r="IN91" s="33"/>
      <c r="IO91" s="33"/>
      <c r="IP91" s="33"/>
      <c r="IQ91" s="33"/>
      <c r="IR91" s="33"/>
      <c r="IS91" s="33"/>
      <c r="IT91" s="34"/>
      <c r="IU91" s="33"/>
      <c r="IV91" s="33"/>
      <c r="IW91" s="33"/>
      <c r="IX91" s="33"/>
      <c r="IY91" s="33"/>
      <c r="IZ91" s="33"/>
      <c r="JA91" s="33"/>
      <c r="JB91" s="57"/>
      <c r="JC91" s="25"/>
      <c r="JD91" s="34"/>
      <c r="JE91" s="57"/>
      <c r="JF91" s="33"/>
      <c r="JG91" s="33"/>
      <c r="JH91" s="33"/>
      <c r="JI91" s="33"/>
      <c r="JJ91" s="33"/>
      <c r="JK91" s="33"/>
      <c r="JL91" s="33"/>
      <c r="JM91" s="33"/>
      <c r="JN91" s="34"/>
      <c r="JO91" s="33"/>
      <c r="JP91" s="33"/>
      <c r="JQ91" s="33"/>
      <c r="JR91" s="33"/>
      <c r="JS91" s="33"/>
      <c r="JT91" s="33"/>
      <c r="JU91" s="33"/>
      <c r="JV91" s="57"/>
      <c r="JW91" s="25"/>
      <c r="JX91" s="34"/>
      <c r="JY91" s="57"/>
      <c r="JZ91" s="33"/>
      <c r="KA91" s="33"/>
      <c r="KB91" s="33"/>
      <c r="KC91" s="33"/>
      <c r="KD91" s="33"/>
      <c r="KE91" s="33"/>
      <c r="KF91" s="33"/>
      <c r="KG91" s="33"/>
      <c r="KH91" s="34"/>
      <c r="KI91" s="33"/>
      <c r="KJ91" s="33"/>
      <c r="KK91" s="33"/>
      <c r="KL91" s="33"/>
      <c r="KM91" s="33"/>
      <c r="KN91" s="33"/>
      <c r="KO91" s="33"/>
      <c r="KP91" s="57"/>
      <c r="KQ91" s="25"/>
      <c r="KR91" s="34"/>
      <c r="KS91" s="57"/>
      <c r="KT91" s="33"/>
      <c r="KU91" s="33"/>
      <c r="KV91" s="33"/>
      <c r="KW91" s="33"/>
      <c r="KX91" s="33"/>
      <c r="KY91" s="33"/>
      <c r="KZ91" s="33"/>
      <c r="LA91" s="33"/>
      <c r="LB91" s="34"/>
      <c r="LC91" s="33"/>
      <c r="LD91" s="33"/>
      <c r="LE91" s="33"/>
      <c r="LF91" s="33"/>
      <c r="LG91" s="33"/>
      <c r="LH91" s="33"/>
      <c r="LI91" s="33"/>
      <c r="LJ91" s="57"/>
      <c r="LK91" s="25"/>
      <c r="LL91" s="34"/>
      <c r="LM91" s="57"/>
      <c r="LN91" s="33"/>
      <c r="LO91" s="33"/>
      <c r="LP91" s="33"/>
      <c r="LQ91" s="33"/>
      <c r="LR91" s="33"/>
      <c r="LS91" s="33"/>
      <c r="LT91" s="33"/>
      <c r="LU91" s="33"/>
      <c r="LV91" s="34"/>
      <c r="LW91" s="33"/>
      <c r="LX91" s="33"/>
      <c r="LY91" s="33"/>
      <c r="LZ91" s="33"/>
      <c r="MA91" s="33"/>
      <c r="MB91" s="33"/>
      <c r="MC91" s="33"/>
      <c r="MD91" s="57"/>
      <c r="ME91" s="25"/>
      <c r="MF91" s="34"/>
      <c r="MG91" s="57"/>
      <c r="MH91" s="33"/>
      <c r="MI91" s="33"/>
      <c r="MJ91" s="33"/>
      <c r="MK91" s="33">
        <v>12611800</v>
      </c>
      <c r="ML91" s="33">
        <v>9318700</v>
      </c>
      <c r="MM91" s="33">
        <v>3293100</v>
      </c>
      <c r="MN91" s="33">
        <v>9318700</v>
      </c>
      <c r="MO91" s="33"/>
      <c r="MP91" s="34"/>
      <c r="MQ91" s="33">
        <v>12611800</v>
      </c>
      <c r="MR91" s="33">
        <v>9318700</v>
      </c>
      <c r="MS91" s="33"/>
      <c r="MT91" s="33">
        <v>3293100</v>
      </c>
      <c r="MU91" s="33">
        <v>26.111260000000001</v>
      </c>
      <c r="MV91" s="33"/>
      <c r="MW91" s="33"/>
      <c r="MX91" s="57">
        <v>9318700</v>
      </c>
      <c r="MY91" s="25"/>
      <c r="MZ91" s="34">
        <v>9318700</v>
      </c>
      <c r="NA91" s="57">
        <v>9318700</v>
      </c>
      <c r="NB91" s="33">
        <v>100</v>
      </c>
      <c r="NC91" s="33">
        <v>100</v>
      </c>
      <c r="ND91" s="33"/>
      <c r="NE91" s="33"/>
      <c r="NF91" s="33"/>
      <c r="NG91" s="33"/>
      <c r="NH91" s="33"/>
      <c r="NI91" s="33"/>
      <c r="NJ91" s="34"/>
      <c r="NK91" s="33"/>
      <c r="NL91" s="33"/>
      <c r="NM91" s="33"/>
      <c r="NN91" s="33"/>
      <c r="NO91" s="33"/>
      <c r="NP91" s="33"/>
      <c r="NQ91" s="33"/>
      <c r="NR91" s="57"/>
      <c r="NS91" s="25"/>
      <c r="NT91" s="34"/>
      <c r="NU91" s="57"/>
      <c r="NV91" s="33"/>
      <c r="NW91" s="33"/>
      <c r="NX91" s="33"/>
      <c r="NY91" s="33"/>
      <c r="NZ91" s="33"/>
      <c r="OA91" s="33"/>
      <c r="OB91" s="33"/>
      <c r="OC91" s="33"/>
      <c r="OD91" s="34"/>
      <c r="OE91" s="33"/>
      <c r="OF91" s="33"/>
      <c r="OG91" s="33"/>
      <c r="OH91" s="33"/>
      <c r="OI91" s="33"/>
      <c r="OJ91" s="33"/>
      <c r="OK91" s="33"/>
      <c r="OL91" s="57"/>
      <c r="OM91" s="25"/>
      <c r="ON91" s="34"/>
      <c r="OO91" s="57"/>
      <c r="OP91" s="33"/>
      <c r="OQ91" s="33"/>
      <c r="OR91" s="33"/>
      <c r="OS91" s="33">
        <v>354840</v>
      </c>
      <c r="OT91" s="33">
        <v>337100</v>
      </c>
      <c r="OU91" s="33">
        <v>17740</v>
      </c>
      <c r="OV91" s="33"/>
      <c r="OW91" s="33"/>
      <c r="OX91" s="34"/>
      <c r="OY91" s="33"/>
      <c r="OZ91" s="33"/>
      <c r="PA91" s="33"/>
      <c r="PB91" s="33"/>
      <c r="PC91" s="33"/>
      <c r="PD91" s="33"/>
      <c r="PE91" s="33"/>
      <c r="PF91" s="57"/>
      <c r="PG91" s="25"/>
      <c r="PH91" s="34">
        <v>337100</v>
      </c>
      <c r="PI91" s="57">
        <v>337100</v>
      </c>
      <c r="PJ91" s="33"/>
      <c r="PK91" s="33"/>
      <c r="PL91" s="33"/>
      <c r="PM91" s="33">
        <v>925160</v>
      </c>
      <c r="PN91" s="33">
        <v>878900</v>
      </c>
      <c r="PO91" s="33">
        <v>46260</v>
      </c>
      <c r="PP91" s="33"/>
      <c r="PQ91" s="33"/>
      <c r="PR91" s="34"/>
      <c r="PS91" s="33"/>
      <c r="PT91" s="33"/>
      <c r="PU91" s="33"/>
      <c r="PV91" s="33"/>
      <c r="PW91" s="33"/>
      <c r="PX91" s="33"/>
      <c r="PY91" s="33"/>
      <c r="PZ91" s="57"/>
      <c r="QA91" s="25"/>
      <c r="QB91" s="34">
        <v>878900</v>
      </c>
      <c r="QC91" s="57">
        <v>878900</v>
      </c>
      <c r="QD91" s="33"/>
      <c r="QE91" s="33"/>
      <c r="QF91" s="33"/>
      <c r="QG91" s="33">
        <v>2412316</v>
      </c>
      <c r="QH91" s="33">
        <v>2291700</v>
      </c>
      <c r="QI91" s="33">
        <v>120616</v>
      </c>
      <c r="QJ91" s="33">
        <v>864515.12</v>
      </c>
      <c r="QK91" s="33"/>
      <c r="QL91" s="34"/>
      <c r="QM91" s="33">
        <v>910016</v>
      </c>
      <c r="QN91" s="33">
        <v>864515.12</v>
      </c>
      <c r="QO91" s="33"/>
      <c r="QP91" s="33">
        <v>45500.88</v>
      </c>
      <c r="QQ91" s="33">
        <v>5.0000099999999996</v>
      </c>
      <c r="QR91" s="33"/>
      <c r="QS91" s="33"/>
      <c r="QT91" s="57">
        <v>864515.12</v>
      </c>
      <c r="QU91" s="25"/>
      <c r="QV91" s="34">
        <v>2291700</v>
      </c>
      <c r="QW91" s="57">
        <v>2291700</v>
      </c>
      <c r="QX91" s="33">
        <v>37.723750000000003</v>
      </c>
      <c r="QY91" s="33">
        <v>37.723750000000003</v>
      </c>
      <c r="QZ91" s="33"/>
      <c r="RA91" s="33"/>
      <c r="RB91" s="33"/>
      <c r="RC91" s="33"/>
      <c r="RD91" s="33"/>
      <c r="RE91" s="33"/>
      <c r="RF91" s="34"/>
      <c r="RG91" s="33"/>
      <c r="RH91" s="33"/>
      <c r="RI91" s="33"/>
      <c r="RJ91" s="33"/>
      <c r="RK91" s="33"/>
      <c r="RL91" s="33"/>
      <c r="RM91" s="33"/>
      <c r="RN91" s="57"/>
      <c r="RO91" s="25"/>
      <c r="RP91" s="34"/>
      <c r="RQ91" s="57"/>
      <c r="RR91" s="33"/>
      <c r="RS91" s="33"/>
      <c r="RT91" s="33"/>
      <c r="RU91" s="33"/>
      <c r="RV91" s="33"/>
      <c r="RW91" s="33"/>
      <c r="RX91" s="33"/>
      <c r="RY91" s="33">
        <v>748825.22</v>
      </c>
      <c r="RZ91" s="34"/>
      <c r="SA91" s="33"/>
      <c r="SB91" s="33"/>
      <c r="SC91" s="33"/>
      <c r="SD91" s="33"/>
      <c r="SE91" s="33"/>
      <c r="SF91" s="33">
        <v>748825.22</v>
      </c>
      <c r="SG91" s="33"/>
      <c r="SH91" s="57"/>
      <c r="SI91" s="25"/>
      <c r="SJ91" s="34"/>
      <c r="SK91" s="57"/>
      <c r="SL91" s="33"/>
      <c r="SM91" s="33"/>
      <c r="SN91" s="33"/>
      <c r="SO91" s="33"/>
      <c r="SP91" s="33"/>
      <c r="SQ91" s="33"/>
      <c r="SR91" s="33"/>
      <c r="SS91" s="33"/>
      <c r="ST91" s="34"/>
      <c r="SU91" s="33"/>
      <c r="SV91" s="33"/>
      <c r="SW91" s="33"/>
      <c r="SX91" s="33"/>
      <c r="SY91" s="33"/>
      <c r="SZ91" s="33"/>
      <c r="TA91" s="33"/>
      <c r="TB91" s="57"/>
      <c r="TC91" s="25"/>
      <c r="TD91" s="34"/>
      <c r="TE91" s="57"/>
      <c r="TF91" s="33"/>
      <c r="TG91" s="33"/>
      <c r="TH91" s="33"/>
      <c r="TI91" s="33"/>
      <c r="TJ91" s="33"/>
      <c r="TK91" s="33"/>
      <c r="TL91" s="33"/>
      <c r="TM91" s="33"/>
      <c r="TN91" s="34"/>
      <c r="TO91" s="33"/>
      <c r="TP91" s="33"/>
      <c r="TQ91" s="33"/>
      <c r="TR91" s="33"/>
      <c r="TS91" s="33"/>
      <c r="TT91" s="33"/>
      <c r="TU91" s="33"/>
      <c r="TV91" s="57"/>
      <c r="TW91" s="25"/>
      <c r="TX91" s="34"/>
      <c r="TY91" s="57"/>
      <c r="TZ91" s="33"/>
      <c r="UA91" s="33"/>
      <c r="UB91" s="33"/>
      <c r="UC91" s="33"/>
      <c r="UD91" s="33"/>
      <c r="UE91" s="33"/>
      <c r="UF91" s="33"/>
      <c r="UG91" s="33"/>
      <c r="UH91" s="34"/>
      <c r="UI91" s="33"/>
      <c r="UJ91" s="33"/>
      <c r="UK91" s="33"/>
      <c r="UL91" s="33"/>
      <c r="UM91" s="33"/>
      <c r="UN91" s="33"/>
      <c r="UO91" s="33"/>
      <c r="UP91" s="57"/>
      <c r="UQ91" s="25"/>
      <c r="UR91" s="34"/>
      <c r="US91" s="57"/>
      <c r="UT91" s="33"/>
      <c r="UU91" s="33"/>
      <c r="UV91" s="33"/>
      <c r="UW91" s="33"/>
      <c r="UX91" s="33"/>
      <c r="UY91" s="33"/>
      <c r="UZ91" s="33"/>
      <c r="VA91" s="33"/>
      <c r="VB91" s="34"/>
      <c r="VC91" s="33"/>
      <c r="VD91" s="33"/>
      <c r="VE91" s="33"/>
      <c r="VF91" s="33"/>
      <c r="VG91" s="33"/>
      <c r="VH91" s="33"/>
      <c r="VI91" s="33"/>
      <c r="VJ91" s="57"/>
      <c r="VK91" s="25"/>
      <c r="VL91" s="34"/>
      <c r="VM91" s="57"/>
      <c r="VN91" s="33"/>
      <c r="VO91" s="33"/>
      <c r="VP91" s="33"/>
      <c r="VQ91" s="33"/>
      <c r="VR91" s="33"/>
      <c r="VS91" s="33"/>
      <c r="VT91" s="33"/>
      <c r="VU91" s="33"/>
      <c r="VV91" s="34"/>
      <c r="VW91" s="33"/>
      <c r="VX91" s="33"/>
      <c r="VY91" s="33"/>
      <c r="VZ91" s="33"/>
      <c r="WA91" s="33"/>
      <c r="WB91" s="33"/>
      <c r="WC91" s="33"/>
      <c r="WD91" s="57"/>
      <c r="WE91" s="25"/>
      <c r="WF91" s="34"/>
      <c r="WG91" s="57"/>
      <c r="WH91" s="33"/>
      <c r="WI91" s="33"/>
      <c r="WJ91" s="33"/>
      <c r="WK91" s="33"/>
      <c r="WL91" s="33"/>
      <c r="WM91" s="33"/>
      <c r="WN91" s="33"/>
      <c r="WO91" s="33"/>
      <c r="WP91" s="34"/>
      <c r="WQ91" s="33"/>
      <c r="WR91" s="33"/>
      <c r="WS91" s="33"/>
      <c r="WT91" s="33"/>
      <c r="WU91" s="33"/>
      <c r="WV91" s="33"/>
      <c r="WW91" s="33"/>
      <c r="WX91" s="57"/>
      <c r="WY91" s="25"/>
      <c r="WZ91" s="34"/>
      <c r="XA91" s="57"/>
      <c r="XB91" s="33"/>
      <c r="XC91" s="33"/>
      <c r="XD91" s="33"/>
      <c r="XE91" s="33"/>
      <c r="XF91" s="33"/>
      <c r="XG91" s="33"/>
      <c r="XH91" s="33"/>
      <c r="XI91" s="33"/>
      <c r="XJ91" s="34"/>
      <c r="XK91" s="33"/>
      <c r="XL91" s="33"/>
      <c r="XM91" s="33"/>
      <c r="XN91" s="33"/>
      <c r="XO91" s="33"/>
      <c r="XP91" s="33"/>
      <c r="XQ91" s="33"/>
      <c r="XR91" s="57"/>
      <c r="XS91" s="25"/>
      <c r="XT91" s="34"/>
      <c r="XU91" s="57"/>
      <c r="XV91" s="33"/>
      <c r="XW91" s="33"/>
      <c r="XX91" s="33"/>
      <c r="XY91" s="33"/>
      <c r="XZ91" s="33"/>
      <c r="YA91" s="33"/>
      <c r="YB91" s="33"/>
      <c r="YC91" s="33"/>
      <c r="YD91" s="34"/>
      <c r="YE91" s="33"/>
      <c r="YF91" s="33"/>
      <c r="YG91" s="33"/>
      <c r="YH91" s="33"/>
      <c r="YI91" s="33"/>
      <c r="YJ91" s="33"/>
      <c r="YK91" s="33"/>
      <c r="YL91" s="57"/>
      <c r="YM91" s="25"/>
      <c r="YN91" s="34"/>
      <c r="YO91" s="57"/>
      <c r="YP91" s="33"/>
      <c r="YQ91" s="33"/>
      <c r="YR91" s="33"/>
      <c r="YS91" s="33"/>
      <c r="YT91" s="33"/>
      <c r="YU91" s="33"/>
      <c r="YV91" s="33"/>
      <c r="YW91" s="33"/>
      <c r="YX91" s="34"/>
      <c r="YY91" s="33"/>
      <c r="YZ91" s="33"/>
      <c r="ZA91" s="33"/>
      <c r="ZB91" s="33"/>
      <c r="ZC91" s="33"/>
      <c r="ZD91" s="33"/>
      <c r="ZE91" s="33"/>
      <c r="ZF91" s="57"/>
      <c r="ZG91" s="25"/>
      <c r="ZH91" s="34"/>
      <c r="ZI91" s="57"/>
      <c r="ZJ91" s="33"/>
      <c r="ZK91" s="33"/>
      <c r="ZL91" s="33"/>
      <c r="ZM91" s="33"/>
      <c r="ZN91" s="33"/>
      <c r="ZO91" s="33"/>
      <c r="ZP91" s="33"/>
      <c r="ZQ91" s="33"/>
      <c r="ZR91" s="34"/>
      <c r="ZS91" s="33"/>
      <c r="ZT91" s="33"/>
      <c r="ZU91" s="33"/>
      <c r="ZV91" s="33"/>
      <c r="ZW91" s="33"/>
      <c r="ZX91" s="33"/>
      <c r="ZY91" s="33"/>
      <c r="ZZ91" s="57"/>
      <c r="AAA91" s="25"/>
      <c r="AAB91" s="34"/>
      <c r="AAC91" s="57"/>
      <c r="AAD91" s="33"/>
      <c r="AAE91" s="33"/>
      <c r="AAF91" s="33"/>
      <c r="AAG91" s="33"/>
      <c r="AAH91" s="33"/>
      <c r="AAI91" s="33"/>
      <c r="AAJ91" s="33"/>
      <c r="AAK91" s="33">
        <v>12545377.869999999</v>
      </c>
      <c r="AAL91" s="34"/>
      <c r="AAM91" s="33"/>
      <c r="AAN91" s="33"/>
      <c r="AAO91" s="33"/>
      <c r="AAP91" s="33"/>
      <c r="AAQ91" s="33"/>
      <c r="AAR91" s="33">
        <v>12545377.869999999</v>
      </c>
      <c r="AAS91" s="33"/>
      <c r="AAT91" s="57"/>
      <c r="AAU91" s="25"/>
      <c r="AAV91" s="34"/>
      <c r="AAW91" s="57"/>
      <c r="AAX91" s="33"/>
      <c r="AAY91" s="33"/>
      <c r="AAZ91" s="33"/>
      <c r="ABA91" s="33"/>
      <c r="ABB91" s="33"/>
      <c r="ABC91" s="33"/>
      <c r="ABD91" s="33"/>
      <c r="ABE91" s="33">
        <v>11836.84</v>
      </c>
      <c r="ABF91" s="34"/>
      <c r="ABG91" s="33"/>
      <c r="ABH91" s="33"/>
      <c r="ABI91" s="33"/>
      <c r="ABJ91" s="33"/>
      <c r="ABK91" s="33"/>
      <c r="ABL91" s="33">
        <v>11836.84</v>
      </c>
      <c r="ABM91" s="33"/>
      <c r="ABN91" s="57"/>
      <c r="ABO91" s="25"/>
      <c r="ABP91" s="34"/>
      <c r="ABQ91" s="57"/>
      <c r="ABR91" s="33"/>
      <c r="ABS91" s="33"/>
      <c r="ABT91" s="33"/>
      <c r="ABU91" s="33"/>
      <c r="ABV91" s="33"/>
      <c r="ABW91" s="33"/>
      <c r="ABX91" s="33"/>
      <c r="ABY91" s="33">
        <v>607.78</v>
      </c>
      <c r="ABZ91" s="34"/>
      <c r="ACA91" s="33"/>
      <c r="ACB91" s="33"/>
      <c r="ACC91" s="33"/>
      <c r="ACD91" s="33"/>
      <c r="ACE91" s="33"/>
      <c r="ACF91" s="33">
        <v>607.78</v>
      </c>
      <c r="ACG91" s="33"/>
      <c r="ACH91" s="57"/>
      <c r="ACI91" s="25"/>
      <c r="ACJ91" s="34"/>
      <c r="ACK91" s="57"/>
      <c r="ACL91" s="33"/>
      <c r="ACM91" s="33"/>
      <c r="ACN91" s="33"/>
      <c r="ACO91" s="33">
        <v>108670000</v>
      </c>
      <c r="ACP91" s="33">
        <v>54335100</v>
      </c>
      <c r="ACQ91" s="33">
        <v>54334900</v>
      </c>
      <c r="ACR91" s="33"/>
      <c r="ACS91" s="33"/>
      <c r="ACT91" s="34"/>
      <c r="ACU91" s="33"/>
      <c r="ACV91" s="33"/>
      <c r="ACW91" s="33"/>
      <c r="ACX91" s="33"/>
      <c r="ACY91" s="33"/>
      <c r="ACZ91" s="33"/>
      <c r="ADA91" s="33"/>
      <c r="ADB91" s="57"/>
      <c r="ADC91" s="25"/>
      <c r="ADD91" s="34">
        <v>54335100</v>
      </c>
      <c r="ADE91" s="57">
        <v>54335100</v>
      </c>
      <c r="ADF91" s="33"/>
      <c r="ADG91" s="33"/>
      <c r="ADH91" s="33"/>
      <c r="ADI91" s="33"/>
      <c r="ADJ91" s="33"/>
      <c r="ADK91" s="33"/>
      <c r="ADL91" s="33"/>
      <c r="ADM91" s="33"/>
      <c r="ADN91" s="34"/>
      <c r="ADO91" s="33"/>
      <c r="ADP91" s="33"/>
      <c r="ADQ91" s="33"/>
      <c r="ADR91" s="33"/>
      <c r="ADS91" s="33"/>
      <c r="ADT91" s="33"/>
      <c r="ADU91" s="33"/>
      <c r="ADV91" s="57"/>
      <c r="ADW91" s="25"/>
      <c r="ADX91" s="34"/>
      <c r="ADY91" s="57"/>
      <c r="ADZ91" s="33"/>
      <c r="AEA91" s="33"/>
      <c r="AEB91" s="33"/>
      <c r="AEC91" s="33"/>
      <c r="AED91" s="33"/>
      <c r="AEE91" s="33"/>
      <c r="AEF91" s="33"/>
      <c r="AEG91" s="33"/>
      <c r="AEH91" s="34"/>
      <c r="AEI91" s="33"/>
      <c r="AEJ91" s="33"/>
      <c r="AEK91" s="33"/>
      <c r="AEL91" s="33"/>
      <c r="AEM91" s="33"/>
      <c r="AEN91" s="33"/>
      <c r="AEO91" s="33"/>
      <c r="AEP91" s="57"/>
      <c r="AEQ91" s="25"/>
      <c r="AER91" s="34"/>
      <c r="AES91" s="57"/>
      <c r="AET91" s="33"/>
      <c r="AEU91" s="33"/>
      <c r="AEV91" s="33"/>
      <c r="AEW91" s="33"/>
      <c r="AEX91" s="33"/>
      <c r="AEY91" s="33"/>
      <c r="AEZ91" s="33"/>
      <c r="AFA91" s="33"/>
      <c r="AFB91" s="34"/>
      <c r="AFC91" s="33"/>
      <c r="AFD91" s="33"/>
      <c r="AFE91" s="33"/>
      <c r="AFF91" s="33"/>
      <c r="AFG91" s="33"/>
      <c r="AFH91" s="33"/>
      <c r="AFI91" s="33"/>
      <c r="AFJ91" s="57"/>
      <c r="AFK91" s="25"/>
      <c r="AFL91" s="34"/>
      <c r="AFM91" s="57"/>
      <c r="AFN91" s="33"/>
      <c r="AFO91" s="33"/>
      <c r="AFP91" s="33"/>
      <c r="AFQ91" s="33"/>
      <c r="AFR91" s="33"/>
      <c r="AFS91" s="33"/>
      <c r="AFT91" s="33"/>
      <c r="AFU91" s="33"/>
      <c r="AFV91" s="34"/>
      <c r="AFW91" s="33"/>
      <c r="AFX91" s="33"/>
      <c r="AFY91" s="33"/>
      <c r="AFZ91" s="33"/>
      <c r="AGA91" s="33"/>
      <c r="AGB91" s="33"/>
      <c r="AGC91" s="33"/>
      <c r="AGD91" s="57"/>
      <c r="AGE91" s="25"/>
      <c r="AGF91" s="34"/>
      <c r="AGG91" s="57"/>
      <c r="AGH91" s="33"/>
      <c r="AGI91" s="33"/>
      <c r="AGJ91" s="33"/>
      <c r="AGK91" s="33"/>
      <c r="AGL91" s="33"/>
      <c r="AGM91" s="33"/>
      <c r="AGN91" s="33"/>
      <c r="AGO91" s="33"/>
      <c r="AGP91" s="34"/>
      <c r="AGQ91" s="33"/>
      <c r="AGR91" s="33"/>
      <c r="AGS91" s="33"/>
      <c r="AGT91" s="33"/>
      <c r="AGU91" s="33"/>
      <c r="AGV91" s="33"/>
      <c r="AGW91" s="33"/>
      <c r="AGX91" s="57"/>
      <c r="AGY91" s="25"/>
      <c r="AGZ91" s="34"/>
      <c r="AHA91" s="57"/>
      <c r="AHB91" s="33"/>
      <c r="AHC91" s="33"/>
    </row>
    <row r="92" spans="1:887" x14ac:dyDescent="0.25">
      <c r="A92" s="8" t="s">
        <v>182</v>
      </c>
      <c r="B92" s="90">
        <v>78</v>
      </c>
      <c r="C92" s="11" t="s">
        <v>183</v>
      </c>
      <c r="F92" s="34">
        <v>1072524984.51</v>
      </c>
      <c r="G92" s="57"/>
      <c r="H92" s="33"/>
      <c r="I92" s="33">
        <v>248802400</v>
      </c>
      <c r="J92" s="33">
        <v>186601800</v>
      </c>
      <c r="K92" s="33">
        <v>62200600</v>
      </c>
      <c r="L92" s="33">
        <v>176874498.27000001</v>
      </c>
      <c r="M92" s="33">
        <v>35477.99</v>
      </c>
      <c r="N92" s="34"/>
      <c r="O92" s="33">
        <v>235832664.36000001</v>
      </c>
      <c r="P92" s="33">
        <v>176874498.27000001</v>
      </c>
      <c r="Q92" s="33"/>
      <c r="R92" s="33">
        <v>58958166.090000004</v>
      </c>
      <c r="S92" s="33">
        <v>25</v>
      </c>
      <c r="T92" s="33"/>
      <c r="U92" s="33">
        <v>35477.99</v>
      </c>
      <c r="V92" s="57">
        <v>176874498.27000001</v>
      </c>
      <c r="W92" s="25"/>
      <c r="X92" s="34">
        <v>186601800</v>
      </c>
      <c r="Y92" s="57">
        <v>186601800</v>
      </c>
      <c r="Z92" s="33">
        <v>94.787130000000005</v>
      </c>
      <c r="AA92" s="33">
        <v>94.787130000000005</v>
      </c>
      <c r="AB92" s="33"/>
      <c r="AC92" s="33">
        <v>397172266.67000002</v>
      </c>
      <c r="AD92" s="33">
        <v>297879200</v>
      </c>
      <c r="AE92" s="33">
        <v>99293066.670000002</v>
      </c>
      <c r="AF92" s="33">
        <v>275380482.20999998</v>
      </c>
      <c r="AG92" s="33">
        <v>2638596.64</v>
      </c>
      <c r="AH92" s="34"/>
      <c r="AI92" s="33">
        <v>367173976.30000001</v>
      </c>
      <c r="AJ92" s="33">
        <v>275380482.20999998</v>
      </c>
      <c r="AK92" s="33"/>
      <c r="AL92" s="33">
        <v>91793494.090000004</v>
      </c>
      <c r="AM92" s="33">
        <v>25</v>
      </c>
      <c r="AN92" s="33">
        <v>707050</v>
      </c>
      <c r="AO92" s="33">
        <v>1931546.64</v>
      </c>
      <c r="AP92" s="57">
        <v>275380482.20999998</v>
      </c>
      <c r="AQ92" s="25"/>
      <c r="AR92" s="34">
        <v>297879200</v>
      </c>
      <c r="AS92" s="57">
        <v>297879200</v>
      </c>
      <c r="AT92" s="33">
        <v>92.447029999999998</v>
      </c>
      <c r="AU92" s="33">
        <v>92.447029999999998</v>
      </c>
      <c r="AV92" s="33"/>
      <c r="AW92" s="33">
        <v>29700</v>
      </c>
      <c r="AX92" s="33">
        <v>28200</v>
      </c>
      <c r="AY92" s="33">
        <v>1500</v>
      </c>
      <c r="AZ92" s="33"/>
      <c r="BA92" s="33"/>
      <c r="BB92" s="34"/>
      <c r="BC92" s="33"/>
      <c r="BD92" s="33"/>
      <c r="BE92" s="33"/>
      <c r="BF92" s="33"/>
      <c r="BG92" s="33"/>
      <c r="BH92" s="33"/>
      <c r="BI92" s="33"/>
      <c r="BJ92" s="57"/>
      <c r="BK92" s="25"/>
      <c r="BL92" s="34">
        <v>28200</v>
      </c>
      <c r="BM92" s="57">
        <v>28200</v>
      </c>
      <c r="BN92" s="33"/>
      <c r="BO92" s="33"/>
      <c r="BP92" s="33"/>
      <c r="BQ92" s="33"/>
      <c r="BR92" s="33"/>
      <c r="BS92" s="33"/>
      <c r="BT92" s="33"/>
      <c r="BU92" s="33"/>
      <c r="BV92" s="34"/>
      <c r="BW92" s="33"/>
      <c r="BX92" s="33"/>
      <c r="BY92" s="33"/>
      <c r="BZ92" s="33"/>
      <c r="CA92" s="33"/>
      <c r="CB92" s="33"/>
      <c r="CC92" s="33"/>
      <c r="CD92" s="57"/>
      <c r="CE92" s="25"/>
      <c r="CF92" s="34"/>
      <c r="CG92" s="57"/>
      <c r="CH92" s="33"/>
      <c r="CI92" s="33"/>
      <c r="CJ92" s="33"/>
      <c r="CK92" s="33"/>
      <c r="CL92" s="33"/>
      <c r="CM92" s="33"/>
      <c r="CN92" s="33"/>
      <c r="CO92" s="33"/>
      <c r="CP92" s="34"/>
      <c r="CQ92" s="33"/>
      <c r="CR92" s="33"/>
      <c r="CS92" s="33"/>
      <c r="CT92" s="33"/>
      <c r="CU92" s="33"/>
      <c r="CV92" s="33"/>
      <c r="CW92" s="33"/>
      <c r="CX92" s="57"/>
      <c r="CY92" s="25"/>
      <c r="CZ92" s="34"/>
      <c r="DA92" s="57"/>
      <c r="DB92" s="33"/>
      <c r="DC92" s="33"/>
      <c r="DD92" s="33"/>
      <c r="DE92" s="33">
        <v>7049603.7300000004</v>
      </c>
      <c r="DF92" s="33">
        <v>5287200</v>
      </c>
      <c r="DG92" s="33">
        <v>1762403.73</v>
      </c>
      <c r="DH92" s="33">
        <v>5287103.8499999996</v>
      </c>
      <c r="DI92" s="33"/>
      <c r="DJ92" s="34"/>
      <c r="DK92" s="33">
        <v>7049475.5</v>
      </c>
      <c r="DL92" s="33">
        <v>5287103.8499999996</v>
      </c>
      <c r="DM92" s="33"/>
      <c r="DN92" s="33">
        <v>1762371.65</v>
      </c>
      <c r="DO92" s="33">
        <v>25.000039999999998</v>
      </c>
      <c r="DP92" s="33"/>
      <c r="DQ92" s="33"/>
      <c r="DR92" s="57">
        <v>5287103.8499999996</v>
      </c>
      <c r="DS92" s="25"/>
      <c r="DT92" s="34">
        <v>47222900</v>
      </c>
      <c r="DU92" s="57">
        <v>5287200</v>
      </c>
      <c r="DV92" s="33">
        <v>99.998180000000005</v>
      </c>
      <c r="DW92" s="33">
        <v>99.998180000000005</v>
      </c>
      <c r="DX92" s="33"/>
      <c r="DY92" s="33"/>
      <c r="DZ92" s="33"/>
      <c r="EA92" s="33"/>
      <c r="EB92" s="33"/>
      <c r="EC92" s="33"/>
      <c r="ED92" s="34"/>
      <c r="EE92" s="33"/>
      <c r="EF92" s="33"/>
      <c r="EG92" s="33"/>
      <c r="EH92" s="33"/>
      <c r="EI92" s="33"/>
      <c r="EJ92" s="33"/>
      <c r="EK92" s="33"/>
      <c r="EL92" s="57"/>
      <c r="EM92" s="25"/>
      <c r="EN92" s="34"/>
      <c r="EO92" s="57"/>
      <c r="EP92" s="33"/>
      <c r="EQ92" s="33"/>
      <c r="ER92" s="33"/>
      <c r="ES92" s="33"/>
      <c r="ET92" s="33"/>
      <c r="EU92" s="33"/>
      <c r="EV92" s="33"/>
      <c r="EW92" s="33"/>
      <c r="EX92" s="34"/>
      <c r="EY92" s="33"/>
      <c r="EZ92" s="33"/>
      <c r="FA92" s="33"/>
      <c r="FB92" s="33"/>
      <c r="FC92" s="33"/>
      <c r="FD92" s="33"/>
      <c r="FE92" s="33"/>
      <c r="FF92" s="57"/>
      <c r="FG92" s="25"/>
      <c r="FH92" s="34">
        <v>0</v>
      </c>
      <c r="FI92" s="57">
        <v>0</v>
      </c>
      <c r="FJ92" s="33"/>
      <c r="FK92" s="33"/>
      <c r="FL92" s="33"/>
      <c r="FM92" s="33"/>
      <c r="FN92" s="33"/>
      <c r="FO92" s="33"/>
      <c r="FP92" s="33"/>
      <c r="FQ92" s="33"/>
      <c r="FR92" s="34"/>
      <c r="FS92" s="33"/>
      <c r="FT92" s="33"/>
      <c r="FU92" s="33"/>
      <c r="FV92" s="33"/>
      <c r="FW92" s="33"/>
      <c r="FX92" s="33"/>
      <c r="FY92" s="33"/>
      <c r="FZ92" s="57"/>
      <c r="GA92" s="25"/>
      <c r="GB92" s="34"/>
      <c r="GC92" s="57"/>
      <c r="GD92" s="33"/>
      <c r="GE92" s="33"/>
      <c r="GF92" s="33"/>
      <c r="GG92" s="33">
        <v>124222916.66</v>
      </c>
      <c r="GH92" s="33">
        <v>119254000</v>
      </c>
      <c r="GI92" s="33">
        <v>4968916.66</v>
      </c>
      <c r="GJ92" s="33">
        <v>76161593.769999996</v>
      </c>
      <c r="GK92" s="33">
        <v>1920000</v>
      </c>
      <c r="GL92" s="34"/>
      <c r="GM92" s="33">
        <v>79334993.510000005</v>
      </c>
      <c r="GN92" s="33">
        <v>76161593.769999996</v>
      </c>
      <c r="GO92" s="33"/>
      <c r="GP92" s="33">
        <v>3173399.74</v>
      </c>
      <c r="GQ92" s="33">
        <v>4</v>
      </c>
      <c r="GR92" s="33">
        <v>1920000</v>
      </c>
      <c r="GS92" s="33"/>
      <c r="GT92" s="57">
        <v>76161593.769999996</v>
      </c>
      <c r="GU92" s="25"/>
      <c r="GV92" s="34">
        <v>119254000</v>
      </c>
      <c r="GW92" s="57">
        <v>119254000</v>
      </c>
      <c r="GX92" s="33">
        <v>63.865020000000001</v>
      </c>
      <c r="GY92" s="33">
        <v>63.865020000000001</v>
      </c>
      <c r="GZ92" s="33"/>
      <c r="HA92" s="33"/>
      <c r="HB92" s="33"/>
      <c r="HC92" s="33"/>
      <c r="HD92" s="33"/>
      <c r="HE92" s="33"/>
      <c r="HF92" s="34"/>
      <c r="HG92" s="33"/>
      <c r="HH92" s="33"/>
      <c r="HI92" s="33"/>
      <c r="HJ92" s="33"/>
      <c r="HK92" s="33"/>
      <c r="HL92" s="33"/>
      <c r="HM92" s="33"/>
      <c r="HN92" s="57"/>
      <c r="HO92" s="25"/>
      <c r="HP92" s="34"/>
      <c r="HQ92" s="57"/>
      <c r="HR92" s="33"/>
      <c r="HS92" s="33"/>
      <c r="HT92" s="33"/>
      <c r="HU92" s="33">
        <v>144500133.34</v>
      </c>
      <c r="HV92" s="33">
        <v>108375100</v>
      </c>
      <c r="HW92" s="33">
        <v>36125033.340000004</v>
      </c>
      <c r="HX92" s="33">
        <v>27885360.949999999</v>
      </c>
      <c r="HY92" s="33"/>
      <c r="HZ92" s="34"/>
      <c r="IA92" s="33">
        <v>37180481.270000003</v>
      </c>
      <c r="IB92" s="33">
        <v>27885360.949999999</v>
      </c>
      <c r="IC92" s="33"/>
      <c r="ID92" s="33">
        <v>9295120.3200000003</v>
      </c>
      <c r="IE92" s="33">
        <v>25</v>
      </c>
      <c r="IF92" s="33"/>
      <c r="IG92" s="33"/>
      <c r="IH92" s="57">
        <v>27885360.949999999</v>
      </c>
      <c r="II92" s="25"/>
      <c r="IJ92" s="34">
        <v>108375100</v>
      </c>
      <c r="IK92" s="57">
        <v>108375100</v>
      </c>
      <c r="IL92" s="33">
        <v>25.730409999999999</v>
      </c>
      <c r="IM92" s="33">
        <v>25.730409999999999</v>
      </c>
      <c r="IN92" s="33"/>
      <c r="IO92" s="33">
        <v>2496700</v>
      </c>
      <c r="IP92" s="33">
        <v>1872500</v>
      </c>
      <c r="IQ92" s="33">
        <v>624200</v>
      </c>
      <c r="IR92" s="33">
        <v>265785.24</v>
      </c>
      <c r="IS92" s="33"/>
      <c r="IT92" s="34"/>
      <c r="IU92" s="33">
        <v>354385.06</v>
      </c>
      <c r="IV92" s="33">
        <v>265785.24</v>
      </c>
      <c r="IW92" s="33"/>
      <c r="IX92" s="33">
        <v>88599.82</v>
      </c>
      <c r="IY92" s="33">
        <v>25.001000000000001</v>
      </c>
      <c r="IZ92" s="33"/>
      <c r="JA92" s="33"/>
      <c r="JB92" s="57">
        <v>265785.24</v>
      </c>
      <c r="JC92" s="25"/>
      <c r="JD92" s="34">
        <v>1872500</v>
      </c>
      <c r="JE92" s="57">
        <v>1872500</v>
      </c>
      <c r="JF92" s="33">
        <v>14.194140000000001</v>
      </c>
      <c r="JG92" s="33">
        <v>14.194140000000001</v>
      </c>
      <c r="JH92" s="33"/>
      <c r="JI92" s="33">
        <v>7565300</v>
      </c>
      <c r="JJ92" s="33">
        <v>7262700</v>
      </c>
      <c r="JK92" s="33">
        <v>302600</v>
      </c>
      <c r="JL92" s="33"/>
      <c r="JM92" s="33"/>
      <c r="JN92" s="34"/>
      <c r="JO92" s="33"/>
      <c r="JP92" s="33"/>
      <c r="JQ92" s="33"/>
      <c r="JR92" s="33"/>
      <c r="JS92" s="33"/>
      <c r="JT92" s="33"/>
      <c r="JU92" s="33"/>
      <c r="JV92" s="57"/>
      <c r="JW92" s="25"/>
      <c r="JX92" s="34">
        <v>7262700</v>
      </c>
      <c r="JY92" s="57">
        <v>7262700</v>
      </c>
      <c r="JZ92" s="33"/>
      <c r="KA92" s="33"/>
      <c r="KB92" s="33"/>
      <c r="KC92" s="33">
        <v>10000000</v>
      </c>
      <c r="KD92" s="33">
        <v>7500000</v>
      </c>
      <c r="KE92" s="33">
        <v>2500000</v>
      </c>
      <c r="KF92" s="33"/>
      <c r="KG92" s="33"/>
      <c r="KH92" s="34"/>
      <c r="KI92" s="33"/>
      <c r="KJ92" s="33"/>
      <c r="KK92" s="33"/>
      <c r="KL92" s="33"/>
      <c r="KM92" s="33"/>
      <c r="KN92" s="33"/>
      <c r="KO92" s="33"/>
      <c r="KP92" s="57"/>
      <c r="KQ92" s="25"/>
      <c r="KR92" s="34">
        <v>7500000</v>
      </c>
      <c r="KS92" s="57">
        <v>7500000</v>
      </c>
      <c r="KT92" s="33"/>
      <c r="KU92" s="33"/>
      <c r="KV92" s="33"/>
      <c r="KW92" s="33"/>
      <c r="KX92" s="33"/>
      <c r="KY92" s="33"/>
      <c r="KZ92" s="33"/>
      <c r="LA92" s="33"/>
      <c r="LB92" s="34"/>
      <c r="LC92" s="33"/>
      <c r="LD92" s="33"/>
      <c r="LE92" s="33"/>
      <c r="LF92" s="33"/>
      <c r="LG92" s="33"/>
      <c r="LH92" s="33"/>
      <c r="LI92" s="33"/>
      <c r="LJ92" s="57"/>
      <c r="LK92" s="25"/>
      <c r="LL92" s="34"/>
      <c r="LM92" s="57"/>
      <c r="LN92" s="33"/>
      <c r="LO92" s="33"/>
      <c r="LP92" s="33"/>
      <c r="LQ92" s="33"/>
      <c r="LR92" s="33"/>
      <c r="LS92" s="33"/>
      <c r="LT92" s="33"/>
      <c r="LU92" s="33"/>
      <c r="LV92" s="34"/>
      <c r="LW92" s="33"/>
      <c r="LX92" s="33"/>
      <c r="LY92" s="33"/>
      <c r="LZ92" s="33"/>
      <c r="MA92" s="33"/>
      <c r="MB92" s="33"/>
      <c r="MC92" s="33"/>
      <c r="MD92" s="57"/>
      <c r="ME92" s="25"/>
      <c r="MF92" s="34"/>
      <c r="MG92" s="57"/>
      <c r="MH92" s="33"/>
      <c r="MI92" s="33"/>
      <c r="MJ92" s="33"/>
      <c r="MK92" s="33">
        <v>8725937.5</v>
      </c>
      <c r="ML92" s="33">
        <v>8376900</v>
      </c>
      <c r="MM92" s="33">
        <v>349037.5</v>
      </c>
      <c r="MN92" s="33">
        <v>8376900</v>
      </c>
      <c r="MO92" s="33"/>
      <c r="MP92" s="34"/>
      <c r="MQ92" s="33">
        <v>8725937.5</v>
      </c>
      <c r="MR92" s="33">
        <v>8376900</v>
      </c>
      <c r="MS92" s="33"/>
      <c r="MT92" s="33">
        <v>349037.5</v>
      </c>
      <c r="MU92" s="33">
        <v>4</v>
      </c>
      <c r="MV92" s="33"/>
      <c r="MW92" s="33"/>
      <c r="MX92" s="57">
        <v>8376900</v>
      </c>
      <c r="MY92" s="25"/>
      <c r="MZ92" s="34">
        <v>8376900</v>
      </c>
      <c r="NA92" s="57">
        <v>8376900</v>
      </c>
      <c r="NB92" s="33">
        <v>100</v>
      </c>
      <c r="NC92" s="33">
        <v>100</v>
      </c>
      <c r="ND92" s="33"/>
      <c r="NE92" s="33">
        <v>28106875</v>
      </c>
      <c r="NF92" s="33">
        <v>26982600</v>
      </c>
      <c r="NG92" s="33">
        <v>1124275</v>
      </c>
      <c r="NH92" s="33">
        <v>8987976.4800000004</v>
      </c>
      <c r="NI92" s="33"/>
      <c r="NJ92" s="34"/>
      <c r="NK92" s="33">
        <v>9362475.5299999993</v>
      </c>
      <c r="NL92" s="33">
        <v>8987976.4800000004</v>
      </c>
      <c r="NM92" s="33"/>
      <c r="NN92" s="33">
        <v>374499.05</v>
      </c>
      <c r="NO92" s="33">
        <v>4</v>
      </c>
      <c r="NP92" s="33"/>
      <c r="NQ92" s="33"/>
      <c r="NR92" s="57">
        <v>8987976.4800000004</v>
      </c>
      <c r="NS92" s="25"/>
      <c r="NT92" s="34">
        <v>26982600</v>
      </c>
      <c r="NU92" s="57">
        <v>26982600</v>
      </c>
      <c r="NV92" s="33">
        <v>33.310270000000003</v>
      </c>
      <c r="NW92" s="33">
        <v>33.310270000000003</v>
      </c>
      <c r="NX92" s="33"/>
      <c r="NY92" s="33"/>
      <c r="NZ92" s="33"/>
      <c r="OA92" s="33"/>
      <c r="OB92" s="33"/>
      <c r="OC92" s="33"/>
      <c r="OD92" s="34"/>
      <c r="OE92" s="33"/>
      <c r="OF92" s="33"/>
      <c r="OG92" s="33"/>
      <c r="OH92" s="33"/>
      <c r="OI92" s="33"/>
      <c r="OJ92" s="33"/>
      <c r="OK92" s="33"/>
      <c r="OL92" s="57"/>
      <c r="OM92" s="25"/>
      <c r="ON92" s="34"/>
      <c r="OO92" s="57"/>
      <c r="OP92" s="33"/>
      <c r="OQ92" s="33"/>
      <c r="OR92" s="33"/>
      <c r="OS92" s="33">
        <v>2260729.17</v>
      </c>
      <c r="OT92" s="33">
        <v>2170300</v>
      </c>
      <c r="OU92" s="33">
        <v>90429.17</v>
      </c>
      <c r="OV92" s="33">
        <v>1846597.26</v>
      </c>
      <c r="OW92" s="33"/>
      <c r="OX92" s="34"/>
      <c r="OY92" s="33">
        <v>1923538.82</v>
      </c>
      <c r="OZ92" s="33">
        <v>1846597.26</v>
      </c>
      <c r="PA92" s="33"/>
      <c r="PB92" s="33">
        <v>76941.56</v>
      </c>
      <c r="PC92" s="33">
        <v>4</v>
      </c>
      <c r="PD92" s="33"/>
      <c r="PE92" s="33"/>
      <c r="PF92" s="57">
        <v>1846597.26</v>
      </c>
      <c r="PG92" s="25"/>
      <c r="PH92" s="34">
        <v>2170300</v>
      </c>
      <c r="PI92" s="57">
        <v>2170300</v>
      </c>
      <c r="PJ92" s="33">
        <v>85.084890000000001</v>
      </c>
      <c r="PK92" s="33">
        <v>85.084890000000001</v>
      </c>
      <c r="PL92" s="33"/>
      <c r="PM92" s="33">
        <v>16018125</v>
      </c>
      <c r="PN92" s="33">
        <v>15377400</v>
      </c>
      <c r="PO92" s="33">
        <v>640725</v>
      </c>
      <c r="PP92" s="33"/>
      <c r="PQ92" s="33"/>
      <c r="PR92" s="34"/>
      <c r="PS92" s="33"/>
      <c r="PT92" s="33"/>
      <c r="PU92" s="33"/>
      <c r="PV92" s="33"/>
      <c r="PW92" s="33"/>
      <c r="PX92" s="33"/>
      <c r="PY92" s="33"/>
      <c r="PZ92" s="57"/>
      <c r="QA92" s="25"/>
      <c r="QB92" s="34">
        <v>15377400</v>
      </c>
      <c r="QC92" s="57">
        <v>15377400</v>
      </c>
      <c r="QD92" s="33"/>
      <c r="QE92" s="33"/>
      <c r="QF92" s="33"/>
      <c r="QG92" s="33">
        <v>38926562.5</v>
      </c>
      <c r="QH92" s="33">
        <v>37369500</v>
      </c>
      <c r="QI92" s="33">
        <v>1557062.5</v>
      </c>
      <c r="QJ92" s="33">
        <v>25215980.629999999</v>
      </c>
      <c r="QK92" s="33"/>
      <c r="QL92" s="34"/>
      <c r="QM92" s="33">
        <v>26266646.510000002</v>
      </c>
      <c r="QN92" s="33">
        <v>25215980.629999999</v>
      </c>
      <c r="QO92" s="33"/>
      <c r="QP92" s="33">
        <v>1050665.8799999999</v>
      </c>
      <c r="QQ92" s="33">
        <v>4</v>
      </c>
      <c r="QR92" s="33"/>
      <c r="QS92" s="33"/>
      <c r="QT92" s="57">
        <v>25215980.629999999</v>
      </c>
      <c r="QU92" s="25"/>
      <c r="QV92" s="34">
        <v>37369500</v>
      </c>
      <c r="QW92" s="57">
        <v>37369500</v>
      </c>
      <c r="QX92" s="33">
        <v>67.477440000000001</v>
      </c>
      <c r="QY92" s="33">
        <v>67.477440000000001</v>
      </c>
      <c r="QZ92" s="33"/>
      <c r="RA92" s="33">
        <v>780046200</v>
      </c>
      <c r="RB92" s="33">
        <v>748843800</v>
      </c>
      <c r="RC92" s="33">
        <v>31202400</v>
      </c>
      <c r="RD92" s="33">
        <v>337230175.12</v>
      </c>
      <c r="RE92" s="33">
        <v>5163.0600000000004</v>
      </c>
      <c r="RF92" s="34"/>
      <c r="RG92" s="33">
        <v>351286752.35000002</v>
      </c>
      <c r="RH92" s="33">
        <v>337230175.12</v>
      </c>
      <c r="RI92" s="33"/>
      <c r="RJ92" s="33">
        <v>14056577.23</v>
      </c>
      <c r="RK92" s="33">
        <v>4.0014500000000002</v>
      </c>
      <c r="RL92" s="33">
        <v>5163.0600000000004</v>
      </c>
      <c r="RM92" s="33"/>
      <c r="RN92" s="57">
        <v>337230175.12</v>
      </c>
      <c r="RO92" s="25"/>
      <c r="RP92" s="34">
        <v>748843800</v>
      </c>
      <c r="RQ92" s="57">
        <v>748843800</v>
      </c>
      <c r="RR92" s="33">
        <v>45.033450000000002</v>
      </c>
      <c r="RS92" s="33">
        <v>45.049669999999999</v>
      </c>
      <c r="RT92" s="33"/>
      <c r="RU92" s="33"/>
      <c r="RV92" s="33"/>
      <c r="RW92" s="33"/>
      <c r="RX92" s="33"/>
      <c r="RY92" s="33"/>
      <c r="RZ92" s="34"/>
      <c r="SA92" s="33"/>
      <c r="SB92" s="33"/>
      <c r="SC92" s="33"/>
      <c r="SD92" s="33"/>
      <c r="SE92" s="33"/>
      <c r="SF92" s="33"/>
      <c r="SG92" s="33"/>
      <c r="SH92" s="57"/>
      <c r="SI92" s="25"/>
      <c r="SJ92" s="34"/>
      <c r="SK92" s="57"/>
      <c r="SL92" s="33"/>
      <c r="SM92" s="33"/>
      <c r="SN92" s="33"/>
      <c r="SO92" s="33"/>
      <c r="SP92" s="33"/>
      <c r="SQ92" s="33"/>
      <c r="SR92" s="33"/>
      <c r="SS92" s="33"/>
      <c r="ST92" s="34"/>
      <c r="SU92" s="33"/>
      <c r="SV92" s="33"/>
      <c r="SW92" s="33"/>
      <c r="SX92" s="33"/>
      <c r="SY92" s="33"/>
      <c r="SZ92" s="33"/>
      <c r="TA92" s="33"/>
      <c r="TB92" s="57"/>
      <c r="TC92" s="25"/>
      <c r="TD92" s="34"/>
      <c r="TE92" s="57"/>
      <c r="TF92" s="33"/>
      <c r="TG92" s="33"/>
      <c r="TH92" s="33"/>
      <c r="TI92" s="33"/>
      <c r="TJ92" s="33"/>
      <c r="TK92" s="33"/>
      <c r="TL92" s="33"/>
      <c r="TM92" s="33"/>
      <c r="TN92" s="34"/>
      <c r="TO92" s="33"/>
      <c r="TP92" s="33"/>
      <c r="TQ92" s="33"/>
      <c r="TR92" s="33"/>
      <c r="TS92" s="33"/>
      <c r="TT92" s="33"/>
      <c r="TU92" s="33"/>
      <c r="TV92" s="57"/>
      <c r="TW92" s="25"/>
      <c r="TX92" s="34"/>
      <c r="TY92" s="57"/>
      <c r="TZ92" s="33"/>
      <c r="UA92" s="33"/>
      <c r="UB92" s="33"/>
      <c r="UC92" s="33"/>
      <c r="UD92" s="33"/>
      <c r="UE92" s="33"/>
      <c r="UF92" s="33"/>
      <c r="UG92" s="33"/>
      <c r="UH92" s="34"/>
      <c r="UI92" s="33"/>
      <c r="UJ92" s="33"/>
      <c r="UK92" s="33"/>
      <c r="UL92" s="33"/>
      <c r="UM92" s="33"/>
      <c r="UN92" s="33"/>
      <c r="UO92" s="33"/>
      <c r="UP92" s="57"/>
      <c r="UQ92" s="25"/>
      <c r="UR92" s="34"/>
      <c r="US92" s="57"/>
      <c r="UT92" s="33"/>
      <c r="UU92" s="33"/>
      <c r="UV92" s="33"/>
      <c r="UW92" s="33"/>
      <c r="UX92" s="33"/>
      <c r="UY92" s="33"/>
      <c r="UZ92" s="33"/>
      <c r="VA92" s="33"/>
      <c r="VB92" s="34"/>
      <c r="VC92" s="33"/>
      <c r="VD92" s="33"/>
      <c r="VE92" s="33"/>
      <c r="VF92" s="33"/>
      <c r="VG92" s="33"/>
      <c r="VH92" s="33"/>
      <c r="VI92" s="33"/>
      <c r="VJ92" s="57"/>
      <c r="VK92" s="25"/>
      <c r="VL92" s="34"/>
      <c r="VM92" s="57"/>
      <c r="VN92" s="33"/>
      <c r="VO92" s="33"/>
      <c r="VP92" s="33"/>
      <c r="VQ92" s="33"/>
      <c r="VR92" s="33"/>
      <c r="VS92" s="33"/>
      <c r="VT92" s="33"/>
      <c r="VU92" s="33"/>
      <c r="VV92" s="34"/>
      <c r="VW92" s="33"/>
      <c r="VX92" s="33"/>
      <c r="VY92" s="33"/>
      <c r="VZ92" s="33"/>
      <c r="WA92" s="33"/>
      <c r="WB92" s="33"/>
      <c r="WC92" s="33"/>
      <c r="WD92" s="57"/>
      <c r="WE92" s="25"/>
      <c r="WF92" s="34"/>
      <c r="WG92" s="57"/>
      <c r="WH92" s="33"/>
      <c r="WI92" s="33"/>
      <c r="WJ92" s="33"/>
      <c r="WK92" s="33"/>
      <c r="WL92" s="33"/>
      <c r="WM92" s="33"/>
      <c r="WN92" s="33"/>
      <c r="WO92" s="33"/>
      <c r="WP92" s="34"/>
      <c r="WQ92" s="33"/>
      <c r="WR92" s="33"/>
      <c r="WS92" s="33"/>
      <c r="WT92" s="33"/>
      <c r="WU92" s="33"/>
      <c r="WV92" s="33"/>
      <c r="WW92" s="33"/>
      <c r="WX92" s="57"/>
      <c r="WY92" s="25"/>
      <c r="WZ92" s="34"/>
      <c r="XA92" s="57"/>
      <c r="XB92" s="33"/>
      <c r="XC92" s="33"/>
      <c r="XD92" s="33"/>
      <c r="XE92" s="33"/>
      <c r="XF92" s="33"/>
      <c r="XG92" s="33"/>
      <c r="XH92" s="33"/>
      <c r="XI92" s="33"/>
      <c r="XJ92" s="34"/>
      <c r="XK92" s="33"/>
      <c r="XL92" s="33"/>
      <c r="XM92" s="33"/>
      <c r="XN92" s="33"/>
      <c r="XO92" s="33"/>
      <c r="XP92" s="33"/>
      <c r="XQ92" s="33"/>
      <c r="XR92" s="57"/>
      <c r="XS92" s="25"/>
      <c r="XT92" s="34"/>
      <c r="XU92" s="57"/>
      <c r="XV92" s="33"/>
      <c r="XW92" s="33"/>
      <c r="XX92" s="33"/>
      <c r="XY92" s="33"/>
      <c r="XZ92" s="33"/>
      <c r="YA92" s="33"/>
      <c r="YB92" s="33"/>
      <c r="YC92" s="33"/>
      <c r="YD92" s="34"/>
      <c r="YE92" s="33"/>
      <c r="YF92" s="33"/>
      <c r="YG92" s="33"/>
      <c r="YH92" s="33"/>
      <c r="YI92" s="33"/>
      <c r="YJ92" s="33"/>
      <c r="YK92" s="33"/>
      <c r="YL92" s="57"/>
      <c r="YM92" s="25"/>
      <c r="YN92" s="34"/>
      <c r="YO92" s="57"/>
      <c r="YP92" s="33"/>
      <c r="YQ92" s="33"/>
      <c r="YR92" s="33"/>
      <c r="YS92" s="33"/>
      <c r="YT92" s="33"/>
      <c r="YU92" s="33"/>
      <c r="YV92" s="33"/>
      <c r="YW92" s="33"/>
      <c r="YX92" s="34"/>
      <c r="YY92" s="33"/>
      <c r="YZ92" s="33"/>
      <c r="ZA92" s="33"/>
      <c r="ZB92" s="33"/>
      <c r="ZC92" s="33"/>
      <c r="ZD92" s="33"/>
      <c r="ZE92" s="33"/>
      <c r="ZF92" s="57"/>
      <c r="ZG92" s="25"/>
      <c r="ZH92" s="34"/>
      <c r="ZI92" s="57"/>
      <c r="ZJ92" s="33"/>
      <c r="ZK92" s="33"/>
      <c r="ZL92" s="33"/>
      <c r="ZM92" s="33"/>
      <c r="ZN92" s="33"/>
      <c r="ZO92" s="33"/>
      <c r="ZP92" s="33"/>
      <c r="ZQ92" s="33"/>
      <c r="ZR92" s="34"/>
      <c r="ZS92" s="33"/>
      <c r="ZT92" s="33"/>
      <c r="ZU92" s="33"/>
      <c r="ZV92" s="33"/>
      <c r="ZW92" s="33"/>
      <c r="ZX92" s="33"/>
      <c r="ZY92" s="33"/>
      <c r="ZZ92" s="57"/>
      <c r="AAA92" s="25"/>
      <c r="AAB92" s="34"/>
      <c r="AAC92" s="57"/>
      <c r="AAD92" s="33"/>
      <c r="AAE92" s="33"/>
      <c r="AAF92" s="33"/>
      <c r="AAG92" s="33"/>
      <c r="AAH92" s="33"/>
      <c r="AAI92" s="33"/>
      <c r="AAJ92" s="33"/>
      <c r="AAK92" s="33"/>
      <c r="AAL92" s="34"/>
      <c r="AAM92" s="33"/>
      <c r="AAN92" s="33"/>
      <c r="AAO92" s="33"/>
      <c r="AAP92" s="33"/>
      <c r="AAQ92" s="33"/>
      <c r="AAR92" s="33"/>
      <c r="AAS92" s="33"/>
      <c r="AAT92" s="57"/>
      <c r="AAU92" s="25"/>
      <c r="AAV92" s="34"/>
      <c r="AAW92" s="57"/>
      <c r="AAX92" s="33"/>
      <c r="AAY92" s="33"/>
      <c r="AAZ92" s="33"/>
      <c r="ABA92" s="33"/>
      <c r="ABB92" s="33"/>
      <c r="ABC92" s="33"/>
      <c r="ABD92" s="33"/>
      <c r="ABE92" s="33"/>
      <c r="ABF92" s="34"/>
      <c r="ABG92" s="33"/>
      <c r="ABH92" s="33"/>
      <c r="ABI92" s="33"/>
      <c r="ABJ92" s="33"/>
      <c r="ABK92" s="33"/>
      <c r="ABL92" s="33"/>
      <c r="ABM92" s="33"/>
      <c r="ABN92" s="57"/>
      <c r="ABO92" s="25"/>
      <c r="ABP92" s="34"/>
      <c r="ABQ92" s="57"/>
      <c r="ABR92" s="33"/>
      <c r="ABS92" s="33"/>
      <c r="ABT92" s="33"/>
      <c r="ABU92" s="33"/>
      <c r="ABV92" s="33"/>
      <c r="ABW92" s="33"/>
      <c r="ABX92" s="33"/>
      <c r="ABY92" s="33">
        <v>83.36</v>
      </c>
      <c r="ABZ92" s="34"/>
      <c r="ACA92" s="33"/>
      <c r="ACB92" s="33"/>
      <c r="ACC92" s="33"/>
      <c r="ACD92" s="33"/>
      <c r="ACE92" s="33"/>
      <c r="ACF92" s="33"/>
      <c r="ACG92" s="33">
        <v>83.36</v>
      </c>
      <c r="ACH92" s="57"/>
      <c r="ACI92" s="25"/>
      <c r="ACJ92" s="34"/>
      <c r="ACK92" s="57"/>
      <c r="ACL92" s="33"/>
      <c r="ACM92" s="33"/>
      <c r="ACN92" s="33"/>
      <c r="ACO92" s="33">
        <v>49287840</v>
      </c>
      <c r="ACP92" s="33">
        <v>41073200</v>
      </c>
      <c r="ACQ92" s="33">
        <v>8214640</v>
      </c>
      <c r="ACR92" s="33">
        <v>22105647.789999999</v>
      </c>
      <c r="ACS92" s="33"/>
      <c r="ACT92" s="34"/>
      <c r="ACU92" s="33">
        <v>26526777.350000001</v>
      </c>
      <c r="ACV92" s="33">
        <v>22105647.789999999</v>
      </c>
      <c r="ACW92" s="33"/>
      <c r="ACX92" s="33">
        <v>4421129.5599999996</v>
      </c>
      <c r="ACY92" s="33">
        <v>16.66667</v>
      </c>
      <c r="ACZ92" s="33"/>
      <c r="ADA92" s="33"/>
      <c r="ADB92" s="57">
        <v>22105647.789999999</v>
      </c>
      <c r="ADC92" s="25"/>
      <c r="ADD92" s="34">
        <v>41073200</v>
      </c>
      <c r="ADE92" s="57">
        <v>41073200</v>
      </c>
      <c r="ADF92" s="33">
        <v>53.820129999999999</v>
      </c>
      <c r="ADG92" s="33">
        <v>53.820129999999999</v>
      </c>
      <c r="ADH92" s="33"/>
      <c r="ADI92" s="33"/>
      <c r="ADJ92" s="33"/>
      <c r="ADK92" s="33"/>
      <c r="ADL92" s="33"/>
      <c r="ADM92" s="33"/>
      <c r="ADN92" s="34"/>
      <c r="ADO92" s="33"/>
      <c r="ADP92" s="33"/>
      <c r="ADQ92" s="33"/>
      <c r="ADR92" s="33"/>
      <c r="ADS92" s="33"/>
      <c r="ADT92" s="33"/>
      <c r="ADU92" s="33"/>
      <c r="ADV92" s="57"/>
      <c r="ADW92" s="25"/>
      <c r="ADX92" s="34">
        <v>0</v>
      </c>
      <c r="ADY92" s="57"/>
      <c r="ADZ92" s="33"/>
      <c r="AEA92" s="33"/>
      <c r="AEB92" s="33"/>
      <c r="AEC92" s="33"/>
      <c r="AED92" s="33"/>
      <c r="AEE92" s="33"/>
      <c r="AEF92" s="33"/>
      <c r="AEG92" s="33"/>
      <c r="AEH92" s="34"/>
      <c r="AEI92" s="33"/>
      <c r="AEJ92" s="33"/>
      <c r="AEK92" s="33"/>
      <c r="AEL92" s="33"/>
      <c r="AEM92" s="33"/>
      <c r="AEN92" s="33"/>
      <c r="AEO92" s="33"/>
      <c r="AEP92" s="57"/>
      <c r="AEQ92" s="25"/>
      <c r="AER92" s="34"/>
      <c r="AES92" s="57"/>
      <c r="AET92" s="33"/>
      <c r="AEU92" s="33"/>
      <c r="AEV92" s="33"/>
      <c r="AEW92" s="33">
        <v>26976700</v>
      </c>
      <c r="AEX92" s="33">
        <v>25897600</v>
      </c>
      <c r="AEY92" s="33">
        <v>1079100</v>
      </c>
      <c r="AEZ92" s="33">
        <v>25897600</v>
      </c>
      <c r="AFA92" s="33"/>
      <c r="AFB92" s="34"/>
      <c r="AFC92" s="33">
        <v>26976700</v>
      </c>
      <c r="AFD92" s="33">
        <v>25897600</v>
      </c>
      <c r="AFE92" s="33"/>
      <c r="AFF92" s="33">
        <v>1079100</v>
      </c>
      <c r="AFG92" s="33">
        <v>4.0001199999999999</v>
      </c>
      <c r="AFH92" s="33"/>
      <c r="AFI92" s="33"/>
      <c r="AFJ92" s="57">
        <v>25897600</v>
      </c>
      <c r="AFK92" s="25"/>
      <c r="AFL92" s="34">
        <v>25897600</v>
      </c>
      <c r="AFM92" s="57">
        <v>25897600</v>
      </c>
      <c r="AFN92" s="33">
        <v>100</v>
      </c>
      <c r="AFO92" s="33">
        <v>100</v>
      </c>
      <c r="AFP92" s="33"/>
      <c r="AFQ92" s="33"/>
      <c r="AFR92" s="33"/>
      <c r="AFS92" s="33"/>
      <c r="AFT92" s="33"/>
      <c r="AFU92" s="33"/>
      <c r="AFV92" s="34"/>
      <c r="AFW92" s="33"/>
      <c r="AFX92" s="33"/>
      <c r="AFY92" s="33"/>
      <c r="AFZ92" s="33"/>
      <c r="AGA92" s="33"/>
      <c r="AGB92" s="33"/>
      <c r="AGC92" s="33"/>
      <c r="AGD92" s="57"/>
      <c r="AGE92" s="25"/>
      <c r="AGF92" s="34"/>
      <c r="AGG92" s="57"/>
      <c r="AGH92" s="33"/>
      <c r="AGI92" s="33"/>
      <c r="AGJ92" s="33"/>
      <c r="AGK92" s="33">
        <v>100536600</v>
      </c>
      <c r="AGL92" s="33">
        <v>96515100</v>
      </c>
      <c r="AGM92" s="33">
        <v>4021500</v>
      </c>
      <c r="AGN92" s="33">
        <v>1439581.55</v>
      </c>
      <c r="AGO92" s="33"/>
      <c r="AGP92" s="34"/>
      <c r="AGQ92" s="33">
        <v>1499564.67</v>
      </c>
      <c r="AGR92" s="33">
        <v>1439581.55</v>
      </c>
      <c r="AGS92" s="33"/>
      <c r="AGT92" s="33">
        <v>59983.12</v>
      </c>
      <c r="AGU92" s="33">
        <v>4.0000400000000003</v>
      </c>
      <c r="AGV92" s="33"/>
      <c r="AGW92" s="33"/>
      <c r="AGX92" s="57">
        <v>1439581.55</v>
      </c>
      <c r="AGY92" s="25"/>
      <c r="AGZ92" s="34">
        <v>96515100</v>
      </c>
      <c r="AHA92" s="57">
        <v>96515100</v>
      </c>
      <c r="AHB92" s="33">
        <v>1.49156</v>
      </c>
      <c r="AHC92" s="33">
        <v>1.49156</v>
      </c>
    </row>
    <row r="93" spans="1:887" x14ac:dyDescent="0.25">
      <c r="A93" s="8" t="s">
        <v>184</v>
      </c>
      <c r="B93" s="90">
        <v>79</v>
      </c>
      <c r="C93" s="11" t="s">
        <v>185</v>
      </c>
      <c r="F93" s="34">
        <v>362618167.94999999</v>
      </c>
      <c r="G93" s="57"/>
      <c r="H93" s="33"/>
      <c r="I93" s="33">
        <v>147544050.63</v>
      </c>
      <c r="J93" s="33">
        <v>116559800</v>
      </c>
      <c r="K93" s="33">
        <v>30984250.629999999</v>
      </c>
      <c r="L93" s="33">
        <v>93621359.989999995</v>
      </c>
      <c r="M93" s="33">
        <v>165071.01</v>
      </c>
      <c r="N93" s="34"/>
      <c r="O93" s="33">
        <v>118508050.63</v>
      </c>
      <c r="P93" s="33">
        <v>93621359.989999995</v>
      </c>
      <c r="Q93" s="33"/>
      <c r="R93" s="33">
        <v>24886690.640000001</v>
      </c>
      <c r="S93" s="33">
        <v>21</v>
      </c>
      <c r="T93" s="33">
        <v>165071.01</v>
      </c>
      <c r="U93" s="33"/>
      <c r="V93" s="57">
        <v>93621359.989999995</v>
      </c>
      <c r="W93" s="25"/>
      <c r="X93" s="34">
        <v>116559800</v>
      </c>
      <c r="Y93" s="57">
        <v>116559800</v>
      </c>
      <c r="Z93" s="33">
        <v>80.320449999999994</v>
      </c>
      <c r="AA93" s="33">
        <v>80.320449999999994</v>
      </c>
      <c r="AB93" s="33"/>
      <c r="AC93" s="33">
        <v>242839746.84</v>
      </c>
      <c r="AD93" s="33">
        <v>191843400</v>
      </c>
      <c r="AE93" s="33">
        <v>50996346.840000004</v>
      </c>
      <c r="AF93" s="33">
        <v>186893969.96000001</v>
      </c>
      <c r="AG93" s="33">
        <v>3324.78</v>
      </c>
      <c r="AH93" s="34"/>
      <c r="AI93" s="33">
        <v>236553564.33000001</v>
      </c>
      <c r="AJ93" s="33">
        <v>186893969.96000001</v>
      </c>
      <c r="AK93" s="33"/>
      <c r="AL93" s="33">
        <v>49659594.369999997</v>
      </c>
      <c r="AM93" s="33">
        <v>20.99296</v>
      </c>
      <c r="AN93" s="33"/>
      <c r="AO93" s="33">
        <v>3324.78</v>
      </c>
      <c r="AP93" s="57">
        <v>186893969.96000001</v>
      </c>
      <c r="AQ93" s="25"/>
      <c r="AR93" s="34">
        <v>191843400</v>
      </c>
      <c r="AS93" s="57">
        <v>191843400</v>
      </c>
      <c r="AT93" s="33">
        <v>97.420069999999996</v>
      </c>
      <c r="AU93" s="33">
        <v>97.378730000000004</v>
      </c>
      <c r="AV93" s="33"/>
      <c r="AW93" s="33"/>
      <c r="AX93" s="33"/>
      <c r="AY93" s="33"/>
      <c r="AZ93" s="33"/>
      <c r="BA93" s="33"/>
      <c r="BB93" s="34"/>
      <c r="BC93" s="33"/>
      <c r="BD93" s="33"/>
      <c r="BE93" s="33"/>
      <c r="BF93" s="33"/>
      <c r="BG93" s="33"/>
      <c r="BH93" s="33"/>
      <c r="BI93" s="33"/>
      <c r="BJ93" s="57"/>
      <c r="BK93" s="25"/>
      <c r="BL93" s="34"/>
      <c r="BM93" s="57"/>
      <c r="BN93" s="33"/>
      <c r="BO93" s="33"/>
      <c r="BP93" s="33"/>
      <c r="BQ93" s="33"/>
      <c r="BR93" s="33"/>
      <c r="BS93" s="33"/>
      <c r="BT93" s="33"/>
      <c r="BU93" s="33"/>
      <c r="BV93" s="34"/>
      <c r="BW93" s="33"/>
      <c r="BX93" s="33"/>
      <c r="BY93" s="33"/>
      <c r="BZ93" s="33"/>
      <c r="CA93" s="33"/>
      <c r="CB93" s="33"/>
      <c r="CC93" s="33"/>
      <c r="CD93" s="57"/>
      <c r="CE93" s="25"/>
      <c r="CF93" s="34"/>
      <c r="CG93" s="57"/>
      <c r="CH93" s="33"/>
      <c r="CI93" s="33"/>
      <c r="CJ93" s="33"/>
      <c r="CK93" s="33"/>
      <c r="CL93" s="33"/>
      <c r="CM93" s="33"/>
      <c r="CN93" s="33"/>
      <c r="CO93" s="33"/>
      <c r="CP93" s="34"/>
      <c r="CQ93" s="33"/>
      <c r="CR93" s="33"/>
      <c r="CS93" s="33"/>
      <c r="CT93" s="33"/>
      <c r="CU93" s="33"/>
      <c r="CV93" s="33"/>
      <c r="CW93" s="33"/>
      <c r="CX93" s="57"/>
      <c r="CY93" s="25"/>
      <c r="CZ93" s="34"/>
      <c r="DA93" s="57"/>
      <c r="DB93" s="33"/>
      <c r="DC93" s="33"/>
      <c r="DD93" s="33"/>
      <c r="DE93" s="33"/>
      <c r="DF93" s="33"/>
      <c r="DG93" s="33"/>
      <c r="DH93" s="33"/>
      <c r="DI93" s="33"/>
      <c r="DJ93" s="34"/>
      <c r="DK93" s="33"/>
      <c r="DL93" s="33"/>
      <c r="DM93" s="33"/>
      <c r="DN93" s="33"/>
      <c r="DO93" s="33"/>
      <c r="DP93" s="33"/>
      <c r="DQ93" s="33"/>
      <c r="DR93" s="57"/>
      <c r="DS93" s="25"/>
      <c r="DT93" s="34">
        <v>99572000</v>
      </c>
      <c r="DU93" s="57">
        <v>0</v>
      </c>
      <c r="DV93" s="33"/>
      <c r="DW93" s="33"/>
      <c r="DX93" s="33"/>
      <c r="DY93" s="33"/>
      <c r="DZ93" s="33"/>
      <c r="EA93" s="33"/>
      <c r="EB93" s="33"/>
      <c r="EC93" s="33"/>
      <c r="ED93" s="34"/>
      <c r="EE93" s="33"/>
      <c r="EF93" s="33"/>
      <c r="EG93" s="33"/>
      <c r="EH93" s="33"/>
      <c r="EI93" s="33"/>
      <c r="EJ93" s="33"/>
      <c r="EK93" s="33"/>
      <c r="EL93" s="57"/>
      <c r="EM93" s="25"/>
      <c r="EN93" s="34"/>
      <c r="EO93" s="57"/>
      <c r="EP93" s="33"/>
      <c r="EQ93" s="33"/>
      <c r="ER93" s="33"/>
      <c r="ES93" s="33"/>
      <c r="ET93" s="33"/>
      <c r="EU93" s="33"/>
      <c r="EV93" s="33"/>
      <c r="EW93" s="33"/>
      <c r="EX93" s="34"/>
      <c r="EY93" s="33"/>
      <c r="EZ93" s="33"/>
      <c r="FA93" s="33"/>
      <c r="FB93" s="33"/>
      <c r="FC93" s="33"/>
      <c r="FD93" s="33"/>
      <c r="FE93" s="33"/>
      <c r="FF93" s="57"/>
      <c r="FG93" s="25"/>
      <c r="FH93" s="34">
        <v>0</v>
      </c>
      <c r="FI93" s="57">
        <v>0</v>
      </c>
      <c r="FJ93" s="33"/>
      <c r="FK93" s="33"/>
      <c r="FL93" s="33"/>
      <c r="FM93" s="33"/>
      <c r="FN93" s="33"/>
      <c r="FO93" s="33"/>
      <c r="FP93" s="33"/>
      <c r="FQ93" s="33"/>
      <c r="FR93" s="34"/>
      <c r="FS93" s="33"/>
      <c r="FT93" s="33"/>
      <c r="FU93" s="33"/>
      <c r="FV93" s="33"/>
      <c r="FW93" s="33"/>
      <c r="FX93" s="33"/>
      <c r="FY93" s="33"/>
      <c r="FZ93" s="57"/>
      <c r="GA93" s="25"/>
      <c r="GB93" s="34"/>
      <c r="GC93" s="57"/>
      <c r="GD93" s="33"/>
      <c r="GE93" s="33"/>
      <c r="GF93" s="33"/>
      <c r="GG93" s="33">
        <v>24372164.949999999</v>
      </c>
      <c r="GH93" s="33">
        <v>23641000</v>
      </c>
      <c r="GI93" s="33">
        <v>731164.95</v>
      </c>
      <c r="GJ93" s="33">
        <v>10005000.01</v>
      </c>
      <c r="GK93" s="33"/>
      <c r="GL93" s="34"/>
      <c r="GM93" s="33">
        <v>10314432.99</v>
      </c>
      <c r="GN93" s="33">
        <v>10005000.01</v>
      </c>
      <c r="GO93" s="33"/>
      <c r="GP93" s="33">
        <v>309432.98</v>
      </c>
      <c r="GQ93" s="33">
        <v>3</v>
      </c>
      <c r="GR93" s="33"/>
      <c r="GS93" s="33"/>
      <c r="GT93" s="57">
        <v>10005000.01</v>
      </c>
      <c r="GU93" s="25"/>
      <c r="GV93" s="34">
        <v>23641000</v>
      </c>
      <c r="GW93" s="57">
        <v>23641000</v>
      </c>
      <c r="GX93" s="33">
        <v>42.320540000000001</v>
      </c>
      <c r="GY93" s="33">
        <v>42.320540000000001</v>
      </c>
      <c r="GZ93" s="33"/>
      <c r="HA93" s="33"/>
      <c r="HB93" s="33"/>
      <c r="HC93" s="33"/>
      <c r="HD93" s="33"/>
      <c r="HE93" s="33"/>
      <c r="HF93" s="34"/>
      <c r="HG93" s="33"/>
      <c r="HH93" s="33"/>
      <c r="HI93" s="33"/>
      <c r="HJ93" s="33"/>
      <c r="HK93" s="33"/>
      <c r="HL93" s="33"/>
      <c r="HM93" s="33"/>
      <c r="HN93" s="57"/>
      <c r="HO93" s="25"/>
      <c r="HP93" s="34"/>
      <c r="HQ93" s="57"/>
      <c r="HR93" s="33"/>
      <c r="HS93" s="33"/>
      <c r="HT93" s="33"/>
      <c r="HU93" s="33">
        <v>1326075.95</v>
      </c>
      <c r="HV93" s="33">
        <v>1047600</v>
      </c>
      <c r="HW93" s="33">
        <v>278475.95</v>
      </c>
      <c r="HX93" s="33">
        <v>141526.28</v>
      </c>
      <c r="HY93" s="33"/>
      <c r="HZ93" s="34"/>
      <c r="IA93" s="33">
        <v>179147.19</v>
      </c>
      <c r="IB93" s="33">
        <v>141526.28</v>
      </c>
      <c r="IC93" s="33"/>
      <c r="ID93" s="33">
        <v>37620.910000000003</v>
      </c>
      <c r="IE93" s="33">
        <v>21</v>
      </c>
      <c r="IF93" s="33"/>
      <c r="IG93" s="33"/>
      <c r="IH93" s="57">
        <v>141526.28</v>
      </c>
      <c r="II93" s="25"/>
      <c r="IJ93" s="34">
        <v>1047600</v>
      </c>
      <c r="IK93" s="57">
        <v>1047600</v>
      </c>
      <c r="IL93" s="33">
        <v>13.50957</v>
      </c>
      <c r="IM93" s="33">
        <v>13.50957</v>
      </c>
      <c r="IN93" s="33"/>
      <c r="IO93" s="33"/>
      <c r="IP93" s="33"/>
      <c r="IQ93" s="33"/>
      <c r="IR93" s="33"/>
      <c r="IS93" s="33"/>
      <c r="IT93" s="34"/>
      <c r="IU93" s="33"/>
      <c r="IV93" s="33"/>
      <c r="IW93" s="33"/>
      <c r="IX93" s="33"/>
      <c r="IY93" s="33"/>
      <c r="IZ93" s="33"/>
      <c r="JA93" s="33"/>
      <c r="JB93" s="57"/>
      <c r="JC93" s="25"/>
      <c r="JD93" s="34"/>
      <c r="JE93" s="57"/>
      <c r="JF93" s="33"/>
      <c r="JG93" s="33"/>
      <c r="JH93" s="33"/>
      <c r="JI93" s="33"/>
      <c r="JJ93" s="33"/>
      <c r="JK93" s="33"/>
      <c r="JL93" s="33"/>
      <c r="JM93" s="33"/>
      <c r="JN93" s="34"/>
      <c r="JO93" s="33"/>
      <c r="JP93" s="33"/>
      <c r="JQ93" s="33"/>
      <c r="JR93" s="33"/>
      <c r="JS93" s="33"/>
      <c r="JT93" s="33"/>
      <c r="JU93" s="33"/>
      <c r="JV93" s="57"/>
      <c r="JW93" s="25"/>
      <c r="JX93" s="34"/>
      <c r="JY93" s="57"/>
      <c r="JZ93" s="33"/>
      <c r="KA93" s="33"/>
      <c r="KB93" s="33"/>
      <c r="KC93" s="33"/>
      <c r="KD93" s="33"/>
      <c r="KE93" s="33"/>
      <c r="KF93" s="33"/>
      <c r="KG93" s="33"/>
      <c r="KH93" s="34"/>
      <c r="KI93" s="33"/>
      <c r="KJ93" s="33"/>
      <c r="KK93" s="33"/>
      <c r="KL93" s="33"/>
      <c r="KM93" s="33"/>
      <c r="KN93" s="33"/>
      <c r="KO93" s="33"/>
      <c r="KP93" s="57"/>
      <c r="KQ93" s="25"/>
      <c r="KR93" s="34"/>
      <c r="KS93" s="57"/>
      <c r="KT93" s="33"/>
      <c r="KU93" s="33"/>
      <c r="KV93" s="33"/>
      <c r="KW93" s="33"/>
      <c r="KX93" s="33"/>
      <c r="KY93" s="33"/>
      <c r="KZ93" s="33"/>
      <c r="LA93" s="33"/>
      <c r="LB93" s="34"/>
      <c r="LC93" s="33"/>
      <c r="LD93" s="33"/>
      <c r="LE93" s="33"/>
      <c r="LF93" s="33"/>
      <c r="LG93" s="33"/>
      <c r="LH93" s="33"/>
      <c r="LI93" s="33"/>
      <c r="LJ93" s="57"/>
      <c r="LK93" s="25"/>
      <c r="LL93" s="34"/>
      <c r="LM93" s="57"/>
      <c r="LN93" s="33"/>
      <c r="LO93" s="33"/>
      <c r="LP93" s="33"/>
      <c r="LQ93" s="33"/>
      <c r="LR93" s="33"/>
      <c r="LS93" s="33"/>
      <c r="LT93" s="33"/>
      <c r="LU93" s="33"/>
      <c r="LV93" s="34"/>
      <c r="LW93" s="33"/>
      <c r="LX93" s="33"/>
      <c r="LY93" s="33"/>
      <c r="LZ93" s="33"/>
      <c r="MA93" s="33"/>
      <c r="MB93" s="33"/>
      <c r="MC93" s="33"/>
      <c r="MD93" s="57"/>
      <c r="ME93" s="25"/>
      <c r="MF93" s="34"/>
      <c r="MG93" s="57"/>
      <c r="MH93" s="33"/>
      <c r="MI93" s="33"/>
      <c r="MJ93" s="33"/>
      <c r="MK93" s="33">
        <v>1771237.11</v>
      </c>
      <c r="ML93" s="33">
        <v>1718100</v>
      </c>
      <c r="MM93" s="33">
        <v>53137.11</v>
      </c>
      <c r="MN93" s="33">
        <v>1718100</v>
      </c>
      <c r="MO93" s="33">
        <v>866955.25</v>
      </c>
      <c r="MP93" s="34"/>
      <c r="MQ93" s="33">
        <v>1771237.11</v>
      </c>
      <c r="MR93" s="33">
        <v>1718100</v>
      </c>
      <c r="MS93" s="33"/>
      <c r="MT93" s="33">
        <v>53137.11</v>
      </c>
      <c r="MU93" s="33">
        <v>3</v>
      </c>
      <c r="MV93" s="33">
        <v>866955.25</v>
      </c>
      <c r="MW93" s="33"/>
      <c r="MX93" s="57">
        <v>1718100</v>
      </c>
      <c r="MY93" s="25"/>
      <c r="MZ93" s="34">
        <v>1718100</v>
      </c>
      <c r="NA93" s="57">
        <v>1718100</v>
      </c>
      <c r="NB93" s="33">
        <v>100</v>
      </c>
      <c r="NC93" s="33">
        <v>100</v>
      </c>
      <c r="ND93" s="33"/>
      <c r="NE93" s="33"/>
      <c r="NF93" s="33"/>
      <c r="NG93" s="33"/>
      <c r="NH93" s="33"/>
      <c r="NI93" s="33"/>
      <c r="NJ93" s="34"/>
      <c r="NK93" s="33"/>
      <c r="NL93" s="33"/>
      <c r="NM93" s="33"/>
      <c r="NN93" s="33"/>
      <c r="NO93" s="33"/>
      <c r="NP93" s="33"/>
      <c r="NQ93" s="33"/>
      <c r="NR93" s="57"/>
      <c r="NS93" s="25"/>
      <c r="NT93" s="34"/>
      <c r="NU93" s="57"/>
      <c r="NV93" s="33"/>
      <c r="NW93" s="33"/>
      <c r="NX93" s="33"/>
      <c r="NY93" s="33"/>
      <c r="NZ93" s="33"/>
      <c r="OA93" s="33"/>
      <c r="OB93" s="33"/>
      <c r="OC93" s="33"/>
      <c r="OD93" s="34"/>
      <c r="OE93" s="33"/>
      <c r="OF93" s="33"/>
      <c r="OG93" s="33"/>
      <c r="OH93" s="33"/>
      <c r="OI93" s="33"/>
      <c r="OJ93" s="33"/>
      <c r="OK93" s="33"/>
      <c r="OL93" s="57"/>
      <c r="OM93" s="25"/>
      <c r="ON93" s="34"/>
      <c r="OO93" s="57"/>
      <c r="OP93" s="33"/>
      <c r="OQ93" s="33"/>
      <c r="OR93" s="33"/>
      <c r="OS93" s="33">
        <v>1274845.3600000001</v>
      </c>
      <c r="OT93" s="33">
        <v>1236600</v>
      </c>
      <c r="OU93" s="33">
        <v>38245.360000000001</v>
      </c>
      <c r="OV93" s="33">
        <v>931456.96</v>
      </c>
      <c r="OW93" s="33"/>
      <c r="OX93" s="34"/>
      <c r="OY93" s="33">
        <v>960264.9</v>
      </c>
      <c r="OZ93" s="33">
        <v>931456.96</v>
      </c>
      <c r="PA93" s="33"/>
      <c r="PB93" s="33">
        <v>28807.94</v>
      </c>
      <c r="PC93" s="33">
        <v>3</v>
      </c>
      <c r="PD93" s="33"/>
      <c r="PE93" s="33"/>
      <c r="PF93" s="57">
        <v>931456.96</v>
      </c>
      <c r="PG93" s="25"/>
      <c r="PH93" s="34">
        <v>1236600</v>
      </c>
      <c r="PI93" s="57">
        <v>1236600</v>
      </c>
      <c r="PJ93" s="33">
        <v>75.324029999999993</v>
      </c>
      <c r="PK93" s="33">
        <v>75.324010000000001</v>
      </c>
      <c r="PL93" s="33"/>
      <c r="PM93" s="33">
        <v>2366391.75</v>
      </c>
      <c r="PN93" s="33">
        <v>2295400</v>
      </c>
      <c r="PO93" s="33">
        <v>70991.75</v>
      </c>
      <c r="PP93" s="33">
        <v>1028145.11</v>
      </c>
      <c r="PQ93" s="33">
        <v>17801.5</v>
      </c>
      <c r="PR93" s="34"/>
      <c r="PS93" s="33">
        <v>1059943.4099999999</v>
      </c>
      <c r="PT93" s="33">
        <v>1028145.11</v>
      </c>
      <c r="PU93" s="33"/>
      <c r="PV93" s="33">
        <v>31798.3</v>
      </c>
      <c r="PW93" s="33">
        <v>3</v>
      </c>
      <c r="PX93" s="33">
        <v>17801.5</v>
      </c>
      <c r="PY93" s="33"/>
      <c r="PZ93" s="57">
        <v>1028145.11</v>
      </c>
      <c r="QA93" s="25"/>
      <c r="QB93" s="34">
        <v>2295400</v>
      </c>
      <c r="QC93" s="57">
        <v>2295400</v>
      </c>
      <c r="QD93" s="33">
        <v>44.791539999999998</v>
      </c>
      <c r="QE93" s="33">
        <v>44.791539999999998</v>
      </c>
      <c r="QF93" s="33"/>
      <c r="QG93" s="33">
        <v>1824639.18</v>
      </c>
      <c r="QH93" s="33">
        <v>1769900</v>
      </c>
      <c r="QI93" s="33">
        <v>54739.18</v>
      </c>
      <c r="QJ93" s="33"/>
      <c r="QK93" s="33"/>
      <c r="QL93" s="34"/>
      <c r="QM93" s="33"/>
      <c r="QN93" s="33"/>
      <c r="QO93" s="33"/>
      <c r="QP93" s="33"/>
      <c r="QQ93" s="33"/>
      <c r="QR93" s="33"/>
      <c r="QS93" s="33"/>
      <c r="QT93" s="57"/>
      <c r="QU93" s="25"/>
      <c r="QV93" s="34">
        <v>1769900</v>
      </c>
      <c r="QW93" s="57">
        <v>1769900</v>
      </c>
      <c r="QX93" s="33"/>
      <c r="QY93" s="33"/>
      <c r="QZ93" s="33"/>
      <c r="RA93" s="33">
        <v>61242989.689999998</v>
      </c>
      <c r="RB93" s="33">
        <v>59405700</v>
      </c>
      <c r="RC93" s="33">
        <v>1837289.69</v>
      </c>
      <c r="RD93" s="33"/>
      <c r="RE93" s="33"/>
      <c r="RF93" s="34"/>
      <c r="RG93" s="33"/>
      <c r="RH93" s="33"/>
      <c r="RI93" s="33"/>
      <c r="RJ93" s="33"/>
      <c r="RK93" s="33"/>
      <c r="RL93" s="33"/>
      <c r="RM93" s="33"/>
      <c r="RN93" s="57"/>
      <c r="RO93" s="25"/>
      <c r="RP93" s="34">
        <v>59405700</v>
      </c>
      <c r="RQ93" s="57">
        <v>59405700</v>
      </c>
      <c r="RR93" s="33"/>
      <c r="RS93" s="33"/>
      <c r="RT93" s="33"/>
      <c r="RU93" s="33"/>
      <c r="RV93" s="33"/>
      <c r="RW93" s="33"/>
      <c r="RX93" s="33"/>
      <c r="RY93" s="33"/>
      <c r="RZ93" s="34"/>
      <c r="SA93" s="33"/>
      <c r="SB93" s="33"/>
      <c r="SC93" s="33"/>
      <c r="SD93" s="33"/>
      <c r="SE93" s="33"/>
      <c r="SF93" s="33"/>
      <c r="SG93" s="33"/>
      <c r="SH93" s="57"/>
      <c r="SI93" s="25"/>
      <c r="SJ93" s="34"/>
      <c r="SK93" s="57"/>
      <c r="SL93" s="33"/>
      <c r="SM93" s="33"/>
      <c r="SN93" s="33"/>
      <c r="SO93" s="33"/>
      <c r="SP93" s="33"/>
      <c r="SQ93" s="33"/>
      <c r="SR93" s="33"/>
      <c r="SS93" s="33"/>
      <c r="ST93" s="34"/>
      <c r="SU93" s="33"/>
      <c r="SV93" s="33"/>
      <c r="SW93" s="33"/>
      <c r="SX93" s="33"/>
      <c r="SY93" s="33"/>
      <c r="SZ93" s="33"/>
      <c r="TA93" s="33"/>
      <c r="TB93" s="57"/>
      <c r="TC93" s="25"/>
      <c r="TD93" s="34"/>
      <c r="TE93" s="57"/>
      <c r="TF93" s="33"/>
      <c r="TG93" s="33"/>
      <c r="TH93" s="33"/>
      <c r="TI93" s="33"/>
      <c r="TJ93" s="33"/>
      <c r="TK93" s="33"/>
      <c r="TL93" s="33"/>
      <c r="TM93" s="33"/>
      <c r="TN93" s="34"/>
      <c r="TO93" s="33"/>
      <c r="TP93" s="33"/>
      <c r="TQ93" s="33"/>
      <c r="TR93" s="33"/>
      <c r="TS93" s="33"/>
      <c r="TT93" s="33"/>
      <c r="TU93" s="33"/>
      <c r="TV93" s="57"/>
      <c r="TW93" s="25"/>
      <c r="TX93" s="34"/>
      <c r="TY93" s="57"/>
      <c r="TZ93" s="33"/>
      <c r="UA93" s="33"/>
      <c r="UB93" s="33"/>
      <c r="UC93" s="33"/>
      <c r="UD93" s="33"/>
      <c r="UE93" s="33"/>
      <c r="UF93" s="33"/>
      <c r="UG93" s="33"/>
      <c r="UH93" s="34"/>
      <c r="UI93" s="33"/>
      <c r="UJ93" s="33"/>
      <c r="UK93" s="33"/>
      <c r="UL93" s="33"/>
      <c r="UM93" s="33"/>
      <c r="UN93" s="33"/>
      <c r="UO93" s="33"/>
      <c r="UP93" s="57"/>
      <c r="UQ93" s="25"/>
      <c r="UR93" s="34"/>
      <c r="US93" s="57"/>
      <c r="UT93" s="33"/>
      <c r="UU93" s="33"/>
      <c r="UV93" s="33"/>
      <c r="UW93" s="33"/>
      <c r="UX93" s="33"/>
      <c r="UY93" s="33"/>
      <c r="UZ93" s="33"/>
      <c r="VA93" s="33"/>
      <c r="VB93" s="34"/>
      <c r="VC93" s="33"/>
      <c r="VD93" s="33"/>
      <c r="VE93" s="33"/>
      <c r="VF93" s="33"/>
      <c r="VG93" s="33"/>
      <c r="VH93" s="33"/>
      <c r="VI93" s="33"/>
      <c r="VJ93" s="57"/>
      <c r="VK93" s="25"/>
      <c r="VL93" s="34"/>
      <c r="VM93" s="57"/>
      <c r="VN93" s="33"/>
      <c r="VO93" s="33"/>
      <c r="VP93" s="33"/>
      <c r="VQ93" s="33"/>
      <c r="VR93" s="33"/>
      <c r="VS93" s="33"/>
      <c r="VT93" s="33"/>
      <c r="VU93" s="33"/>
      <c r="VV93" s="34"/>
      <c r="VW93" s="33"/>
      <c r="VX93" s="33"/>
      <c r="VY93" s="33"/>
      <c r="VZ93" s="33"/>
      <c r="WA93" s="33"/>
      <c r="WB93" s="33"/>
      <c r="WC93" s="33"/>
      <c r="WD93" s="57"/>
      <c r="WE93" s="25"/>
      <c r="WF93" s="34"/>
      <c r="WG93" s="57"/>
      <c r="WH93" s="33"/>
      <c r="WI93" s="33"/>
      <c r="WJ93" s="33"/>
      <c r="WK93" s="33"/>
      <c r="WL93" s="33"/>
      <c r="WM93" s="33"/>
      <c r="WN93" s="33"/>
      <c r="WO93" s="33"/>
      <c r="WP93" s="34"/>
      <c r="WQ93" s="33"/>
      <c r="WR93" s="33"/>
      <c r="WS93" s="33"/>
      <c r="WT93" s="33"/>
      <c r="WU93" s="33"/>
      <c r="WV93" s="33"/>
      <c r="WW93" s="33"/>
      <c r="WX93" s="57"/>
      <c r="WY93" s="25"/>
      <c r="WZ93" s="34"/>
      <c r="XA93" s="57"/>
      <c r="XB93" s="33"/>
      <c r="XC93" s="33"/>
      <c r="XD93" s="33"/>
      <c r="XE93" s="33"/>
      <c r="XF93" s="33"/>
      <c r="XG93" s="33"/>
      <c r="XH93" s="33"/>
      <c r="XI93" s="33"/>
      <c r="XJ93" s="34"/>
      <c r="XK93" s="33"/>
      <c r="XL93" s="33"/>
      <c r="XM93" s="33"/>
      <c r="XN93" s="33"/>
      <c r="XO93" s="33"/>
      <c r="XP93" s="33"/>
      <c r="XQ93" s="33"/>
      <c r="XR93" s="57"/>
      <c r="XS93" s="25"/>
      <c r="XT93" s="34"/>
      <c r="XU93" s="57"/>
      <c r="XV93" s="33"/>
      <c r="XW93" s="33"/>
      <c r="XX93" s="33"/>
      <c r="XY93" s="33"/>
      <c r="XZ93" s="33"/>
      <c r="YA93" s="33"/>
      <c r="YB93" s="33"/>
      <c r="YC93" s="33"/>
      <c r="YD93" s="34"/>
      <c r="YE93" s="33"/>
      <c r="YF93" s="33"/>
      <c r="YG93" s="33"/>
      <c r="YH93" s="33"/>
      <c r="YI93" s="33"/>
      <c r="YJ93" s="33"/>
      <c r="YK93" s="33"/>
      <c r="YL93" s="57"/>
      <c r="YM93" s="25"/>
      <c r="YN93" s="34"/>
      <c r="YO93" s="57"/>
      <c r="YP93" s="33"/>
      <c r="YQ93" s="33"/>
      <c r="YR93" s="33"/>
      <c r="YS93" s="33"/>
      <c r="YT93" s="33"/>
      <c r="YU93" s="33"/>
      <c r="YV93" s="33"/>
      <c r="YW93" s="33"/>
      <c r="YX93" s="34"/>
      <c r="YY93" s="33"/>
      <c r="YZ93" s="33"/>
      <c r="ZA93" s="33"/>
      <c r="ZB93" s="33"/>
      <c r="ZC93" s="33"/>
      <c r="ZD93" s="33"/>
      <c r="ZE93" s="33"/>
      <c r="ZF93" s="57"/>
      <c r="ZG93" s="25"/>
      <c r="ZH93" s="34"/>
      <c r="ZI93" s="57"/>
      <c r="ZJ93" s="33"/>
      <c r="ZK93" s="33"/>
      <c r="ZL93" s="33"/>
      <c r="ZM93" s="33"/>
      <c r="ZN93" s="33"/>
      <c r="ZO93" s="33"/>
      <c r="ZP93" s="33"/>
      <c r="ZQ93" s="33"/>
      <c r="ZR93" s="34"/>
      <c r="ZS93" s="33"/>
      <c r="ZT93" s="33"/>
      <c r="ZU93" s="33"/>
      <c r="ZV93" s="33"/>
      <c r="ZW93" s="33"/>
      <c r="ZX93" s="33"/>
      <c r="ZY93" s="33"/>
      <c r="ZZ93" s="57"/>
      <c r="AAA93" s="25"/>
      <c r="AAB93" s="34"/>
      <c r="AAC93" s="57"/>
      <c r="AAD93" s="33"/>
      <c r="AAE93" s="33"/>
      <c r="AAF93" s="33"/>
      <c r="AAG93" s="33"/>
      <c r="AAH93" s="33"/>
      <c r="AAI93" s="33"/>
      <c r="AAJ93" s="33"/>
      <c r="AAK93" s="33">
        <v>509695</v>
      </c>
      <c r="AAL93" s="34"/>
      <c r="AAM93" s="33"/>
      <c r="AAN93" s="33"/>
      <c r="AAO93" s="33"/>
      <c r="AAP93" s="33"/>
      <c r="AAQ93" s="33"/>
      <c r="AAR93" s="33">
        <v>509695</v>
      </c>
      <c r="AAS93" s="33"/>
      <c r="AAT93" s="57"/>
      <c r="AAU93" s="25"/>
      <c r="AAV93" s="34"/>
      <c r="AAW93" s="57"/>
      <c r="AAX93" s="33"/>
      <c r="AAY93" s="33"/>
      <c r="AAZ93" s="33"/>
      <c r="ABA93" s="33"/>
      <c r="ABB93" s="33"/>
      <c r="ABC93" s="33"/>
      <c r="ABD93" s="33"/>
      <c r="ABE93" s="33">
        <v>228090.25</v>
      </c>
      <c r="ABF93" s="34"/>
      <c r="ABG93" s="33"/>
      <c r="ABH93" s="33"/>
      <c r="ABI93" s="33"/>
      <c r="ABJ93" s="33"/>
      <c r="ABK93" s="33"/>
      <c r="ABL93" s="33">
        <v>228090.25</v>
      </c>
      <c r="ABM93" s="33"/>
      <c r="ABN93" s="57"/>
      <c r="ABO93" s="25"/>
      <c r="ABP93" s="34"/>
      <c r="ABQ93" s="57"/>
      <c r="ABR93" s="33"/>
      <c r="ABS93" s="33"/>
      <c r="ABT93" s="33"/>
      <c r="ABU93" s="33"/>
      <c r="ABV93" s="33"/>
      <c r="ABW93" s="33"/>
      <c r="ABX93" s="33"/>
      <c r="ABY93" s="33">
        <v>54810.64</v>
      </c>
      <c r="ABZ93" s="34"/>
      <c r="ACA93" s="33"/>
      <c r="ACB93" s="33"/>
      <c r="ACC93" s="33"/>
      <c r="ACD93" s="33"/>
      <c r="ACE93" s="33"/>
      <c r="ACF93" s="33"/>
      <c r="ACG93" s="33">
        <v>54810.64</v>
      </c>
      <c r="ACH93" s="57"/>
      <c r="ACI93" s="25"/>
      <c r="ACJ93" s="34"/>
      <c r="ACK93" s="57"/>
      <c r="ACL93" s="33"/>
      <c r="ACM93" s="33"/>
      <c r="ACN93" s="33"/>
      <c r="ACO93" s="33">
        <v>52270707.07</v>
      </c>
      <c r="ACP93" s="33">
        <v>51748000</v>
      </c>
      <c r="ACQ93" s="33">
        <v>522707.07</v>
      </c>
      <c r="ACR93" s="33">
        <v>6585549.6399999997</v>
      </c>
      <c r="ACS93" s="33"/>
      <c r="ACT93" s="34"/>
      <c r="ACU93" s="33">
        <v>6652070.3399999999</v>
      </c>
      <c r="ACV93" s="33">
        <v>6585549.6399999997</v>
      </c>
      <c r="ACW93" s="33"/>
      <c r="ACX93" s="33">
        <v>66520.7</v>
      </c>
      <c r="ACY93" s="33">
        <v>1</v>
      </c>
      <c r="ACZ93" s="33"/>
      <c r="ADA93" s="33"/>
      <c r="ADB93" s="57">
        <v>6585549.6399999997</v>
      </c>
      <c r="ADC93" s="25"/>
      <c r="ADD93" s="34">
        <v>51748000</v>
      </c>
      <c r="ADE93" s="57">
        <v>51748000</v>
      </c>
      <c r="ADF93" s="33">
        <v>12.726190000000001</v>
      </c>
      <c r="ADG93" s="33">
        <v>12.726190000000001</v>
      </c>
      <c r="ADH93" s="33"/>
      <c r="ADI93" s="33"/>
      <c r="ADJ93" s="33"/>
      <c r="ADK93" s="33"/>
      <c r="ADL93" s="33"/>
      <c r="ADM93" s="33"/>
      <c r="ADN93" s="34"/>
      <c r="ADO93" s="33"/>
      <c r="ADP93" s="33"/>
      <c r="ADQ93" s="33"/>
      <c r="ADR93" s="33"/>
      <c r="ADS93" s="33"/>
      <c r="ADT93" s="33"/>
      <c r="ADU93" s="33"/>
      <c r="ADV93" s="57"/>
      <c r="ADW93" s="25"/>
      <c r="ADX93" s="34"/>
      <c r="ADY93" s="57"/>
      <c r="ADZ93" s="33"/>
      <c r="AEA93" s="33"/>
      <c r="AEB93" s="33"/>
      <c r="AEC93" s="33"/>
      <c r="AED93" s="33"/>
      <c r="AEE93" s="33"/>
      <c r="AEF93" s="33"/>
      <c r="AEG93" s="33"/>
      <c r="AEH93" s="34"/>
      <c r="AEI93" s="33"/>
      <c r="AEJ93" s="33"/>
      <c r="AEK93" s="33"/>
      <c r="AEL93" s="33"/>
      <c r="AEM93" s="33"/>
      <c r="AEN93" s="33"/>
      <c r="AEO93" s="33"/>
      <c r="AEP93" s="57"/>
      <c r="AEQ93" s="25"/>
      <c r="AER93" s="34"/>
      <c r="AES93" s="57"/>
      <c r="AET93" s="33"/>
      <c r="AEU93" s="33"/>
      <c r="AEV93" s="33"/>
      <c r="AEW93" s="33"/>
      <c r="AEX93" s="33"/>
      <c r="AEY93" s="33"/>
      <c r="AEZ93" s="33"/>
      <c r="AFA93" s="33"/>
      <c r="AFB93" s="34"/>
      <c r="AFC93" s="33"/>
      <c r="AFD93" s="33"/>
      <c r="AFE93" s="33"/>
      <c r="AFF93" s="33"/>
      <c r="AFG93" s="33"/>
      <c r="AFH93" s="33"/>
      <c r="AFI93" s="33"/>
      <c r="AFJ93" s="57"/>
      <c r="AFK93" s="25"/>
      <c r="AFL93" s="34"/>
      <c r="AFM93" s="57"/>
      <c r="AFN93" s="33"/>
      <c r="AFO93" s="33"/>
      <c r="AFP93" s="33"/>
      <c r="AFQ93" s="33"/>
      <c r="AFR93" s="33"/>
      <c r="AFS93" s="33"/>
      <c r="AFT93" s="33"/>
      <c r="AFU93" s="33"/>
      <c r="AFV93" s="34"/>
      <c r="AFW93" s="33"/>
      <c r="AFX93" s="33"/>
      <c r="AFY93" s="33"/>
      <c r="AFZ93" s="33"/>
      <c r="AGA93" s="33"/>
      <c r="AGB93" s="33"/>
      <c r="AGC93" s="33"/>
      <c r="AGD93" s="57"/>
      <c r="AGE93" s="25"/>
      <c r="AGF93" s="34"/>
      <c r="AGG93" s="57"/>
      <c r="AGH93" s="33"/>
      <c r="AGI93" s="33"/>
      <c r="AGJ93" s="33"/>
      <c r="AGK93" s="33"/>
      <c r="AGL93" s="33"/>
      <c r="AGM93" s="33"/>
      <c r="AGN93" s="33"/>
      <c r="AGO93" s="33"/>
      <c r="AGP93" s="34"/>
      <c r="AGQ93" s="33"/>
      <c r="AGR93" s="33"/>
      <c r="AGS93" s="33"/>
      <c r="AGT93" s="33"/>
      <c r="AGU93" s="33"/>
      <c r="AGV93" s="33"/>
      <c r="AGW93" s="33"/>
      <c r="AGX93" s="57"/>
      <c r="AGY93" s="25"/>
      <c r="AGZ93" s="34"/>
      <c r="AHA93" s="57"/>
      <c r="AHB93" s="33"/>
      <c r="AHC93" s="33"/>
    </row>
    <row r="94" spans="1:887" x14ac:dyDescent="0.25">
      <c r="A94" s="8" t="s">
        <v>186</v>
      </c>
      <c r="B94" s="90">
        <v>80</v>
      </c>
      <c r="C94" s="11" t="s">
        <v>187</v>
      </c>
      <c r="F94" s="34">
        <v>1034412561.97</v>
      </c>
      <c r="G94" s="57"/>
      <c r="H94" s="33"/>
      <c r="I94" s="33">
        <v>426965256.41000003</v>
      </c>
      <c r="J94" s="33">
        <v>333032900</v>
      </c>
      <c r="K94" s="33">
        <v>93932356.409999996</v>
      </c>
      <c r="L94" s="33">
        <v>220750541.97</v>
      </c>
      <c r="M94" s="33">
        <v>7.57</v>
      </c>
      <c r="N94" s="34"/>
      <c r="O94" s="33">
        <v>283013515.37</v>
      </c>
      <c r="P94" s="33">
        <v>220750541.97</v>
      </c>
      <c r="Q94" s="33"/>
      <c r="R94" s="33">
        <v>62262973.399999999</v>
      </c>
      <c r="S94" s="33">
        <v>22</v>
      </c>
      <c r="T94" s="33">
        <v>7.57</v>
      </c>
      <c r="U94" s="33"/>
      <c r="V94" s="57">
        <v>220750541.97</v>
      </c>
      <c r="W94" s="25"/>
      <c r="X94" s="34">
        <v>333032900</v>
      </c>
      <c r="Y94" s="57">
        <v>333032900</v>
      </c>
      <c r="Z94" s="33">
        <v>66.284909999999996</v>
      </c>
      <c r="AA94" s="33">
        <v>66.284909999999996</v>
      </c>
      <c r="AB94" s="33"/>
      <c r="AC94" s="33">
        <v>617832692.30999994</v>
      </c>
      <c r="AD94" s="33">
        <v>481909500</v>
      </c>
      <c r="AE94" s="33">
        <v>135923192.31</v>
      </c>
      <c r="AF94" s="33">
        <v>459164743.67000002</v>
      </c>
      <c r="AG94" s="33"/>
      <c r="AH94" s="34"/>
      <c r="AI94" s="33">
        <v>588672748.42999995</v>
      </c>
      <c r="AJ94" s="33">
        <v>459164743.67000002</v>
      </c>
      <c r="AK94" s="33"/>
      <c r="AL94" s="33">
        <v>129508004.76000001</v>
      </c>
      <c r="AM94" s="33">
        <v>22</v>
      </c>
      <c r="AN94" s="33"/>
      <c r="AO94" s="33"/>
      <c r="AP94" s="57">
        <v>459164743.67000002</v>
      </c>
      <c r="AQ94" s="25"/>
      <c r="AR94" s="34">
        <v>481909500</v>
      </c>
      <c r="AS94" s="57">
        <v>481909500</v>
      </c>
      <c r="AT94" s="33">
        <v>95.280280000000005</v>
      </c>
      <c r="AU94" s="33">
        <v>95.280280000000005</v>
      </c>
      <c r="AV94" s="33"/>
      <c r="AW94" s="33">
        <v>39089487.18</v>
      </c>
      <c r="AX94" s="33">
        <v>30489800</v>
      </c>
      <c r="AY94" s="33">
        <v>8599687.1799999997</v>
      </c>
      <c r="AZ94" s="33">
        <v>18493944.07</v>
      </c>
      <c r="BA94" s="33"/>
      <c r="BB94" s="34"/>
      <c r="BC94" s="33">
        <v>23710184.699999999</v>
      </c>
      <c r="BD94" s="33">
        <v>18493944.07</v>
      </c>
      <c r="BE94" s="33"/>
      <c r="BF94" s="33">
        <v>5216240.63</v>
      </c>
      <c r="BG94" s="33">
        <v>22</v>
      </c>
      <c r="BH94" s="33"/>
      <c r="BI94" s="33">
        <v>0</v>
      </c>
      <c r="BJ94" s="57">
        <v>18493944.07</v>
      </c>
      <c r="BK94" s="25"/>
      <c r="BL94" s="34">
        <v>30489800</v>
      </c>
      <c r="BM94" s="57">
        <v>30489800</v>
      </c>
      <c r="BN94" s="33">
        <v>60.656170000000003</v>
      </c>
      <c r="BO94" s="33">
        <v>60.656170000000003</v>
      </c>
      <c r="BP94" s="33"/>
      <c r="BQ94" s="33"/>
      <c r="BR94" s="33"/>
      <c r="BS94" s="33"/>
      <c r="BT94" s="33"/>
      <c r="BU94" s="33"/>
      <c r="BV94" s="34"/>
      <c r="BW94" s="33"/>
      <c r="BX94" s="33"/>
      <c r="BY94" s="33"/>
      <c r="BZ94" s="33"/>
      <c r="CA94" s="33"/>
      <c r="CB94" s="33"/>
      <c r="CC94" s="33"/>
      <c r="CD94" s="57"/>
      <c r="CE94" s="25"/>
      <c r="CF94" s="34"/>
      <c r="CG94" s="57"/>
      <c r="CH94" s="33"/>
      <c r="CI94" s="33"/>
      <c r="CJ94" s="33"/>
      <c r="CK94" s="33"/>
      <c r="CL94" s="33"/>
      <c r="CM94" s="33"/>
      <c r="CN94" s="33"/>
      <c r="CO94" s="33"/>
      <c r="CP94" s="34"/>
      <c r="CQ94" s="33"/>
      <c r="CR94" s="33"/>
      <c r="CS94" s="33"/>
      <c r="CT94" s="33"/>
      <c r="CU94" s="33"/>
      <c r="CV94" s="33"/>
      <c r="CW94" s="33"/>
      <c r="CX94" s="57"/>
      <c r="CY94" s="25"/>
      <c r="CZ94" s="34"/>
      <c r="DA94" s="57"/>
      <c r="DB94" s="33"/>
      <c r="DC94" s="33"/>
      <c r="DD94" s="33"/>
      <c r="DE94" s="33"/>
      <c r="DF94" s="33"/>
      <c r="DG94" s="33"/>
      <c r="DH94" s="33"/>
      <c r="DI94" s="33"/>
      <c r="DJ94" s="34"/>
      <c r="DK94" s="33"/>
      <c r="DL94" s="33"/>
      <c r="DM94" s="33"/>
      <c r="DN94" s="33"/>
      <c r="DO94" s="33"/>
      <c r="DP94" s="33"/>
      <c r="DQ94" s="33"/>
      <c r="DR94" s="57"/>
      <c r="DS94" s="25"/>
      <c r="DT94" s="34">
        <v>140596300</v>
      </c>
      <c r="DU94" s="57">
        <v>0</v>
      </c>
      <c r="DV94" s="33"/>
      <c r="DW94" s="33"/>
      <c r="DX94" s="33"/>
      <c r="DY94" s="33"/>
      <c r="DZ94" s="33"/>
      <c r="EA94" s="33"/>
      <c r="EB94" s="33"/>
      <c r="EC94" s="33"/>
      <c r="ED94" s="34"/>
      <c r="EE94" s="33"/>
      <c r="EF94" s="33"/>
      <c r="EG94" s="33"/>
      <c r="EH94" s="33"/>
      <c r="EI94" s="33"/>
      <c r="EJ94" s="33"/>
      <c r="EK94" s="33"/>
      <c r="EL94" s="57"/>
      <c r="EM94" s="25"/>
      <c r="EN94" s="34"/>
      <c r="EO94" s="57"/>
      <c r="EP94" s="33"/>
      <c r="EQ94" s="33"/>
      <c r="ER94" s="33"/>
      <c r="ES94" s="33"/>
      <c r="ET94" s="33"/>
      <c r="EU94" s="33"/>
      <c r="EV94" s="33"/>
      <c r="EW94" s="33"/>
      <c r="EX94" s="34"/>
      <c r="EY94" s="33"/>
      <c r="EZ94" s="33"/>
      <c r="FA94" s="33"/>
      <c r="FB94" s="33"/>
      <c r="FC94" s="33"/>
      <c r="FD94" s="33"/>
      <c r="FE94" s="33"/>
      <c r="FF94" s="57"/>
      <c r="FG94" s="25"/>
      <c r="FH94" s="34">
        <v>0</v>
      </c>
      <c r="FI94" s="57">
        <v>0</v>
      </c>
      <c r="FJ94" s="33"/>
      <c r="FK94" s="33"/>
      <c r="FL94" s="33"/>
      <c r="FM94" s="33"/>
      <c r="FN94" s="33"/>
      <c r="FO94" s="33"/>
      <c r="FP94" s="33"/>
      <c r="FQ94" s="33"/>
      <c r="FR94" s="34"/>
      <c r="FS94" s="33"/>
      <c r="FT94" s="33"/>
      <c r="FU94" s="33"/>
      <c r="FV94" s="33"/>
      <c r="FW94" s="33"/>
      <c r="FX94" s="33"/>
      <c r="FY94" s="33"/>
      <c r="FZ94" s="57"/>
      <c r="GA94" s="25"/>
      <c r="GB94" s="34"/>
      <c r="GC94" s="57"/>
      <c r="GD94" s="33"/>
      <c r="GE94" s="33"/>
      <c r="GF94" s="33"/>
      <c r="GG94" s="33">
        <v>62017708.329999998</v>
      </c>
      <c r="GH94" s="33">
        <v>59537000</v>
      </c>
      <c r="GI94" s="33">
        <v>2480708.33</v>
      </c>
      <c r="GJ94" s="33">
        <v>52641491.079999998</v>
      </c>
      <c r="GK94" s="33"/>
      <c r="GL94" s="34"/>
      <c r="GM94" s="33">
        <v>54834886.539999999</v>
      </c>
      <c r="GN94" s="33">
        <v>52641491.079999998</v>
      </c>
      <c r="GO94" s="33"/>
      <c r="GP94" s="33">
        <v>2193395.46</v>
      </c>
      <c r="GQ94" s="33">
        <v>4</v>
      </c>
      <c r="GR94" s="33"/>
      <c r="GS94" s="33"/>
      <c r="GT94" s="57">
        <v>52641491.079999998</v>
      </c>
      <c r="GU94" s="25"/>
      <c r="GV94" s="34">
        <v>59537000</v>
      </c>
      <c r="GW94" s="57">
        <v>59537000</v>
      </c>
      <c r="GX94" s="33">
        <v>88.418109999999999</v>
      </c>
      <c r="GY94" s="33">
        <v>88.418109999999999</v>
      </c>
      <c r="GZ94" s="33"/>
      <c r="HA94" s="33"/>
      <c r="HB94" s="33"/>
      <c r="HC94" s="33"/>
      <c r="HD94" s="33"/>
      <c r="HE94" s="33"/>
      <c r="HF94" s="34"/>
      <c r="HG94" s="33"/>
      <c r="HH94" s="33"/>
      <c r="HI94" s="33"/>
      <c r="HJ94" s="33"/>
      <c r="HK94" s="33"/>
      <c r="HL94" s="33"/>
      <c r="HM94" s="33"/>
      <c r="HN94" s="57"/>
      <c r="HO94" s="25"/>
      <c r="HP94" s="34"/>
      <c r="HQ94" s="57"/>
      <c r="HR94" s="33"/>
      <c r="HS94" s="33"/>
      <c r="HT94" s="33"/>
      <c r="HU94" s="33">
        <v>120658589.75</v>
      </c>
      <c r="HV94" s="33">
        <v>94113700</v>
      </c>
      <c r="HW94" s="33">
        <v>26544889.75</v>
      </c>
      <c r="HX94" s="33"/>
      <c r="HY94" s="33"/>
      <c r="HZ94" s="34"/>
      <c r="IA94" s="33"/>
      <c r="IB94" s="33"/>
      <c r="IC94" s="33"/>
      <c r="ID94" s="33"/>
      <c r="IE94" s="33"/>
      <c r="IF94" s="33"/>
      <c r="IG94" s="33"/>
      <c r="IH94" s="57"/>
      <c r="II94" s="25"/>
      <c r="IJ94" s="34">
        <v>94113700</v>
      </c>
      <c r="IK94" s="57">
        <v>94113700</v>
      </c>
      <c r="IL94" s="33"/>
      <c r="IM94" s="33"/>
      <c r="IN94" s="33"/>
      <c r="IO94" s="33"/>
      <c r="IP94" s="33"/>
      <c r="IQ94" s="33"/>
      <c r="IR94" s="33"/>
      <c r="IS94" s="33"/>
      <c r="IT94" s="34"/>
      <c r="IU94" s="33"/>
      <c r="IV94" s="33"/>
      <c r="IW94" s="33"/>
      <c r="IX94" s="33"/>
      <c r="IY94" s="33"/>
      <c r="IZ94" s="33"/>
      <c r="JA94" s="33"/>
      <c r="JB94" s="57"/>
      <c r="JC94" s="25"/>
      <c r="JD94" s="34"/>
      <c r="JE94" s="57"/>
      <c r="JF94" s="33"/>
      <c r="JG94" s="33"/>
      <c r="JH94" s="33"/>
      <c r="JI94" s="33">
        <v>16277083.300000001</v>
      </c>
      <c r="JJ94" s="33">
        <v>15626000</v>
      </c>
      <c r="JK94" s="33">
        <v>651083.30000000005</v>
      </c>
      <c r="JL94" s="33">
        <v>6497358.25</v>
      </c>
      <c r="JM94" s="33"/>
      <c r="JN94" s="34"/>
      <c r="JO94" s="33">
        <v>6768081.5099999998</v>
      </c>
      <c r="JP94" s="33">
        <v>6497358.25</v>
      </c>
      <c r="JQ94" s="33"/>
      <c r="JR94" s="33">
        <v>270723.26</v>
      </c>
      <c r="JS94" s="33">
        <v>4</v>
      </c>
      <c r="JT94" s="33"/>
      <c r="JU94" s="33"/>
      <c r="JV94" s="57">
        <v>6497358.25</v>
      </c>
      <c r="JW94" s="25"/>
      <c r="JX94" s="34">
        <v>15626000</v>
      </c>
      <c r="JY94" s="57">
        <v>15626000</v>
      </c>
      <c r="JZ94" s="33">
        <v>41.58043</v>
      </c>
      <c r="KA94" s="33">
        <v>41.58043</v>
      </c>
      <c r="KB94" s="33"/>
      <c r="KC94" s="33"/>
      <c r="KD94" s="33"/>
      <c r="KE94" s="33"/>
      <c r="KF94" s="33"/>
      <c r="KG94" s="33"/>
      <c r="KH94" s="34"/>
      <c r="KI94" s="33"/>
      <c r="KJ94" s="33"/>
      <c r="KK94" s="33"/>
      <c r="KL94" s="33"/>
      <c r="KM94" s="33"/>
      <c r="KN94" s="33"/>
      <c r="KO94" s="33"/>
      <c r="KP94" s="57"/>
      <c r="KQ94" s="25"/>
      <c r="KR94" s="34"/>
      <c r="KS94" s="57"/>
      <c r="KT94" s="33"/>
      <c r="KU94" s="33"/>
      <c r="KV94" s="33"/>
      <c r="KW94" s="33"/>
      <c r="KX94" s="33"/>
      <c r="KY94" s="33"/>
      <c r="KZ94" s="33"/>
      <c r="LA94" s="33"/>
      <c r="LB94" s="34"/>
      <c r="LC94" s="33"/>
      <c r="LD94" s="33"/>
      <c r="LE94" s="33"/>
      <c r="LF94" s="33"/>
      <c r="LG94" s="33"/>
      <c r="LH94" s="33"/>
      <c r="LI94" s="33"/>
      <c r="LJ94" s="57"/>
      <c r="LK94" s="25"/>
      <c r="LL94" s="34"/>
      <c r="LM94" s="57"/>
      <c r="LN94" s="33"/>
      <c r="LO94" s="33"/>
      <c r="LP94" s="33"/>
      <c r="LQ94" s="33"/>
      <c r="LR94" s="33"/>
      <c r="LS94" s="33"/>
      <c r="LT94" s="33"/>
      <c r="LU94" s="33"/>
      <c r="LV94" s="34"/>
      <c r="LW94" s="33"/>
      <c r="LX94" s="33"/>
      <c r="LY94" s="33"/>
      <c r="LZ94" s="33"/>
      <c r="MA94" s="33"/>
      <c r="MB94" s="33"/>
      <c r="MC94" s="33"/>
      <c r="MD94" s="57"/>
      <c r="ME94" s="25"/>
      <c r="MF94" s="34"/>
      <c r="MG94" s="57"/>
      <c r="MH94" s="33"/>
      <c r="MI94" s="33"/>
      <c r="MJ94" s="33"/>
      <c r="MK94" s="33">
        <v>63267299.240000002</v>
      </c>
      <c r="ML94" s="33">
        <v>15092200</v>
      </c>
      <c r="MM94" s="33">
        <v>48175099.240000002</v>
      </c>
      <c r="MN94" s="33">
        <v>4719883.3</v>
      </c>
      <c r="MO94" s="33">
        <v>437403.94</v>
      </c>
      <c r="MP94" s="34"/>
      <c r="MQ94" s="33">
        <v>19786000</v>
      </c>
      <c r="MR94" s="33">
        <v>4719883.3</v>
      </c>
      <c r="MS94" s="33"/>
      <c r="MT94" s="33">
        <v>15066116.699999999</v>
      </c>
      <c r="MU94" s="33">
        <v>76.145340000000004</v>
      </c>
      <c r="MV94" s="33"/>
      <c r="MW94" s="33">
        <v>437403.94</v>
      </c>
      <c r="MX94" s="57">
        <v>4719883.3</v>
      </c>
      <c r="MY94" s="25"/>
      <c r="MZ94" s="34">
        <v>15092200</v>
      </c>
      <c r="NA94" s="57">
        <v>15092200</v>
      </c>
      <c r="NB94" s="33">
        <v>31.27366</v>
      </c>
      <c r="NC94" s="33">
        <v>31.27366</v>
      </c>
      <c r="ND94" s="33"/>
      <c r="NE94" s="33">
        <v>25071100</v>
      </c>
      <c r="NF94" s="33">
        <v>23112800</v>
      </c>
      <c r="NG94" s="33">
        <v>1958300</v>
      </c>
      <c r="NH94" s="33"/>
      <c r="NI94" s="33"/>
      <c r="NJ94" s="34"/>
      <c r="NK94" s="33"/>
      <c r="NL94" s="33"/>
      <c r="NM94" s="33"/>
      <c r="NN94" s="33"/>
      <c r="NO94" s="33"/>
      <c r="NP94" s="33"/>
      <c r="NQ94" s="33"/>
      <c r="NR94" s="57"/>
      <c r="NS94" s="25"/>
      <c r="NT94" s="34">
        <v>23112800</v>
      </c>
      <c r="NU94" s="57">
        <v>23112800</v>
      </c>
      <c r="NV94" s="33"/>
      <c r="NW94" s="33"/>
      <c r="NX94" s="33"/>
      <c r="NY94" s="33">
        <v>51255100</v>
      </c>
      <c r="NZ94" s="33">
        <v>22873100</v>
      </c>
      <c r="OA94" s="33">
        <v>28382000</v>
      </c>
      <c r="OB94" s="33"/>
      <c r="OC94" s="33"/>
      <c r="OD94" s="34"/>
      <c r="OE94" s="33"/>
      <c r="OF94" s="33"/>
      <c r="OG94" s="33"/>
      <c r="OH94" s="33"/>
      <c r="OI94" s="33"/>
      <c r="OJ94" s="33"/>
      <c r="OK94" s="33"/>
      <c r="OL94" s="57"/>
      <c r="OM94" s="25"/>
      <c r="ON94" s="34">
        <v>22873100</v>
      </c>
      <c r="OO94" s="57">
        <v>22873100</v>
      </c>
      <c r="OP94" s="33"/>
      <c r="OQ94" s="33"/>
      <c r="OR94" s="33"/>
      <c r="OS94" s="33">
        <v>2060600</v>
      </c>
      <c r="OT94" s="33">
        <v>1978100</v>
      </c>
      <c r="OU94" s="33">
        <v>82500</v>
      </c>
      <c r="OV94" s="33"/>
      <c r="OW94" s="33"/>
      <c r="OX94" s="34"/>
      <c r="OY94" s="33"/>
      <c r="OZ94" s="33"/>
      <c r="PA94" s="33"/>
      <c r="PB94" s="33"/>
      <c r="PC94" s="33"/>
      <c r="PD94" s="33"/>
      <c r="PE94" s="33"/>
      <c r="PF94" s="57"/>
      <c r="PG94" s="25"/>
      <c r="PH94" s="34">
        <v>1978100</v>
      </c>
      <c r="PI94" s="57">
        <v>1978100</v>
      </c>
      <c r="PJ94" s="33"/>
      <c r="PK94" s="33"/>
      <c r="PL94" s="33"/>
      <c r="PM94" s="33">
        <v>11755800</v>
      </c>
      <c r="PN94" s="33">
        <v>11285500</v>
      </c>
      <c r="PO94" s="33">
        <v>470300</v>
      </c>
      <c r="PP94" s="33"/>
      <c r="PQ94" s="33"/>
      <c r="PR94" s="34"/>
      <c r="PS94" s="33"/>
      <c r="PT94" s="33"/>
      <c r="PU94" s="33"/>
      <c r="PV94" s="33"/>
      <c r="PW94" s="33"/>
      <c r="PX94" s="33"/>
      <c r="PY94" s="33"/>
      <c r="PZ94" s="57"/>
      <c r="QA94" s="25"/>
      <c r="QB94" s="34">
        <v>11285500</v>
      </c>
      <c r="QC94" s="57">
        <v>11285500</v>
      </c>
      <c r="QD94" s="33"/>
      <c r="QE94" s="33"/>
      <c r="QF94" s="33"/>
      <c r="QG94" s="33">
        <v>46106300</v>
      </c>
      <c r="QH94" s="33">
        <v>25444600</v>
      </c>
      <c r="QI94" s="33">
        <v>20661700</v>
      </c>
      <c r="QJ94" s="33">
        <v>3860503.88</v>
      </c>
      <c r="QK94" s="33"/>
      <c r="QL94" s="34"/>
      <c r="QM94" s="33">
        <v>6995336.9299999997</v>
      </c>
      <c r="QN94" s="33">
        <v>3860503.88</v>
      </c>
      <c r="QO94" s="33"/>
      <c r="QP94" s="33">
        <v>3134833.05</v>
      </c>
      <c r="QQ94" s="33">
        <v>44.813180000000003</v>
      </c>
      <c r="QR94" s="33"/>
      <c r="QS94" s="33"/>
      <c r="QT94" s="57">
        <v>3860503.88</v>
      </c>
      <c r="QU94" s="25"/>
      <c r="QV94" s="34">
        <v>25444600</v>
      </c>
      <c r="QW94" s="57">
        <v>25444600</v>
      </c>
      <c r="QX94" s="33">
        <v>15.172190000000001</v>
      </c>
      <c r="QY94" s="33">
        <v>15.172190000000001</v>
      </c>
      <c r="QZ94" s="33"/>
      <c r="RA94" s="33">
        <v>535698647.25</v>
      </c>
      <c r="RB94" s="33">
        <v>499685000</v>
      </c>
      <c r="RC94" s="33">
        <v>36013647.25</v>
      </c>
      <c r="RD94" s="33">
        <v>177599037.77000001</v>
      </c>
      <c r="RE94" s="33"/>
      <c r="RF94" s="34"/>
      <c r="RG94" s="33">
        <v>194782284.40000001</v>
      </c>
      <c r="RH94" s="33">
        <v>177599037.77000001</v>
      </c>
      <c r="RI94" s="33"/>
      <c r="RJ94" s="33">
        <v>17183246.629999999</v>
      </c>
      <c r="RK94" s="33">
        <v>8.8217700000000008</v>
      </c>
      <c r="RL94" s="33"/>
      <c r="RM94" s="33"/>
      <c r="RN94" s="57">
        <v>177599037.77000001</v>
      </c>
      <c r="RO94" s="25"/>
      <c r="RP94" s="34">
        <v>499685000</v>
      </c>
      <c r="RQ94" s="57">
        <v>499685000</v>
      </c>
      <c r="RR94" s="33">
        <v>35.542200000000001</v>
      </c>
      <c r="RS94" s="33">
        <v>47.713149999999999</v>
      </c>
      <c r="RT94" s="33"/>
      <c r="RU94" s="33"/>
      <c r="RV94" s="33"/>
      <c r="RW94" s="33"/>
      <c r="RX94" s="33"/>
      <c r="RY94" s="33">
        <v>27326.66</v>
      </c>
      <c r="RZ94" s="34"/>
      <c r="SA94" s="33"/>
      <c r="SB94" s="33"/>
      <c r="SC94" s="33"/>
      <c r="SD94" s="33"/>
      <c r="SE94" s="33"/>
      <c r="SF94" s="33"/>
      <c r="SG94" s="33">
        <v>27326.66</v>
      </c>
      <c r="SH94" s="57"/>
      <c r="SI94" s="25"/>
      <c r="SJ94" s="34"/>
      <c r="SK94" s="57"/>
      <c r="SL94" s="33"/>
      <c r="SM94" s="33"/>
      <c r="SN94" s="33"/>
      <c r="SO94" s="33"/>
      <c r="SP94" s="33"/>
      <c r="SQ94" s="33"/>
      <c r="SR94" s="33"/>
      <c r="SS94" s="33"/>
      <c r="ST94" s="34"/>
      <c r="SU94" s="33"/>
      <c r="SV94" s="33"/>
      <c r="SW94" s="33"/>
      <c r="SX94" s="33"/>
      <c r="SY94" s="33"/>
      <c r="SZ94" s="33"/>
      <c r="TA94" s="33"/>
      <c r="TB94" s="57"/>
      <c r="TC94" s="25"/>
      <c r="TD94" s="34"/>
      <c r="TE94" s="57"/>
      <c r="TF94" s="33"/>
      <c r="TG94" s="33"/>
      <c r="TH94" s="33"/>
      <c r="TI94" s="33"/>
      <c r="TJ94" s="33"/>
      <c r="TK94" s="33"/>
      <c r="TL94" s="33"/>
      <c r="TM94" s="33"/>
      <c r="TN94" s="34"/>
      <c r="TO94" s="33"/>
      <c r="TP94" s="33"/>
      <c r="TQ94" s="33"/>
      <c r="TR94" s="33"/>
      <c r="TS94" s="33"/>
      <c r="TT94" s="33"/>
      <c r="TU94" s="33"/>
      <c r="TV94" s="57"/>
      <c r="TW94" s="25"/>
      <c r="TX94" s="34"/>
      <c r="TY94" s="57"/>
      <c r="TZ94" s="33"/>
      <c r="UA94" s="33"/>
      <c r="UB94" s="33"/>
      <c r="UC94" s="33"/>
      <c r="UD94" s="33"/>
      <c r="UE94" s="33"/>
      <c r="UF94" s="33"/>
      <c r="UG94" s="33"/>
      <c r="UH94" s="34"/>
      <c r="UI94" s="33"/>
      <c r="UJ94" s="33"/>
      <c r="UK94" s="33"/>
      <c r="UL94" s="33"/>
      <c r="UM94" s="33"/>
      <c r="UN94" s="33"/>
      <c r="UO94" s="33"/>
      <c r="UP94" s="57"/>
      <c r="UQ94" s="25"/>
      <c r="UR94" s="34"/>
      <c r="US94" s="57"/>
      <c r="UT94" s="33"/>
      <c r="UU94" s="33"/>
      <c r="UV94" s="33"/>
      <c r="UW94" s="33"/>
      <c r="UX94" s="33"/>
      <c r="UY94" s="33"/>
      <c r="UZ94" s="33"/>
      <c r="VA94" s="33"/>
      <c r="VB94" s="34"/>
      <c r="VC94" s="33"/>
      <c r="VD94" s="33"/>
      <c r="VE94" s="33"/>
      <c r="VF94" s="33"/>
      <c r="VG94" s="33"/>
      <c r="VH94" s="33"/>
      <c r="VI94" s="33"/>
      <c r="VJ94" s="57"/>
      <c r="VK94" s="25"/>
      <c r="VL94" s="34"/>
      <c r="VM94" s="57"/>
      <c r="VN94" s="33"/>
      <c r="VO94" s="33"/>
      <c r="VP94" s="33"/>
      <c r="VQ94" s="33"/>
      <c r="VR94" s="33"/>
      <c r="VS94" s="33"/>
      <c r="VT94" s="33"/>
      <c r="VU94" s="33"/>
      <c r="VV94" s="34"/>
      <c r="VW94" s="33"/>
      <c r="VX94" s="33"/>
      <c r="VY94" s="33"/>
      <c r="VZ94" s="33"/>
      <c r="WA94" s="33"/>
      <c r="WB94" s="33"/>
      <c r="WC94" s="33"/>
      <c r="WD94" s="57"/>
      <c r="WE94" s="25"/>
      <c r="WF94" s="34"/>
      <c r="WG94" s="57"/>
      <c r="WH94" s="33"/>
      <c r="WI94" s="33"/>
      <c r="WJ94" s="33"/>
      <c r="WK94" s="33"/>
      <c r="WL94" s="33"/>
      <c r="WM94" s="33"/>
      <c r="WN94" s="33"/>
      <c r="WO94" s="33"/>
      <c r="WP94" s="34"/>
      <c r="WQ94" s="33"/>
      <c r="WR94" s="33"/>
      <c r="WS94" s="33"/>
      <c r="WT94" s="33"/>
      <c r="WU94" s="33"/>
      <c r="WV94" s="33"/>
      <c r="WW94" s="33"/>
      <c r="WX94" s="57"/>
      <c r="WY94" s="25"/>
      <c r="WZ94" s="34"/>
      <c r="XA94" s="57"/>
      <c r="XB94" s="33"/>
      <c r="XC94" s="33"/>
      <c r="XD94" s="33"/>
      <c r="XE94" s="33"/>
      <c r="XF94" s="33"/>
      <c r="XG94" s="33"/>
      <c r="XH94" s="33"/>
      <c r="XI94" s="33"/>
      <c r="XJ94" s="34"/>
      <c r="XK94" s="33"/>
      <c r="XL94" s="33"/>
      <c r="XM94" s="33"/>
      <c r="XN94" s="33"/>
      <c r="XO94" s="33"/>
      <c r="XP94" s="33"/>
      <c r="XQ94" s="33"/>
      <c r="XR94" s="57"/>
      <c r="XS94" s="25"/>
      <c r="XT94" s="34"/>
      <c r="XU94" s="57"/>
      <c r="XV94" s="33"/>
      <c r="XW94" s="33"/>
      <c r="XX94" s="33"/>
      <c r="XY94" s="33"/>
      <c r="XZ94" s="33"/>
      <c r="YA94" s="33"/>
      <c r="YB94" s="33"/>
      <c r="YC94" s="33"/>
      <c r="YD94" s="34"/>
      <c r="YE94" s="33"/>
      <c r="YF94" s="33"/>
      <c r="YG94" s="33"/>
      <c r="YH94" s="33"/>
      <c r="YI94" s="33"/>
      <c r="YJ94" s="33"/>
      <c r="YK94" s="33"/>
      <c r="YL94" s="57"/>
      <c r="YM94" s="25"/>
      <c r="YN94" s="34"/>
      <c r="YO94" s="57"/>
      <c r="YP94" s="33"/>
      <c r="YQ94" s="33"/>
      <c r="YR94" s="33"/>
      <c r="YS94" s="33"/>
      <c r="YT94" s="33"/>
      <c r="YU94" s="33"/>
      <c r="YV94" s="33"/>
      <c r="YW94" s="33"/>
      <c r="YX94" s="34"/>
      <c r="YY94" s="33"/>
      <c r="YZ94" s="33"/>
      <c r="ZA94" s="33"/>
      <c r="ZB94" s="33"/>
      <c r="ZC94" s="33"/>
      <c r="ZD94" s="33"/>
      <c r="ZE94" s="33"/>
      <c r="ZF94" s="57"/>
      <c r="ZG94" s="25"/>
      <c r="ZH94" s="34"/>
      <c r="ZI94" s="57"/>
      <c r="ZJ94" s="33"/>
      <c r="ZK94" s="33"/>
      <c r="ZL94" s="33"/>
      <c r="ZM94" s="33"/>
      <c r="ZN94" s="33"/>
      <c r="ZO94" s="33"/>
      <c r="ZP94" s="33"/>
      <c r="ZQ94" s="33"/>
      <c r="ZR94" s="34"/>
      <c r="ZS94" s="33"/>
      <c r="ZT94" s="33"/>
      <c r="ZU94" s="33"/>
      <c r="ZV94" s="33"/>
      <c r="ZW94" s="33"/>
      <c r="ZX94" s="33"/>
      <c r="ZY94" s="33"/>
      <c r="ZZ94" s="57"/>
      <c r="AAA94" s="25"/>
      <c r="AAB94" s="34"/>
      <c r="AAC94" s="57"/>
      <c r="AAD94" s="33"/>
      <c r="AAE94" s="33"/>
      <c r="AAF94" s="33"/>
      <c r="AAG94" s="33"/>
      <c r="AAH94" s="33"/>
      <c r="AAI94" s="33"/>
      <c r="AAJ94" s="33"/>
      <c r="AAK94" s="33"/>
      <c r="AAL94" s="34"/>
      <c r="AAM94" s="33"/>
      <c r="AAN94" s="33"/>
      <c r="AAO94" s="33"/>
      <c r="AAP94" s="33"/>
      <c r="AAQ94" s="33"/>
      <c r="AAR94" s="33"/>
      <c r="AAS94" s="33"/>
      <c r="AAT94" s="57"/>
      <c r="AAU94" s="25"/>
      <c r="AAV94" s="34"/>
      <c r="AAW94" s="57"/>
      <c r="AAX94" s="33"/>
      <c r="AAY94" s="33"/>
      <c r="AAZ94" s="33"/>
      <c r="ABA94" s="33"/>
      <c r="ABB94" s="33"/>
      <c r="ABC94" s="33"/>
      <c r="ABD94" s="33"/>
      <c r="ABE94" s="33"/>
      <c r="ABF94" s="34"/>
      <c r="ABG94" s="33"/>
      <c r="ABH94" s="33"/>
      <c r="ABI94" s="33"/>
      <c r="ABJ94" s="33"/>
      <c r="ABK94" s="33"/>
      <c r="ABL94" s="33"/>
      <c r="ABM94" s="33"/>
      <c r="ABN94" s="57"/>
      <c r="ABO94" s="25"/>
      <c r="ABP94" s="34"/>
      <c r="ABQ94" s="57"/>
      <c r="ABR94" s="33"/>
      <c r="ABS94" s="33"/>
      <c r="ABT94" s="33"/>
      <c r="ABU94" s="33"/>
      <c r="ABV94" s="33"/>
      <c r="ABW94" s="33"/>
      <c r="ABX94" s="33"/>
      <c r="ABY94" s="33"/>
      <c r="ABZ94" s="34"/>
      <c r="ACA94" s="33"/>
      <c r="ACB94" s="33"/>
      <c r="ACC94" s="33"/>
      <c r="ACD94" s="33"/>
      <c r="ACE94" s="33"/>
      <c r="ACF94" s="33"/>
      <c r="ACG94" s="33"/>
      <c r="ACH94" s="57"/>
      <c r="ACI94" s="25"/>
      <c r="ACJ94" s="34"/>
      <c r="ACK94" s="57"/>
      <c r="ACL94" s="33"/>
      <c r="ACM94" s="33"/>
      <c r="ACN94" s="33"/>
      <c r="ACO94" s="33">
        <v>73343131.310000002</v>
      </c>
      <c r="ACP94" s="33">
        <v>72609700</v>
      </c>
      <c r="ACQ94" s="33">
        <v>733431.31</v>
      </c>
      <c r="ACR94" s="33">
        <v>12264567.98</v>
      </c>
      <c r="ACS94" s="33"/>
      <c r="ACT94" s="34"/>
      <c r="ACU94" s="33">
        <v>12388452.5</v>
      </c>
      <c r="ACV94" s="33">
        <v>12264567.98</v>
      </c>
      <c r="ACW94" s="33"/>
      <c r="ACX94" s="33">
        <v>123884.52</v>
      </c>
      <c r="ACY94" s="33">
        <v>1</v>
      </c>
      <c r="ACZ94" s="33"/>
      <c r="ADA94" s="33"/>
      <c r="ADB94" s="57">
        <v>12264567.98</v>
      </c>
      <c r="ADC94" s="25"/>
      <c r="ADD94" s="34">
        <v>72609700</v>
      </c>
      <c r="ADE94" s="57">
        <v>72609700</v>
      </c>
      <c r="ADF94" s="33">
        <v>16.891089999999998</v>
      </c>
      <c r="ADG94" s="33">
        <v>16.891089999999998</v>
      </c>
      <c r="ADH94" s="33"/>
      <c r="ADI94" s="33"/>
      <c r="ADJ94" s="33"/>
      <c r="ADK94" s="33"/>
      <c r="ADL94" s="33"/>
      <c r="ADM94" s="33"/>
      <c r="ADN94" s="34"/>
      <c r="ADO94" s="33"/>
      <c r="ADP94" s="33"/>
      <c r="ADQ94" s="33"/>
      <c r="ADR94" s="33"/>
      <c r="ADS94" s="33"/>
      <c r="ADT94" s="33"/>
      <c r="ADU94" s="33"/>
      <c r="ADV94" s="57"/>
      <c r="ADW94" s="25"/>
      <c r="ADX94" s="34"/>
      <c r="ADY94" s="57"/>
      <c r="ADZ94" s="33"/>
      <c r="AEA94" s="33"/>
      <c r="AEB94" s="33"/>
      <c r="AEC94" s="33"/>
      <c r="AED94" s="33"/>
      <c r="AEE94" s="33"/>
      <c r="AEF94" s="33"/>
      <c r="AEG94" s="33"/>
      <c r="AEH94" s="34"/>
      <c r="AEI94" s="33"/>
      <c r="AEJ94" s="33"/>
      <c r="AEK94" s="33"/>
      <c r="AEL94" s="33"/>
      <c r="AEM94" s="33"/>
      <c r="AEN94" s="33"/>
      <c r="AEO94" s="33"/>
      <c r="AEP94" s="57"/>
      <c r="AEQ94" s="25"/>
      <c r="AER94" s="34"/>
      <c r="AES94" s="57"/>
      <c r="AET94" s="33"/>
      <c r="AEU94" s="33"/>
      <c r="AEV94" s="33"/>
      <c r="AEW94" s="33"/>
      <c r="AEX94" s="33"/>
      <c r="AEY94" s="33"/>
      <c r="AEZ94" s="33"/>
      <c r="AFA94" s="33"/>
      <c r="AFB94" s="34"/>
      <c r="AFC94" s="33"/>
      <c r="AFD94" s="33"/>
      <c r="AFE94" s="33"/>
      <c r="AFF94" s="33"/>
      <c r="AFG94" s="33"/>
      <c r="AFH94" s="33"/>
      <c r="AFI94" s="33"/>
      <c r="AFJ94" s="57"/>
      <c r="AFK94" s="25"/>
      <c r="AFL94" s="34"/>
      <c r="AFM94" s="57"/>
      <c r="AFN94" s="33"/>
      <c r="AFO94" s="33"/>
      <c r="AFP94" s="33"/>
      <c r="AFQ94" s="33"/>
      <c r="AFR94" s="33"/>
      <c r="AFS94" s="33"/>
      <c r="AFT94" s="33"/>
      <c r="AFU94" s="33"/>
      <c r="AFV94" s="34"/>
      <c r="AFW94" s="33"/>
      <c r="AFX94" s="33"/>
      <c r="AFY94" s="33"/>
      <c r="AFZ94" s="33"/>
      <c r="AGA94" s="33"/>
      <c r="AGB94" s="33"/>
      <c r="AGC94" s="33"/>
      <c r="AGD94" s="57"/>
      <c r="AGE94" s="25"/>
      <c r="AGF94" s="34"/>
      <c r="AGG94" s="57"/>
      <c r="AGH94" s="33"/>
      <c r="AGI94" s="33"/>
      <c r="AGJ94" s="33"/>
      <c r="AGK94" s="33"/>
      <c r="AGL94" s="33"/>
      <c r="AGM94" s="33"/>
      <c r="AGN94" s="33"/>
      <c r="AGO94" s="33"/>
      <c r="AGP94" s="34"/>
      <c r="AGQ94" s="33"/>
      <c r="AGR94" s="33"/>
      <c r="AGS94" s="33"/>
      <c r="AGT94" s="33"/>
      <c r="AGU94" s="33"/>
      <c r="AGV94" s="33"/>
      <c r="AGW94" s="33"/>
      <c r="AGX94" s="57"/>
      <c r="AGY94" s="25"/>
      <c r="AGZ94" s="34"/>
      <c r="AHA94" s="57"/>
      <c r="AHB94" s="33"/>
      <c r="AHC94" s="33"/>
    </row>
    <row r="95" spans="1:887" x14ac:dyDescent="0.25">
      <c r="A95" s="8" t="s">
        <v>188</v>
      </c>
      <c r="B95" s="90">
        <v>81</v>
      </c>
      <c r="C95" s="11" t="s">
        <v>189</v>
      </c>
      <c r="F95" s="34">
        <v>1246248511.95</v>
      </c>
      <c r="G95" s="57"/>
      <c r="H95" s="33"/>
      <c r="I95" s="33">
        <v>383906407</v>
      </c>
      <c r="J95" s="33">
        <v>341676700</v>
      </c>
      <c r="K95" s="33">
        <v>42229707</v>
      </c>
      <c r="L95" s="33">
        <v>288510422.50999999</v>
      </c>
      <c r="M95" s="33">
        <v>8291436.71</v>
      </c>
      <c r="N95" s="34"/>
      <c r="O95" s="33">
        <v>324169016.24000001</v>
      </c>
      <c r="P95" s="33">
        <v>288510422.50999999</v>
      </c>
      <c r="Q95" s="33"/>
      <c r="R95" s="33">
        <v>35658593.729999997</v>
      </c>
      <c r="S95" s="33">
        <v>11</v>
      </c>
      <c r="T95" s="33">
        <v>8291436.71</v>
      </c>
      <c r="U95" s="33"/>
      <c r="V95" s="57">
        <v>288510422.50999999</v>
      </c>
      <c r="W95" s="25"/>
      <c r="X95" s="34">
        <v>341676700</v>
      </c>
      <c r="Y95" s="57">
        <v>341676700</v>
      </c>
      <c r="Z95" s="33">
        <v>84.439599999999999</v>
      </c>
      <c r="AA95" s="33">
        <v>84.439599999999999</v>
      </c>
      <c r="AB95" s="33"/>
      <c r="AC95" s="33">
        <v>770645731</v>
      </c>
      <c r="AD95" s="33">
        <v>685874700</v>
      </c>
      <c r="AE95" s="33">
        <v>84771031</v>
      </c>
      <c r="AF95" s="33">
        <v>547810019.61000001</v>
      </c>
      <c r="AG95" s="33">
        <v>12639460.300000001</v>
      </c>
      <c r="AH95" s="34"/>
      <c r="AI95" s="33">
        <v>615516876.27999997</v>
      </c>
      <c r="AJ95" s="33">
        <v>547810019.61000001</v>
      </c>
      <c r="AK95" s="33"/>
      <c r="AL95" s="33">
        <v>67706856.670000002</v>
      </c>
      <c r="AM95" s="33">
        <v>11</v>
      </c>
      <c r="AN95" s="33">
        <v>12639460.300000001</v>
      </c>
      <c r="AO95" s="33"/>
      <c r="AP95" s="57">
        <v>547810019.61000001</v>
      </c>
      <c r="AQ95" s="25"/>
      <c r="AR95" s="34">
        <v>685874700</v>
      </c>
      <c r="AS95" s="57">
        <v>685874700</v>
      </c>
      <c r="AT95" s="33">
        <v>79.870279999999994</v>
      </c>
      <c r="AU95" s="33">
        <v>79.870279999999994</v>
      </c>
      <c r="AV95" s="33"/>
      <c r="AW95" s="33">
        <v>17245264</v>
      </c>
      <c r="AX95" s="33">
        <v>16383000</v>
      </c>
      <c r="AY95" s="33">
        <v>862264</v>
      </c>
      <c r="AZ95" s="33">
        <v>15591560.140000001</v>
      </c>
      <c r="BA95" s="33"/>
      <c r="BB95" s="34"/>
      <c r="BC95" s="33">
        <v>16412169.390000001</v>
      </c>
      <c r="BD95" s="33">
        <v>15591560.140000001</v>
      </c>
      <c r="BE95" s="33"/>
      <c r="BF95" s="33">
        <v>820609.25</v>
      </c>
      <c r="BG95" s="33">
        <v>5</v>
      </c>
      <c r="BH95" s="33"/>
      <c r="BI95" s="33"/>
      <c r="BJ95" s="57">
        <v>15591560.140000001</v>
      </c>
      <c r="BK95" s="25"/>
      <c r="BL95" s="34">
        <v>16383000</v>
      </c>
      <c r="BM95" s="57">
        <v>16383000</v>
      </c>
      <c r="BN95" s="33">
        <v>95.169139999999999</v>
      </c>
      <c r="BO95" s="33">
        <v>95.169139999999999</v>
      </c>
      <c r="BP95" s="33"/>
      <c r="BQ95" s="33"/>
      <c r="BR95" s="33"/>
      <c r="BS95" s="33"/>
      <c r="BT95" s="33"/>
      <c r="BU95" s="33"/>
      <c r="BV95" s="34"/>
      <c r="BW95" s="33"/>
      <c r="BX95" s="33"/>
      <c r="BY95" s="33"/>
      <c r="BZ95" s="33"/>
      <c r="CA95" s="33"/>
      <c r="CB95" s="33"/>
      <c r="CC95" s="33"/>
      <c r="CD95" s="57"/>
      <c r="CE95" s="25"/>
      <c r="CF95" s="34"/>
      <c r="CG95" s="57"/>
      <c r="CH95" s="33"/>
      <c r="CI95" s="33"/>
      <c r="CJ95" s="33"/>
      <c r="CK95" s="33"/>
      <c r="CL95" s="33"/>
      <c r="CM95" s="33"/>
      <c r="CN95" s="33"/>
      <c r="CO95" s="33"/>
      <c r="CP95" s="34"/>
      <c r="CQ95" s="33"/>
      <c r="CR95" s="33"/>
      <c r="CS95" s="33"/>
      <c r="CT95" s="33"/>
      <c r="CU95" s="33"/>
      <c r="CV95" s="33"/>
      <c r="CW95" s="33"/>
      <c r="CX95" s="57"/>
      <c r="CY95" s="25"/>
      <c r="CZ95" s="34"/>
      <c r="DA95" s="57"/>
      <c r="DB95" s="33"/>
      <c r="DC95" s="33"/>
      <c r="DD95" s="33"/>
      <c r="DE95" s="33">
        <v>160227449</v>
      </c>
      <c r="DF95" s="33">
        <v>157022900</v>
      </c>
      <c r="DG95" s="33">
        <v>3204549</v>
      </c>
      <c r="DH95" s="33">
        <v>157022900</v>
      </c>
      <c r="DI95" s="33"/>
      <c r="DJ95" s="34"/>
      <c r="DK95" s="33">
        <v>160227449</v>
      </c>
      <c r="DL95" s="33">
        <v>157022900</v>
      </c>
      <c r="DM95" s="33"/>
      <c r="DN95" s="33">
        <v>3204549</v>
      </c>
      <c r="DO95" s="33">
        <v>2</v>
      </c>
      <c r="DP95" s="33"/>
      <c r="DQ95" s="33"/>
      <c r="DR95" s="57">
        <v>157022900</v>
      </c>
      <c r="DS95" s="25"/>
      <c r="DT95" s="34">
        <v>157022900</v>
      </c>
      <c r="DU95" s="57">
        <v>157022900</v>
      </c>
      <c r="DV95" s="33">
        <v>100</v>
      </c>
      <c r="DW95" s="33">
        <v>100</v>
      </c>
      <c r="DX95" s="33"/>
      <c r="DY95" s="33"/>
      <c r="DZ95" s="33"/>
      <c r="EA95" s="33"/>
      <c r="EB95" s="33"/>
      <c r="EC95" s="33"/>
      <c r="ED95" s="34"/>
      <c r="EE95" s="33"/>
      <c r="EF95" s="33"/>
      <c r="EG95" s="33"/>
      <c r="EH95" s="33"/>
      <c r="EI95" s="33"/>
      <c r="EJ95" s="33"/>
      <c r="EK95" s="33"/>
      <c r="EL95" s="57"/>
      <c r="EM95" s="25"/>
      <c r="EN95" s="34"/>
      <c r="EO95" s="57"/>
      <c r="EP95" s="33"/>
      <c r="EQ95" s="33"/>
      <c r="ER95" s="33"/>
      <c r="ES95" s="33"/>
      <c r="ET95" s="33"/>
      <c r="EU95" s="33"/>
      <c r="EV95" s="33"/>
      <c r="EW95" s="33"/>
      <c r="EX95" s="34"/>
      <c r="EY95" s="33"/>
      <c r="EZ95" s="33"/>
      <c r="FA95" s="33"/>
      <c r="FB95" s="33"/>
      <c r="FC95" s="33"/>
      <c r="FD95" s="33"/>
      <c r="FE95" s="33"/>
      <c r="FF95" s="57"/>
      <c r="FG95" s="25"/>
      <c r="FH95" s="34">
        <v>0</v>
      </c>
      <c r="FI95" s="57">
        <v>0</v>
      </c>
      <c r="FJ95" s="33"/>
      <c r="FK95" s="33"/>
      <c r="FL95" s="33"/>
      <c r="FM95" s="33"/>
      <c r="FN95" s="33"/>
      <c r="FO95" s="33"/>
      <c r="FP95" s="33"/>
      <c r="FQ95" s="33"/>
      <c r="FR95" s="34"/>
      <c r="FS95" s="33"/>
      <c r="FT95" s="33"/>
      <c r="FU95" s="33"/>
      <c r="FV95" s="33"/>
      <c r="FW95" s="33"/>
      <c r="FX95" s="33"/>
      <c r="FY95" s="33"/>
      <c r="FZ95" s="57"/>
      <c r="GA95" s="25"/>
      <c r="GB95" s="34"/>
      <c r="GC95" s="57"/>
      <c r="GD95" s="33"/>
      <c r="GE95" s="33"/>
      <c r="GF95" s="33"/>
      <c r="GG95" s="33">
        <v>79989797</v>
      </c>
      <c r="GH95" s="33">
        <v>78390000</v>
      </c>
      <c r="GI95" s="33">
        <v>1599797</v>
      </c>
      <c r="GJ95" s="33">
        <v>72557227.019999996</v>
      </c>
      <c r="GK95" s="33"/>
      <c r="GL95" s="34"/>
      <c r="GM95" s="33">
        <v>74037987.760000005</v>
      </c>
      <c r="GN95" s="33">
        <v>72557227.019999996</v>
      </c>
      <c r="GO95" s="33"/>
      <c r="GP95" s="33">
        <v>1480760.74</v>
      </c>
      <c r="GQ95" s="33">
        <v>2</v>
      </c>
      <c r="GR95" s="33"/>
      <c r="GS95" s="33"/>
      <c r="GT95" s="57">
        <v>72557227.019999996</v>
      </c>
      <c r="GU95" s="25"/>
      <c r="GV95" s="34">
        <v>78390000</v>
      </c>
      <c r="GW95" s="57">
        <v>78390000</v>
      </c>
      <c r="GX95" s="33">
        <v>92.559290000000004</v>
      </c>
      <c r="GY95" s="33">
        <v>92.559290000000004</v>
      </c>
      <c r="GZ95" s="33"/>
      <c r="HA95" s="33"/>
      <c r="HB95" s="33"/>
      <c r="HC95" s="33"/>
      <c r="HD95" s="33"/>
      <c r="HE95" s="33"/>
      <c r="HF95" s="34"/>
      <c r="HG95" s="33"/>
      <c r="HH95" s="33"/>
      <c r="HI95" s="33"/>
      <c r="HJ95" s="33"/>
      <c r="HK95" s="33"/>
      <c r="HL95" s="33"/>
      <c r="HM95" s="33"/>
      <c r="HN95" s="57"/>
      <c r="HO95" s="25"/>
      <c r="HP95" s="34"/>
      <c r="HQ95" s="57"/>
      <c r="HR95" s="33"/>
      <c r="HS95" s="33"/>
      <c r="HT95" s="33"/>
      <c r="HU95" s="33">
        <v>24056181</v>
      </c>
      <c r="HV95" s="33">
        <v>21410000</v>
      </c>
      <c r="HW95" s="33">
        <v>2646181</v>
      </c>
      <c r="HX95" s="33">
        <v>4554989.08</v>
      </c>
      <c r="HY95" s="33"/>
      <c r="HZ95" s="34"/>
      <c r="IA95" s="33">
        <v>5117965.5199999996</v>
      </c>
      <c r="IB95" s="33">
        <v>4554989.08</v>
      </c>
      <c r="IC95" s="33"/>
      <c r="ID95" s="33">
        <v>562976.43999999994</v>
      </c>
      <c r="IE95" s="33">
        <v>11</v>
      </c>
      <c r="IF95" s="33"/>
      <c r="IG95" s="33"/>
      <c r="IH95" s="57">
        <v>4554989.08</v>
      </c>
      <c r="II95" s="25"/>
      <c r="IJ95" s="34">
        <v>21410000</v>
      </c>
      <c r="IK95" s="57">
        <v>21410000</v>
      </c>
      <c r="IL95" s="33">
        <v>21.27505</v>
      </c>
      <c r="IM95" s="33">
        <v>21.27505</v>
      </c>
      <c r="IN95" s="33"/>
      <c r="IO95" s="33"/>
      <c r="IP95" s="33"/>
      <c r="IQ95" s="33"/>
      <c r="IR95" s="33"/>
      <c r="IS95" s="33"/>
      <c r="IT95" s="34"/>
      <c r="IU95" s="33"/>
      <c r="IV95" s="33"/>
      <c r="IW95" s="33"/>
      <c r="IX95" s="33"/>
      <c r="IY95" s="33"/>
      <c r="IZ95" s="33"/>
      <c r="JA95" s="33"/>
      <c r="JB95" s="57"/>
      <c r="JC95" s="25"/>
      <c r="JD95" s="34"/>
      <c r="JE95" s="57"/>
      <c r="JF95" s="33"/>
      <c r="JG95" s="33"/>
      <c r="JH95" s="33"/>
      <c r="JI95" s="33"/>
      <c r="JJ95" s="33"/>
      <c r="JK95" s="33"/>
      <c r="JL95" s="33"/>
      <c r="JM95" s="33"/>
      <c r="JN95" s="34"/>
      <c r="JO95" s="33"/>
      <c r="JP95" s="33"/>
      <c r="JQ95" s="33"/>
      <c r="JR95" s="33"/>
      <c r="JS95" s="33"/>
      <c r="JT95" s="33"/>
      <c r="JU95" s="33"/>
      <c r="JV95" s="57"/>
      <c r="JW95" s="25"/>
      <c r="JX95" s="34"/>
      <c r="JY95" s="57"/>
      <c r="JZ95" s="33"/>
      <c r="KA95" s="33"/>
      <c r="KB95" s="33"/>
      <c r="KC95" s="33"/>
      <c r="KD95" s="33"/>
      <c r="KE95" s="33"/>
      <c r="KF95" s="33"/>
      <c r="KG95" s="33"/>
      <c r="KH95" s="34"/>
      <c r="KI95" s="33"/>
      <c r="KJ95" s="33"/>
      <c r="KK95" s="33"/>
      <c r="KL95" s="33"/>
      <c r="KM95" s="33"/>
      <c r="KN95" s="33"/>
      <c r="KO95" s="33"/>
      <c r="KP95" s="57"/>
      <c r="KQ95" s="25"/>
      <c r="KR95" s="34"/>
      <c r="KS95" s="57"/>
      <c r="KT95" s="33"/>
      <c r="KU95" s="33"/>
      <c r="KV95" s="33"/>
      <c r="KW95" s="33"/>
      <c r="KX95" s="33"/>
      <c r="KY95" s="33"/>
      <c r="KZ95" s="33"/>
      <c r="LA95" s="33"/>
      <c r="LB95" s="34"/>
      <c r="LC95" s="33"/>
      <c r="LD95" s="33"/>
      <c r="LE95" s="33"/>
      <c r="LF95" s="33"/>
      <c r="LG95" s="33"/>
      <c r="LH95" s="33"/>
      <c r="LI95" s="33"/>
      <c r="LJ95" s="57"/>
      <c r="LK95" s="25"/>
      <c r="LL95" s="34"/>
      <c r="LM95" s="57"/>
      <c r="LN95" s="33"/>
      <c r="LO95" s="33"/>
      <c r="LP95" s="33"/>
      <c r="LQ95" s="33"/>
      <c r="LR95" s="33"/>
      <c r="LS95" s="33"/>
      <c r="LT95" s="33"/>
      <c r="LU95" s="33"/>
      <c r="LV95" s="34"/>
      <c r="LW95" s="33"/>
      <c r="LX95" s="33"/>
      <c r="LY95" s="33"/>
      <c r="LZ95" s="33"/>
      <c r="MA95" s="33"/>
      <c r="MB95" s="33"/>
      <c r="MC95" s="33"/>
      <c r="MD95" s="57"/>
      <c r="ME95" s="25"/>
      <c r="MF95" s="34"/>
      <c r="MG95" s="57"/>
      <c r="MH95" s="33"/>
      <c r="MI95" s="33"/>
      <c r="MJ95" s="33"/>
      <c r="MK95" s="33">
        <v>6228368</v>
      </c>
      <c r="ML95" s="33">
        <v>6103800</v>
      </c>
      <c r="MM95" s="33">
        <v>124568</v>
      </c>
      <c r="MN95" s="33">
        <v>6103800</v>
      </c>
      <c r="MO95" s="33"/>
      <c r="MP95" s="34"/>
      <c r="MQ95" s="33">
        <v>6228368</v>
      </c>
      <c r="MR95" s="33">
        <v>6103800</v>
      </c>
      <c r="MS95" s="33"/>
      <c r="MT95" s="33">
        <v>124568</v>
      </c>
      <c r="MU95" s="33">
        <v>2.0000100000000001</v>
      </c>
      <c r="MV95" s="33"/>
      <c r="MW95" s="33"/>
      <c r="MX95" s="57">
        <v>6103800</v>
      </c>
      <c r="MY95" s="25"/>
      <c r="MZ95" s="34">
        <v>6103800</v>
      </c>
      <c r="NA95" s="57">
        <v>6103800</v>
      </c>
      <c r="NB95" s="33">
        <v>100</v>
      </c>
      <c r="NC95" s="33">
        <v>100</v>
      </c>
      <c r="ND95" s="33"/>
      <c r="NE95" s="33"/>
      <c r="NF95" s="33"/>
      <c r="NG95" s="33"/>
      <c r="NH95" s="33"/>
      <c r="NI95" s="33"/>
      <c r="NJ95" s="34"/>
      <c r="NK95" s="33"/>
      <c r="NL95" s="33"/>
      <c r="NM95" s="33"/>
      <c r="NN95" s="33"/>
      <c r="NO95" s="33"/>
      <c r="NP95" s="33"/>
      <c r="NQ95" s="33"/>
      <c r="NR95" s="57"/>
      <c r="NS95" s="25"/>
      <c r="NT95" s="34"/>
      <c r="NU95" s="57"/>
      <c r="NV95" s="33"/>
      <c r="NW95" s="33"/>
      <c r="NX95" s="33"/>
      <c r="NY95" s="33"/>
      <c r="NZ95" s="33"/>
      <c r="OA95" s="33"/>
      <c r="OB95" s="33"/>
      <c r="OC95" s="33"/>
      <c r="OD95" s="34"/>
      <c r="OE95" s="33"/>
      <c r="OF95" s="33"/>
      <c r="OG95" s="33"/>
      <c r="OH95" s="33"/>
      <c r="OI95" s="33"/>
      <c r="OJ95" s="33"/>
      <c r="OK95" s="33"/>
      <c r="OL95" s="57"/>
      <c r="OM95" s="25"/>
      <c r="ON95" s="34"/>
      <c r="OO95" s="57"/>
      <c r="OP95" s="33"/>
      <c r="OQ95" s="33"/>
      <c r="OR95" s="33"/>
      <c r="OS95" s="33">
        <v>34388</v>
      </c>
      <c r="OT95" s="33">
        <v>33700</v>
      </c>
      <c r="OU95" s="33">
        <v>688</v>
      </c>
      <c r="OV95" s="33">
        <v>33700</v>
      </c>
      <c r="OW95" s="33"/>
      <c r="OX95" s="34"/>
      <c r="OY95" s="33">
        <v>34388</v>
      </c>
      <c r="OZ95" s="33">
        <v>33700</v>
      </c>
      <c r="PA95" s="33"/>
      <c r="PB95" s="33">
        <v>688</v>
      </c>
      <c r="PC95" s="33">
        <v>2.0007000000000001</v>
      </c>
      <c r="PD95" s="33"/>
      <c r="PE95" s="33"/>
      <c r="PF95" s="57">
        <v>33700</v>
      </c>
      <c r="PG95" s="25"/>
      <c r="PH95" s="34">
        <v>33700</v>
      </c>
      <c r="PI95" s="57">
        <v>33700</v>
      </c>
      <c r="PJ95" s="33">
        <v>100</v>
      </c>
      <c r="PK95" s="33">
        <v>100</v>
      </c>
      <c r="PL95" s="33"/>
      <c r="PM95" s="33">
        <v>3283266</v>
      </c>
      <c r="PN95" s="33">
        <v>3217600</v>
      </c>
      <c r="PO95" s="33">
        <v>65666</v>
      </c>
      <c r="PP95" s="33">
        <v>1444406.81</v>
      </c>
      <c r="PQ95" s="33"/>
      <c r="PR95" s="34"/>
      <c r="PS95" s="33">
        <v>1473884.92</v>
      </c>
      <c r="PT95" s="33">
        <v>1444406.81</v>
      </c>
      <c r="PU95" s="33"/>
      <c r="PV95" s="33">
        <v>29478.11</v>
      </c>
      <c r="PW95" s="33">
        <v>2.0000300000000002</v>
      </c>
      <c r="PX95" s="33"/>
      <c r="PY95" s="33"/>
      <c r="PZ95" s="57">
        <v>1444406.81</v>
      </c>
      <c r="QA95" s="25"/>
      <c r="QB95" s="34">
        <v>3217600</v>
      </c>
      <c r="QC95" s="57">
        <v>3217600</v>
      </c>
      <c r="QD95" s="33">
        <v>44.890810000000002</v>
      </c>
      <c r="QE95" s="33">
        <v>44.890979999999999</v>
      </c>
      <c r="QF95" s="33"/>
      <c r="QG95" s="33">
        <v>1233980</v>
      </c>
      <c r="QH95" s="33">
        <v>1209300</v>
      </c>
      <c r="QI95" s="33">
        <v>24680</v>
      </c>
      <c r="QJ95" s="33"/>
      <c r="QK95" s="33"/>
      <c r="QL95" s="34"/>
      <c r="QM95" s="33"/>
      <c r="QN95" s="33"/>
      <c r="QO95" s="33"/>
      <c r="QP95" s="33"/>
      <c r="QQ95" s="33"/>
      <c r="QR95" s="33"/>
      <c r="QS95" s="33"/>
      <c r="QT95" s="57"/>
      <c r="QU95" s="25"/>
      <c r="QV95" s="34">
        <v>1209300</v>
      </c>
      <c r="QW95" s="57">
        <v>1209300</v>
      </c>
      <c r="QX95" s="33"/>
      <c r="QY95" s="33"/>
      <c r="QZ95" s="33"/>
      <c r="RA95" s="33"/>
      <c r="RB95" s="33"/>
      <c r="RC95" s="33"/>
      <c r="RD95" s="33"/>
      <c r="RE95" s="33"/>
      <c r="RF95" s="34"/>
      <c r="RG95" s="33"/>
      <c r="RH95" s="33"/>
      <c r="RI95" s="33"/>
      <c r="RJ95" s="33"/>
      <c r="RK95" s="33"/>
      <c r="RL95" s="33"/>
      <c r="RM95" s="33"/>
      <c r="RN95" s="57"/>
      <c r="RO95" s="25"/>
      <c r="RP95" s="34"/>
      <c r="RQ95" s="57"/>
      <c r="RR95" s="33"/>
      <c r="RS95" s="33"/>
      <c r="RT95" s="33"/>
      <c r="RU95" s="33"/>
      <c r="RV95" s="33"/>
      <c r="RW95" s="33"/>
      <c r="RX95" s="33"/>
      <c r="RY95" s="33"/>
      <c r="RZ95" s="34"/>
      <c r="SA95" s="33"/>
      <c r="SB95" s="33"/>
      <c r="SC95" s="33"/>
      <c r="SD95" s="33"/>
      <c r="SE95" s="33"/>
      <c r="SF95" s="33"/>
      <c r="SG95" s="33"/>
      <c r="SH95" s="57"/>
      <c r="SI95" s="25"/>
      <c r="SJ95" s="34"/>
      <c r="SK95" s="57"/>
      <c r="SL95" s="33"/>
      <c r="SM95" s="33"/>
      <c r="SN95" s="33"/>
      <c r="SO95" s="33"/>
      <c r="SP95" s="33"/>
      <c r="SQ95" s="33"/>
      <c r="SR95" s="33"/>
      <c r="SS95" s="33"/>
      <c r="ST95" s="34"/>
      <c r="SU95" s="33"/>
      <c r="SV95" s="33"/>
      <c r="SW95" s="33"/>
      <c r="SX95" s="33"/>
      <c r="SY95" s="33"/>
      <c r="SZ95" s="33"/>
      <c r="TA95" s="33"/>
      <c r="TB95" s="57"/>
      <c r="TC95" s="25"/>
      <c r="TD95" s="34"/>
      <c r="TE95" s="57"/>
      <c r="TF95" s="33"/>
      <c r="TG95" s="33"/>
      <c r="TH95" s="33"/>
      <c r="TI95" s="33"/>
      <c r="TJ95" s="33"/>
      <c r="TK95" s="33"/>
      <c r="TL95" s="33"/>
      <c r="TM95" s="33"/>
      <c r="TN95" s="34"/>
      <c r="TO95" s="33"/>
      <c r="TP95" s="33"/>
      <c r="TQ95" s="33"/>
      <c r="TR95" s="33"/>
      <c r="TS95" s="33"/>
      <c r="TT95" s="33"/>
      <c r="TU95" s="33"/>
      <c r="TV95" s="57"/>
      <c r="TW95" s="25"/>
      <c r="TX95" s="34"/>
      <c r="TY95" s="57"/>
      <c r="TZ95" s="33"/>
      <c r="UA95" s="33"/>
      <c r="UB95" s="33"/>
      <c r="UC95" s="33"/>
      <c r="UD95" s="33"/>
      <c r="UE95" s="33"/>
      <c r="UF95" s="33"/>
      <c r="UG95" s="33"/>
      <c r="UH95" s="34"/>
      <c r="UI95" s="33"/>
      <c r="UJ95" s="33"/>
      <c r="UK95" s="33"/>
      <c r="UL95" s="33"/>
      <c r="UM95" s="33"/>
      <c r="UN95" s="33"/>
      <c r="UO95" s="33"/>
      <c r="UP95" s="57"/>
      <c r="UQ95" s="25"/>
      <c r="UR95" s="34"/>
      <c r="US95" s="57"/>
      <c r="UT95" s="33"/>
      <c r="UU95" s="33"/>
      <c r="UV95" s="33"/>
      <c r="UW95" s="33"/>
      <c r="UX95" s="33"/>
      <c r="UY95" s="33"/>
      <c r="UZ95" s="33"/>
      <c r="VA95" s="33"/>
      <c r="VB95" s="34"/>
      <c r="VC95" s="33"/>
      <c r="VD95" s="33"/>
      <c r="VE95" s="33"/>
      <c r="VF95" s="33"/>
      <c r="VG95" s="33"/>
      <c r="VH95" s="33"/>
      <c r="VI95" s="33"/>
      <c r="VJ95" s="57"/>
      <c r="VK95" s="25"/>
      <c r="VL95" s="34"/>
      <c r="VM95" s="57"/>
      <c r="VN95" s="33"/>
      <c r="VO95" s="33"/>
      <c r="VP95" s="33"/>
      <c r="VQ95" s="33"/>
      <c r="VR95" s="33"/>
      <c r="VS95" s="33"/>
      <c r="VT95" s="33"/>
      <c r="VU95" s="33"/>
      <c r="VV95" s="34"/>
      <c r="VW95" s="33"/>
      <c r="VX95" s="33"/>
      <c r="VY95" s="33"/>
      <c r="VZ95" s="33"/>
      <c r="WA95" s="33"/>
      <c r="WB95" s="33"/>
      <c r="WC95" s="33"/>
      <c r="WD95" s="57"/>
      <c r="WE95" s="25"/>
      <c r="WF95" s="34"/>
      <c r="WG95" s="57"/>
      <c r="WH95" s="33"/>
      <c r="WI95" s="33"/>
      <c r="WJ95" s="33"/>
      <c r="WK95" s="33"/>
      <c r="WL95" s="33"/>
      <c r="WM95" s="33"/>
      <c r="WN95" s="33"/>
      <c r="WO95" s="33"/>
      <c r="WP95" s="34"/>
      <c r="WQ95" s="33"/>
      <c r="WR95" s="33"/>
      <c r="WS95" s="33"/>
      <c r="WT95" s="33"/>
      <c r="WU95" s="33"/>
      <c r="WV95" s="33"/>
      <c r="WW95" s="33"/>
      <c r="WX95" s="57"/>
      <c r="WY95" s="25"/>
      <c r="WZ95" s="34"/>
      <c r="XA95" s="57"/>
      <c r="XB95" s="33"/>
      <c r="XC95" s="33"/>
      <c r="XD95" s="33"/>
      <c r="XE95" s="33"/>
      <c r="XF95" s="33"/>
      <c r="XG95" s="33"/>
      <c r="XH95" s="33"/>
      <c r="XI95" s="33"/>
      <c r="XJ95" s="34"/>
      <c r="XK95" s="33"/>
      <c r="XL95" s="33"/>
      <c r="XM95" s="33"/>
      <c r="XN95" s="33"/>
      <c r="XO95" s="33"/>
      <c r="XP95" s="33"/>
      <c r="XQ95" s="33"/>
      <c r="XR95" s="57"/>
      <c r="XS95" s="25"/>
      <c r="XT95" s="34"/>
      <c r="XU95" s="57"/>
      <c r="XV95" s="33"/>
      <c r="XW95" s="33"/>
      <c r="XX95" s="33"/>
      <c r="XY95" s="33"/>
      <c r="XZ95" s="33"/>
      <c r="YA95" s="33"/>
      <c r="YB95" s="33"/>
      <c r="YC95" s="33"/>
      <c r="YD95" s="34"/>
      <c r="YE95" s="33"/>
      <c r="YF95" s="33"/>
      <c r="YG95" s="33"/>
      <c r="YH95" s="33"/>
      <c r="YI95" s="33"/>
      <c r="YJ95" s="33"/>
      <c r="YK95" s="33"/>
      <c r="YL95" s="57"/>
      <c r="YM95" s="25"/>
      <c r="YN95" s="34"/>
      <c r="YO95" s="57"/>
      <c r="YP95" s="33"/>
      <c r="YQ95" s="33"/>
      <c r="YR95" s="33"/>
      <c r="YS95" s="33"/>
      <c r="YT95" s="33"/>
      <c r="YU95" s="33"/>
      <c r="YV95" s="33"/>
      <c r="YW95" s="33"/>
      <c r="YX95" s="34"/>
      <c r="YY95" s="33"/>
      <c r="YZ95" s="33"/>
      <c r="ZA95" s="33"/>
      <c r="ZB95" s="33"/>
      <c r="ZC95" s="33"/>
      <c r="ZD95" s="33"/>
      <c r="ZE95" s="33"/>
      <c r="ZF95" s="57"/>
      <c r="ZG95" s="25"/>
      <c r="ZH95" s="34"/>
      <c r="ZI95" s="57"/>
      <c r="ZJ95" s="33"/>
      <c r="ZK95" s="33"/>
      <c r="ZL95" s="33"/>
      <c r="ZM95" s="33"/>
      <c r="ZN95" s="33"/>
      <c r="ZO95" s="33"/>
      <c r="ZP95" s="33"/>
      <c r="ZQ95" s="33"/>
      <c r="ZR95" s="34"/>
      <c r="ZS95" s="33"/>
      <c r="ZT95" s="33"/>
      <c r="ZU95" s="33"/>
      <c r="ZV95" s="33"/>
      <c r="ZW95" s="33"/>
      <c r="ZX95" s="33"/>
      <c r="ZY95" s="33"/>
      <c r="ZZ95" s="57"/>
      <c r="AAA95" s="25"/>
      <c r="AAB95" s="34"/>
      <c r="AAC95" s="57"/>
      <c r="AAD95" s="33"/>
      <c r="AAE95" s="33"/>
      <c r="AAF95" s="33"/>
      <c r="AAG95" s="33"/>
      <c r="AAH95" s="33"/>
      <c r="AAI95" s="33"/>
      <c r="AAJ95" s="33"/>
      <c r="AAK95" s="33">
        <v>4422865.25</v>
      </c>
      <c r="AAL95" s="34"/>
      <c r="AAM95" s="33"/>
      <c r="AAN95" s="33"/>
      <c r="AAO95" s="33"/>
      <c r="AAP95" s="33"/>
      <c r="AAQ95" s="33"/>
      <c r="AAR95" s="33">
        <v>4422865.25</v>
      </c>
      <c r="AAS95" s="33"/>
      <c r="AAT95" s="57"/>
      <c r="AAU95" s="25"/>
      <c r="AAV95" s="34"/>
      <c r="AAW95" s="57"/>
      <c r="AAX95" s="33"/>
      <c r="AAY95" s="33"/>
      <c r="AAZ95" s="33"/>
      <c r="ABA95" s="33"/>
      <c r="ABB95" s="33"/>
      <c r="ABC95" s="33"/>
      <c r="ABD95" s="33"/>
      <c r="ABE95" s="33">
        <v>274290.21000000002</v>
      </c>
      <c r="ABF95" s="34"/>
      <c r="ABG95" s="33"/>
      <c r="ABH95" s="33"/>
      <c r="ABI95" s="33"/>
      <c r="ABJ95" s="33"/>
      <c r="ABK95" s="33"/>
      <c r="ABL95" s="33">
        <v>274290.21000000002</v>
      </c>
      <c r="ABM95" s="33"/>
      <c r="ABN95" s="57"/>
      <c r="ABO95" s="25"/>
      <c r="ABP95" s="34"/>
      <c r="ABQ95" s="57"/>
      <c r="ABR95" s="33"/>
      <c r="ABS95" s="33"/>
      <c r="ABT95" s="33"/>
      <c r="ABU95" s="33"/>
      <c r="ABV95" s="33"/>
      <c r="ABW95" s="33"/>
      <c r="ABX95" s="33"/>
      <c r="ABY95" s="33">
        <v>2939999.9</v>
      </c>
      <c r="ABZ95" s="34"/>
      <c r="ACA95" s="33"/>
      <c r="ACB95" s="33"/>
      <c r="ACC95" s="33"/>
      <c r="ACD95" s="33"/>
      <c r="ACE95" s="33"/>
      <c r="ACF95" s="33">
        <v>2939999.9</v>
      </c>
      <c r="ACG95" s="33"/>
      <c r="ACH95" s="57"/>
      <c r="ACI95" s="25"/>
      <c r="ACJ95" s="34"/>
      <c r="ACK95" s="57"/>
      <c r="ACL95" s="33"/>
      <c r="ACM95" s="33"/>
      <c r="ACN95" s="33"/>
      <c r="ACO95" s="33">
        <v>35077475</v>
      </c>
      <c r="ACP95" s="33">
        <v>34726700</v>
      </c>
      <c r="ACQ95" s="33">
        <v>350775</v>
      </c>
      <c r="ACR95" s="33">
        <v>22677954.600000001</v>
      </c>
      <c r="ACS95" s="33"/>
      <c r="ACT95" s="34"/>
      <c r="ACU95" s="33">
        <v>22907025</v>
      </c>
      <c r="ACV95" s="33">
        <v>22677954.600000001</v>
      </c>
      <c r="ACW95" s="33"/>
      <c r="ACX95" s="33">
        <v>229070.4</v>
      </c>
      <c r="ACY95" s="33">
        <v>1</v>
      </c>
      <c r="ACZ95" s="33"/>
      <c r="ADA95" s="33"/>
      <c r="ADB95" s="57">
        <v>22677954.600000001</v>
      </c>
      <c r="ADC95" s="25"/>
      <c r="ADD95" s="34">
        <v>34726700</v>
      </c>
      <c r="ADE95" s="57">
        <v>34726700</v>
      </c>
      <c r="ADF95" s="33">
        <v>65.304090000000002</v>
      </c>
      <c r="ADG95" s="33">
        <v>65.304079999999999</v>
      </c>
      <c r="ADH95" s="33"/>
      <c r="ADI95" s="33"/>
      <c r="ADJ95" s="33"/>
      <c r="ADK95" s="33"/>
      <c r="ADL95" s="33"/>
      <c r="ADM95" s="33"/>
      <c r="ADN95" s="34"/>
      <c r="ADO95" s="33"/>
      <c r="ADP95" s="33"/>
      <c r="ADQ95" s="33"/>
      <c r="ADR95" s="33"/>
      <c r="ADS95" s="33"/>
      <c r="ADT95" s="33"/>
      <c r="ADU95" s="33"/>
      <c r="ADV95" s="57"/>
      <c r="ADW95" s="25"/>
      <c r="ADX95" s="34"/>
      <c r="ADY95" s="57"/>
      <c r="ADZ95" s="33"/>
      <c r="AEA95" s="33"/>
      <c r="AEB95" s="33"/>
      <c r="AEC95" s="33"/>
      <c r="AED95" s="33"/>
      <c r="AEE95" s="33"/>
      <c r="AEF95" s="33"/>
      <c r="AEG95" s="33"/>
      <c r="AEH95" s="34"/>
      <c r="AEI95" s="33"/>
      <c r="AEJ95" s="33"/>
      <c r="AEK95" s="33"/>
      <c r="AEL95" s="33"/>
      <c r="AEM95" s="33"/>
      <c r="AEN95" s="33"/>
      <c r="AEO95" s="33"/>
      <c r="AEP95" s="57"/>
      <c r="AEQ95" s="25"/>
      <c r="AER95" s="34"/>
      <c r="AES95" s="57"/>
      <c r="AET95" s="33"/>
      <c r="AEU95" s="33"/>
      <c r="AEV95" s="33"/>
      <c r="AEW95" s="33"/>
      <c r="AEX95" s="33"/>
      <c r="AEY95" s="33"/>
      <c r="AEZ95" s="33"/>
      <c r="AFA95" s="33"/>
      <c r="AFB95" s="34"/>
      <c r="AFC95" s="33"/>
      <c r="AFD95" s="33"/>
      <c r="AFE95" s="33"/>
      <c r="AFF95" s="33"/>
      <c r="AFG95" s="33"/>
      <c r="AFH95" s="33"/>
      <c r="AFI95" s="33"/>
      <c r="AFJ95" s="57"/>
      <c r="AFK95" s="25"/>
      <c r="AFL95" s="34"/>
      <c r="AFM95" s="57"/>
      <c r="AFN95" s="33"/>
      <c r="AFO95" s="33"/>
      <c r="AFP95" s="33"/>
      <c r="AFQ95" s="33"/>
      <c r="AFR95" s="33"/>
      <c r="AFS95" s="33"/>
      <c r="AFT95" s="33"/>
      <c r="AFU95" s="33"/>
      <c r="AFV95" s="34"/>
      <c r="AFW95" s="33"/>
      <c r="AFX95" s="33"/>
      <c r="AFY95" s="33"/>
      <c r="AFZ95" s="33"/>
      <c r="AGA95" s="33"/>
      <c r="AGB95" s="33"/>
      <c r="AGC95" s="33"/>
      <c r="AGD95" s="57"/>
      <c r="AGE95" s="25"/>
      <c r="AGF95" s="34"/>
      <c r="AGG95" s="57"/>
      <c r="AGH95" s="33"/>
      <c r="AGI95" s="33"/>
      <c r="AGJ95" s="33"/>
      <c r="AGK95" s="33"/>
      <c r="AGL95" s="33"/>
      <c r="AGM95" s="33"/>
      <c r="AGN95" s="33"/>
      <c r="AGO95" s="33"/>
      <c r="AGP95" s="34"/>
      <c r="AGQ95" s="33"/>
      <c r="AGR95" s="33"/>
      <c r="AGS95" s="33"/>
      <c r="AGT95" s="33"/>
      <c r="AGU95" s="33"/>
      <c r="AGV95" s="33"/>
      <c r="AGW95" s="33"/>
      <c r="AGX95" s="57"/>
      <c r="AGY95" s="25"/>
      <c r="AGZ95" s="34"/>
      <c r="AHA95" s="57"/>
      <c r="AHB95" s="33"/>
      <c r="AHC95" s="33"/>
    </row>
    <row r="96" spans="1:887" x14ac:dyDescent="0.25">
      <c r="A96" s="8" t="s">
        <v>190</v>
      </c>
      <c r="B96" s="90">
        <v>82</v>
      </c>
      <c r="C96" s="11" t="s">
        <v>191</v>
      </c>
      <c r="F96" s="34">
        <v>475381735.20999998</v>
      </c>
      <c r="G96" s="57"/>
      <c r="H96" s="33"/>
      <c r="I96" s="33">
        <v>194264137.93000001</v>
      </c>
      <c r="J96" s="33">
        <v>169009800</v>
      </c>
      <c r="K96" s="33">
        <v>25254337.93</v>
      </c>
      <c r="L96" s="33">
        <v>84463070.019999996</v>
      </c>
      <c r="M96" s="33">
        <v>181515.72</v>
      </c>
      <c r="N96" s="34"/>
      <c r="O96" s="33">
        <v>97083988.540000007</v>
      </c>
      <c r="P96" s="33">
        <v>84463070.019999996</v>
      </c>
      <c r="Q96" s="33"/>
      <c r="R96" s="33">
        <v>12620918.52</v>
      </c>
      <c r="S96" s="33">
        <v>13</v>
      </c>
      <c r="T96" s="33">
        <v>181515.72</v>
      </c>
      <c r="U96" s="33"/>
      <c r="V96" s="57">
        <v>84463070.019999996</v>
      </c>
      <c r="W96" s="25"/>
      <c r="X96" s="34">
        <v>169009800</v>
      </c>
      <c r="Y96" s="57">
        <v>169009800</v>
      </c>
      <c r="Z96" s="33">
        <v>49.975250000000003</v>
      </c>
      <c r="AA96" s="33">
        <v>49.975250000000003</v>
      </c>
      <c r="AB96" s="33"/>
      <c r="AC96" s="33">
        <v>187144482.75999999</v>
      </c>
      <c r="AD96" s="33">
        <v>162815700</v>
      </c>
      <c r="AE96" s="33">
        <v>24328782.760000002</v>
      </c>
      <c r="AF96" s="33">
        <v>122900964.20999999</v>
      </c>
      <c r="AG96" s="33">
        <v>1157071.8600000001</v>
      </c>
      <c r="AH96" s="34"/>
      <c r="AI96" s="33">
        <v>141265476.13</v>
      </c>
      <c r="AJ96" s="33">
        <v>122900964.20999999</v>
      </c>
      <c r="AK96" s="33"/>
      <c r="AL96" s="33">
        <v>18364511.920000002</v>
      </c>
      <c r="AM96" s="33">
        <v>13</v>
      </c>
      <c r="AN96" s="33">
        <v>1157071.8600000001</v>
      </c>
      <c r="AO96" s="33"/>
      <c r="AP96" s="57">
        <v>122900964.20999999</v>
      </c>
      <c r="AQ96" s="25"/>
      <c r="AR96" s="34">
        <v>162815700</v>
      </c>
      <c r="AS96" s="57">
        <v>162815700</v>
      </c>
      <c r="AT96" s="33">
        <v>75.484710000000007</v>
      </c>
      <c r="AU96" s="33">
        <v>75.484710000000007</v>
      </c>
      <c r="AV96" s="33"/>
      <c r="AW96" s="33">
        <v>18656206.890000001</v>
      </c>
      <c r="AX96" s="33">
        <v>16230900</v>
      </c>
      <c r="AY96" s="33">
        <v>2425306.89</v>
      </c>
      <c r="AZ96" s="33">
        <v>14779682.359999999</v>
      </c>
      <c r="BA96" s="33"/>
      <c r="BB96" s="34"/>
      <c r="BC96" s="33">
        <v>16988140.629999999</v>
      </c>
      <c r="BD96" s="33">
        <v>14779682.359999999</v>
      </c>
      <c r="BE96" s="33"/>
      <c r="BF96" s="33">
        <v>2208458.27</v>
      </c>
      <c r="BG96" s="33">
        <v>13</v>
      </c>
      <c r="BH96" s="33"/>
      <c r="BI96" s="33"/>
      <c r="BJ96" s="57">
        <v>14779682.359999999</v>
      </c>
      <c r="BK96" s="25"/>
      <c r="BL96" s="34">
        <v>16230900</v>
      </c>
      <c r="BM96" s="57">
        <v>16230900</v>
      </c>
      <c r="BN96" s="33">
        <v>91.058920000000001</v>
      </c>
      <c r="BO96" s="33">
        <v>91.058920000000001</v>
      </c>
      <c r="BP96" s="33"/>
      <c r="BQ96" s="33"/>
      <c r="BR96" s="33"/>
      <c r="BS96" s="33"/>
      <c r="BT96" s="33"/>
      <c r="BU96" s="33"/>
      <c r="BV96" s="34"/>
      <c r="BW96" s="33"/>
      <c r="BX96" s="33"/>
      <c r="BY96" s="33"/>
      <c r="BZ96" s="33"/>
      <c r="CA96" s="33"/>
      <c r="CB96" s="33"/>
      <c r="CC96" s="33"/>
      <c r="CD96" s="57"/>
      <c r="CE96" s="25"/>
      <c r="CF96" s="34"/>
      <c r="CG96" s="57"/>
      <c r="CH96" s="33"/>
      <c r="CI96" s="33"/>
      <c r="CJ96" s="33"/>
      <c r="CK96" s="33"/>
      <c r="CL96" s="33"/>
      <c r="CM96" s="33"/>
      <c r="CN96" s="33"/>
      <c r="CO96" s="33"/>
      <c r="CP96" s="34"/>
      <c r="CQ96" s="33"/>
      <c r="CR96" s="33"/>
      <c r="CS96" s="33"/>
      <c r="CT96" s="33"/>
      <c r="CU96" s="33"/>
      <c r="CV96" s="33"/>
      <c r="CW96" s="33"/>
      <c r="CX96" s="57"/>
      <c r="CY96" s="25"/>
      <c r="CZ96" s="34"/>
      <c r="DA96" s="57"/>
      <c r="DB96" s="33"/>
      <c r="DC96" s="33"/>
      <c r="DD96" s="33"/>
      <c r="DE96" s="33">
        <v>32002121.210000001</v>
      </c>
      <c r="DF96" s="33">
        <v>31682100</v>
      </c>
      <c r="DG96" s="33">
        <v>320021.21000000002</v>
      </c>
      <c r="DH96" s="33">
        <v>31682000.809999999</v>
      </c>
      <c r="DI96" s="33"/>
      <c r="DJ96" s="34"/>
      <c r="DK96" s="33">
        <v>32002021.010000002</v>
      </c>
      <c r="DL96" s="33">
        <v>31682000.809999999</v>
      </c>
      <c r="DM96" s="33"/>
      <c r="DN96" s="33">
        <v>320020.2</v>
      </c>
      <c r="DO96" s="33">
        <v>1</v>
      </c>
      <c r="DP96" s="33"/>
      <c r="DQ96" s="33"/>
      <c r="DR96" s="57">
        <v>31682000.809999999</v>
      </c>
      <c r="DS96" s="25"/>
      <c r="DT96" s="34">
        <v>31964500</v>
      </c>
      <c r="DU96" s="57">
        <v>31682100</v>
      </c>
      <c r="DV96" s="33">
        <v>99.999690000000001</v>
      </c>
      <c r="DW96" s="33">
        <v>99.999679999999998</v>
      </c>
      <c r="DX96" s="33"/>
      <c r="DY96" s="33"/>
      <c r="DZ96" s="33"/>
      <c r="EA96" s="33"/>
      <c r="EB96" s="33"/>
      <c r="EC96" s="33"/>
      <c r="ED96" s="34"/>
      <c r="EE96" s="33"/>
      <c r="EF96" s="33"/>
      <c r="EG96" s="33"/>
      <c r="EH96" s="33"/>
      <c r="EI96" s="33"/>
      <c r="EJ96" s="33"/>
      <c r="EK96" s="33"/>
      <c r="EL96" s="57"/>
      <c r="EM96" s="25"/>
      <c r="EN96" s="34"/>
      <c r="EO96" s="57"/>
      <c r="EP96" s="33"/>
      <c r="EQ96" s="33"/>
      <c r="ER96" s="33"/>
      <c r="ES96" s="33"/>
      <c r="ET96" s="33"/>
      <c r="EU96" s="33"/>
      <c r="EV96" s="33"/>
      <c r="EW96" s="33"/>
      <c r="EX96" s="34"/>
      <c r="EY96" s="33"/>
      <c r="EZ96" s="33"/>
      <c r="FA96" s="33"/>
      <c r="FB96" s="33"/>
      <c r="FC96" s="33"/>
      <c r="FD96" s="33"/>
      <c r="FE96" s="33"/>
      <c r="FF96" s="57"/>
      <c r="FG96" s="25"/>
      <c r="FH96" s="34">
        <v>0</v>
      </c>
      <c r="FI96" s="57">
        <v>0</v>
      </c>
      <c r="FJ96" s="33"/>
      <c r="FK96" s="33"/>
      <c r="FL96" s="33"/>
      <c r="FM96" s="33"/>
      <c r="FN96" s="33"/>
      <c r="FO96" s="33"/>
      <c r="FP96" s="33"/>
      <c r="FQ96" s="33"/>
      <c r="FR96" s="34"/>
      <c r="FS96" s="33"/>
      <c r="FT96" s="33"/>
      <c r="FU96" s="33"/>
      <c r="FV96" s="33"/>
      <c r="FW96" s="33"/>
      <c r="FX96" s="33"/>
      <c r="FY96" s="33"/>
      <c r="FZ96" s="57"/>
      <c r="GA96" s="25"/>
      <c r="GB96" s="34"/>
      <c r="GC96" s="57"/>
      <c r="GD96" s="33"/>
      <c r="GE96" s="33"/>
      <c r="GF96" s="33"/>
      <c r="GG96" s="33">
        <v>40189690.729999997</v>
      </c>
      <c r="GH96" s="33">
        <v>38984000</v>
      </c>
      <c r="GI96" s="33">
        <v>1205690.73</v>
      </c>
      <c r="GJ96" s="33">
        <v>3000000</v>
      </c>
      <c r="GK96" s="33">
        <v>22686.9</v>
      </c>
      <c r="GL96" s="34"/>
      <c r="GM96" s="33">
        <v>3092783.51</v>
      </c>
      <c r="GN96" s="33">
        <v>3000000</v>
      </c>
      <c r="GO96" s="33"/>
      <c r="GP96" s="33">
        <v>92783.51</v>
      </c>
      <c r="GQ96" s="33">
        <v>3</v>
      </c>
      <c r="GR96" s="33">
        <v>22686.9</v>
      </c>
      <c r="GS96" s="33"/>
      <c r="GT96" s="57">
        <v>3000000</v>
      </c>
      <c r="GU96" s="25"/>
      <c r="GV96" s="34">
        <v>38984000</v>
      </c>
      <c r="GW96" s="57">
        <v>38984000</v>
      </c>
      <c r="GX96" s="33">
        <v>7.6954599999999997</v>
      </c>
      <c r="GY96" s="33">
        <v>7.6954700000000003</v>
      </c>
      <c r="GZ96" s="33"/>
      <c r="HA96" s="33"/>
      <c r="HB96" s="33"/>
      <c r="HC96" s="33"/>
      <c r="HD96" s="33"/>
      <c r="HE96" s="33"/>
      <c r="HF96" s="34"/>
      <c r="HG96" s="33"/>
      <c r="HH96" s="33"/>
      <c r="HI96" s="33"/>
      <c r="HJ96" s="33"/>
      <c r="HK96" s="33"/>
      <c r="HL96" s="33"/>
      <c r="HM96" s="33"/>
      <c r="HN96" s="57"/>
      <c r="HO96" s="25"/>
      <c r="HP96" s="34"/>
      <c r="HQ96" s="57"/>
      <c r="HR96" s="33"/>
      <c r="HS96" s="33"/>
      <c r="HT96" s="33"/>
      <c r="HU96" s="33">
        <v>34635287.359999999</v>
      </c>
      <c r="HV96" s="33">
        <v>30132700</v>
      </c>
      <c r="HW96" s="33">
        <v>4502587.3600000003</v>
      </c>
      <c r="HX96" s="33">
        <v>18723838.670000002</v>
      </c>
      <c r="HY96" s="33"/>
      <c r="HZ96" s="34"/>
      <c r="IA96" s="33">
        <v>21521653.649999999</v>
      </c>
      <c r="IB96" s="33">
        <v>18723838.670000002</v>
      </c>
      <c r="IC96" s="33"/>
      <c r="ID96" s="33">
        <v>2797814.98</v>
      </c>
      <c r="IE96" s="33">
        <v>13</v>
      </c>
      <c r="IF96" s="33"/>
      <c r="IG96" s="33"/>
      <c r="IH96" s="57">
        <v>18723838.670000002</v>
      </c>
      <c r="II96" s="25"/>
      <c r="IJ96" s="34">
        <v>30132700</v>
      </c>
      <c r="IK96" s="57">
        <v>30132700</v>
      </c>
      <c r="IL96" s="33">
        <v>62.13794</v>
      </c>
      <c r="IM96" s="33">
        <v>62.13794</v>
      </c>
      <c r="IN96" s="33"/>
      <c r="IO96" s="33">
        <v>11252528.73</v>
      </c>
      <c r="IP96" s="33">
        <v>9789700</v>
      </c>
      <c r="IQ96" s="33">
        <v>1462828.73</v>
      </c>
      <c r="IR96" s="33"/>
      <c r="IS96" s="33"/>
      <c r="IT96" s="34"/>
      <c r="IU96" s="33"/>
      <c r="IV96" s="33"/>
      <c r="IW96" s="33"/>
      <c r="IX96" s="33"/>
      <c r="IY96" s="33"/>
      <c r="IZ96" s="33"/>
      <c r="JA96" s="33"/>
      <c r="JB96" s="57"/>
      <c r="JC96" s="25"/>
      <c r="JD96" s="34">
        <v>9789700</v>
      </c>
      <c r="JE96" s="57">
        <v>9789700</v>
      </c>
      <c r="JF96" s="33"/>
      <c r="JG96" s="33"/>
      <c r="JH96" s="33"/>
      <c r="JI96" s="33">
        <v>4498700</v>
      </c>
      <c r="JJ96" s="33">
        <v>4363700</v>
      </c>
      <c r="JK96" s="33">
        <v>135000</v>
      </c>
      <c r="JL96" s="33">
        <v>4363700</v>
      </c>
      <c r="JM96" s="33"/>
      <c r="JN96" s="34"/>
      <c r="JO96" s="33">
        <v>4498700</v>
      </c>
      <c r="JP96" s="33">
        <v>4363700</v>
      </c>
      <c r="JQ96" s="33"/>
      <c r="JR96" s="33">
        <v>135000</v>
      </c>
      <c r="JS96" s="33">
        <v>3.0008699999999999</v>
      </c>
      <c r="JT96" s="33"/>
      <c r="JU96" s="33"/>
      <c r="JV96" s="57">
        <v>4363700</v>
      </c>
      <c r="JW96" s="25"/>
      <c r="JX96" s="34">
        <v>4363700</v>
      </c>
      <c r="JY96" s="57">
        <v>4363700</v>
      </c>
      <c r="JZ96" s="33">
        <v>100</v>
      </c>
      <c r="KA96" s="33">
        <v>100</v>
      </c>
      <c r="KB96" s="33"/>
      <c r="KC96" s="33">
        <v>5000000</v>
      </c>
      <c r="KD96" s="33">
        <v>4350000</v>
      </c>
      <c r="KE96" s="33">
        <v>650000</v>
      </c>
      <c r="KF96" s="33"/>
      <c r="KG96" s="33"/>
      <c r="KH96" s="34"/>
      <c r="KI96" s="33"/>
      <c r="KJ96" s="33"/>
      <c r="KK96" s="33"/>
      <c r="KL96" s="33"/>
      <c r="KM96" s="33"/>
      <c r="KN96" s="33"/>
      <c r="KO96" s="33"/>
      <c r="KP96" s="57"/>
      <c r="KQ96" s="25"/>
      <c r="KR96" s="34">
        <v>4350000</v>
      </c>
      <c r="KS96" s="57">
        <v>4350000</v>
      </c>
      <c r="KT96" s="33"/>
      <c r="KU96" s="33"/>
      <c r="KV96" s="33"/>
      <c r="KW96" s="33"/>
      <c r="KX96" s="33"/>
      <c r="KY96" s="33"/>
      <c r="KZ96" s="33"/>
      <c r="LA96" s="33"/>
      <c r="LB96" s="34"/>
      <c r="LC96" s="33"/>
      <c r="LD96" s="33"/>
      <c r="LE96" s="33"/>
      <c r="LF96" s="33"/>
      <c r="LG96" s="33"/>
      <c r="LH96" s="33"/>
      <c r="LI96" s="33"/>
      <c r="LJ96" s="57"/>
      <c r="LK96" s="25"/>
      <c r="LL96" s="34"/>
      <c r="LM96" s="57"/>
      <c r="LN96" s="33"/>
      <c r="LO96" s="33"/>
      <c r="LP96" s="33"/>
      <c r="LQ96" s="33"/>
      <c r="LR96" s="33"/>
      <c r="LS96" s="33"/>
      <c r="LT96" s="33"/>
      <c r="LU96" s="33"/>
      <c r="LV96" s="34"/>
      <c r="LW96" s="33"/>
      <c r="LX96" s="33"/>
      <c r="LY96" s="33"/>
      <c r="LZ96" s="33"/>
      <c r="MA96" s="33"/>
      <c r="MB96" s="33"/>
      <c r="MC96" s="33"/>
      <c r="MD96" s="57"/>
      <c r="ME96" s="25"/>
      <c r="MF96" s="34"/>
      <c r="MG96" s="57"/>
      <c r="MH96" s="33"/>
      <c r="MI96" s="33"/>
      <c r="MJ96" s="33"/>
      <c r="MK96" s="33">
        <v>5396400</v>
      </c>
      <c r="ML96" s="33">
        <v>5234500</v>
      </c>
      <c r="MM96" s="33">
        <v>161900</v>
      </c>
      <c r="MN96" s="33">
        <v>5210201.68</v>
      </c>
      <c r="MO96" s="33"/>
      <c r="MP96" s="34"/>
      <c r="MQ96" s="33">
        <v>5371350.1699999999</v>
      </c>
      <c r="MR96" s="33">
        <v>5210201.68</v>
      </c>
      <c r="MS96" s="33"/>
      <c r="MT96" s="33">
        <v>161148.49</v>
      </c>
      <c r="MU96" s="33">
        <v>3.0001500000000001</v>
      </c>
      <c r="MV96" s="33"/>
      <c r="MW96" s="33"/>
      <c r="MX96" s="57">
        <v>5210201.68</v>
      </c>
      <c r="MY96" s="25"/>
      <c r="MZ96" s="34">
        <v>5234500</v>
      </c>
      <c r="NA96" s="57">
        <v>5234500</v>
      </c>
      <c r="NB96" s="33">
        <v>99.535799999999995</v>
      </c>
      <c r="NC96" s="33">
        <v>99.535820000000001</v>
      </c>
      <c r="ND96" s="33"/>
      <c r="NE96" s="33">
        <v>16579300</v>
      </c>
      <c r="NF96" s="33">
        <v>16081600</v>
      </c>
      <c r="NG96" s="33">
        <v>497700</v>
      </c>
      <c r="NH96" s="33">
        <v>9291603.1300000008</v>
      </c>
      <c r="NI96" s="33"/>
      <c r="NJ96" s="34"/>
      <c r="NK96" s="33">
        <v>9579163.5</v>
      </c>
      <c r="NL96" s="33">
        <v>9291603.1300000008</v>
      </c>
      <c r="NM96" s="33"/>
      <c r="NN96" s="33">
        <v>287560.37</v>
      </c>
      <c r="NO96" s="33">
        <v>3.0019399999999998</v>
      </c>
      <c r="NP96" s="33"/>
      <c r="NQ96" s="33"/>
      <c r="NR96" s="57">
        <v>9291603.1300000008</v>
      </c>
      <c r="NS96" s="25"/>
      <c r="NT96" s="34">
        <v>16081600</v>
      </c>
      <c r="NU96" s="57">
        <v>16081600</v>
      </c>
      <c r="NV96" s="33">
        <v>57.777850000000001</v>
      </c>
      <c r="NW96" s="33">
        <v>57.777850000000001</v>
      </c>
      <c r="NX96" s="33"/>
      <c r="NY96" s="33">
        <v>19429800</v>
      </c>
      <c r="NZ96" s="33">
        <v>18846900</v>
      </c>
      <c r="OA96" s="33">
        <v>582900</v>
      </c>
      <c r="OB96" s="33">
        <v>5732941.7999999998</v>
      </c>
      <c r="OC96" s="33"/>
      <c r="OD96" s="34"/>
      <c r="OE96" s="33">
        <v>5910251.1600000001</v>
      </c>
      <c r="OF96" s="33">
        <v>5732941.7999999998</v>
      </c>
      <c r="OG96" s="33"/>
      <c r="OH96" s="33">
        <v>177309.36</v>
      </c>
      <c r="OI96" s="33">
        <v>3.0000300000000002</v>
      </c>
      <c r="OJ96" s="33"/>
      <c r="OK96" s="33"/>
      <c r="OL96" s="57">
        <v>5732941.7999999998</v>
      </c>
      <c r="OM96" s="25"/>
      <c r="ON96" s="34">
        <v>18846900</v>
      </c>
      <c r="OO96" s="57">
        <v>18846900</v>
      </c>
      <c r="OP96" s="33">
        <v>30.418489999999998</v>
      </c>
      <c r="OQ96" s="33">
        <v>30.418489999999998</v>
      </c>
      <c r="OR96" s="33"/>
      <c r="OS96" s="33">
        <v>399400</v>
      </c>
      <c r="OT96" s="33">
        <v>387400</v>
      </c>
      <c r="OU96" s="33">
        <v>12000</v>
      </c>
      <c r="OV96" s="33"/>
      <c r="OW96" s="33"/>
      <c r="OX96" s="34"/>
      <c r="OY96" s="33"/>
      <c r="OZ96" s="33"/>
      <c r="PA96" s="33"/>
      <c r="PB96" s="33"/>
      <c r="PC96" s="33"/>
      <c r="PD96" s="33"/>
      <c r="PE96" s="33"/>
      <c r="PF96" s="57"/>
      <c r="PG96" s="25"/>
      <c r="PH96" s="34">
        <v>387400</v>
      </c>
      <c r="PI96" s="57">
        <v>387400</v>
      </c>
      <c r="PJ96" s="33"/>
      <c r="PK96" s="33"/>
      <c r="PL96" s="33"/>
      <c r="PM96" s="33">
        <v>340927.84</v>
      </c>
      <c r="PN96" s="33">
        <v>330700</v>
      </c>
      <c r="PO96" s="33">
        <v>10227.84</v>
      </c>
      <c r="PP96" s="33"/>
      <c r="PQ96" s="33"/>
      <c r="PR96" s="34"/>
      <c r="PS96" s="33"/>
      <c r="PT96" s="33"/>
      <c r="PU96" s="33"/>
      <c r="PV96" s="33"/>
      <c r="PW96" s="33"/>
      <c r="PX96" s="33"/>
      <c r="PY96" s="33"/>
      <c r="PZ96" s="57"/>
      <c r="QA96" s="25"/>
      <c r="QB96" s="34">
        <v>330700</v>
      </c>
      <c r="QC96" s="57">
        <v>330700</v>
      </c>
      <c r="QD96" s="33"/>
      <c r="QE96" s="33"/>
      <c r="QF96" s="33"/>
      <c r="QG96" s="33">
        <v>2609793.81</v>
      </c>
      <c r="QH96" s="33">
        <v>2531500</v>
      </c>
      <c r="QI96" s="33">
        <v>78293.81</v>
      </c>
      <c r="QJ96" s="33"/>
      <c r="QK96" s="33"/>
      <c r="QL96" s="34"/>
      <c r="QM96" s="33"/>
      <c r="QN96" s="33"/>
      <c r="QO96" s="33"/>
      <c r="QP96" s="33"/>
      <c r="QQ96" s="33"/>
      <c r="QR96" s="33"/>
      <c r="QS96" s="33"/>
      <c r="QT96" s="57"/>
      <c r="QU96" s="25"/>
      <c r="QV96" s="34">
        <v>2531500</v>
      </c>
      <c r="QW96" s="57">
        <v>2531500</v>
      </c>
      <c r="QX96" s="33"/>
      <c r="QY96" s="33"/>
      <c r="QZ96" s="33"/>
      <c r="RA96" s="33">
        <v>274324109.48000002</v>
      </c>
      <c r="RB96" s="33">
        <v>266094200</v>
      </c>
      <c r="RC96" s="33">
        <v>8229909.4800000004</v>
      </c>
      <c r="RD96" s="33">
        <v>110607129.97</v>
      </c>
      <c r="RE96" s="33"/>
      <c r="RF96" s="34"/>
      <c r="RG96" s="33">
        <v>114028096</v>
      </c>
      <c r="RH96" s="33">
        <v>110607129.97</v>
      </c>
      <c r="RI96" s="33"/>
      <c r="RJ96" s="33">
        <v>3420966.03</v>
      </c>
      <c r="RK96" s="33">
        <v>3.0001099999999998</v>
      </c>
      <c r="RL96" s="33"/>
      <c r="RM96" s="33"/>
      <c r="RN96" s="57">
        <v>110607129.97</v>
      </c>
      <c r="RO96" s="25"/>
      <c r="RP96" s="34">
        <v>266094200</v>
      </c>
      <c r="RQ96" s="57">
        <v>266094200</v>
      </c>
      <c r="RR96" s="33">
        <v>41.56691</v>
      </c>
      <c r="RS96" s="33">
        <v>41.567480000000003</v>
      </c>
      <c r="RT96" s="33"/>
      <c r="RU96" s="33"/>
      <c r="RV96" s="33"/>
      <c r="RW96" s="33"/>
      <c r="RX96" s="33"/>
      <c r="RY96" s="33">
        <v>44135.18</v>
      </c>
      <c r="RZ96" s="34"/>
      <c r="SA96" s="33"/>
      <c r="SB96" s="33"/>
      <c r="SC96" s="33"/>
      <c r="SD96" s="33"/>
      <c r="SE96" s="33"/>
      <c r="SF96" s="33">
        <v>44135.18</v>
      </c>
      <c r="SG96" s="33"/>
      <c r="SH96" s="57"/>
      <c r="SI96" s="25"/>
      <c r="SJ96" s="34"/>
      <c r="SK96" s="57"/>
      <c r="SL96" s="33"/>
      <c r="SM96" s="33"/>
      <c r="SN96" s="33"/>
      <c r="SO96" s="33"/>
      <c r="SP96" s="33"/>
      <c r="SQ96" s="33"/>
      <c r="SR96" s="33"/>
      <c r="SS96" s="33"/>
      <c r="ST96" s="34"/>
      <c r="SU96" s="33"/>
      <c r="SV96" s="33"/>
      <c r="SW96" s="33"/>
      <c r="SX96" s="33"/>
      <c r="SY96" s="33"/>
      <c r="SZ96" s="33"/>
      <c r="TA96" s="33"/>
      <c r="TB96" s="57"/>
      <c r="TC96" s="25"/>
      <c r="TD96" s="34"/>
      <c r="TE96" s="57"/>
      <c r="TF96" s="33"/>
      <c r="TG96" s="33"/>
      <c r="TH96" s="33"/>
      <c r="TI96" s="33"/>
      <c r="TJ96" s="33"/>
      <c r="TK96" s="33"/>
      <c r="TL96" s="33"/>
      <c r="TM96" s="33"/>
      <c r="TN96" s="34"/>
      <c r="TO96" s="33"/>
      <c r="TP96" s="33"/>
      <c r="TQ96" s="33"/>
      <c r="TR96" s="33"/>
      <c r="TS96" s="33"/>
      <c r="TT96" s="33"/>
      <c r="TU96" s="33"/>
      <c r="TV96" s="57"/>
      <c r="TW96" s="25"/>
      <c r="TX96" s="34"/>
      <c r="TY96" s="57"/>
      <c r="TZ96" s="33"/>
      <c r="UA96" s="33"/>
      <c r="UB96" s="33"/>
      <c r="UC96" s="33"/>
      <c r="UD96" s="33"/>
      <c r="UE96" s="33"/>
      <c r="UF96" s="33"/>
      <c r="UG96" s="33"/>
      <c r="UH96" s="34"/>
      <c r="UI96" s="33"/>
      <c r="UJ96" s="33"/>
      <c r="UK96" s="33"/>
      <c r="UL96" s="33"/>
      <c r="UM96" s="33"/>
      <c r="UN96" s="33"/>
      <c r="UO96" s="33"/>
      <c r="UP96" s="57"/>
      <c r="UQ96" s="25"/>
      <c r="UR96" s="34"/>
      <c r="US96" s="57"/>
      <c r="UT96" s="33"/>
      <c r="UU96" s="33"/>
      <c r="UV96" s="33"/>
      <c r="UW96" s="33"/>
      <c r="UX96" s="33"/>
      <c r="UY96" s="33"/>
      <c r="UZ96" s="33"/>
      <c r="VA96" s="33"/>
      <c r="VB96" s="34"/>
      <c r="VC96" s="33"/>
      <c r="VD96" s="33"/>
      <c r="VE96" s="33"/>
      <c r="VF96" s="33"/>
      <c r="VG96" s="33"/>
      <c r="VH96" s="33"/>
      <c r="VI96" s="33"/>
      <c r="VJ96" s="57"/>
      <c r="VK96" s="25"/>
      <c r="VL96" s="34"/>
      <c r="VM96" s="57"/>
      <c r="VN96" s="33"/>
      <c r="VO96" s="33"/>
      <c r="VP96" s="33"/>
      <c r="VQ96" s="33"/>
      <c r="VR96" s="33"/>
      <c r="VS96" s="33"/>
      <c r="VT96" s="33"/>
      <c r="VU96" s="33"/>
      <c r="VV96" s="34"/>
      <c r="VW96" s="33"/>
      <c r="VX96" s="33"/>
      <c r="VY96" s="33"/>
      <c r="VZ96" s="33"/>
      <c r="WA96" s="33"/>
      <c r="WB96" s="33"/>
      <c r="WC96" s="33"/>
      <c r="WD96" s="57"/>
      <c r="WE96" s="25"/>
      <c r="WF96" s="34"/>
      <c r="WG96" s="57"/>
      <c r="WH96" s="33"/>
      <c r="WI96" s="33"/>
      <c r="WJ96" s="33"/>
      <c r="WK96" s="33"/>
      <c r="WL96" s="33"/>
      <c r="WM96" s="33"/>
      <c r="WN96" s="33"/>
      <c r="WO96" s="33"/>
      <c r="WP96" s="34"/>
      <c r="WQ96" s="33"/>
      <c r="WR96" s="33"/>
      <c r="WS96" s="33"/>
      <c r="WT96" s="33"/>
      <c r="WU96" s="33"/>
      <c r="WV96" s="33"/>
      <c r="WW96" s="33"/>
      <c r="WX96" s="57"/>
      <c r="WY96" s="25"/>
      <c r="WZ96" s="34"/>
      <c r="XA96" s="57"/>
      <c r="XB96" s="33"/>
      <c r="XC96" s="33"/>
      <c r="XD96" s="33"/>
      <c r="XE96" s="33"/>
      <c r="XF96" s="33"/>
      <c r="XG96" s="33"/>
      <c r="XH96" s="33"/>
      <c r="XI96" s="33"/>
      <c r="XJ96" s="34"/>
      <c r="XK96" s="33"/>
      <c r="XL96" s="33"/>
      <c r="XM96" s="33"/>
      <c r="XN96" s="33"/>
      <c r="XO96" s="33"/>
      <c r="XP96" s="33"/>
      <c r="XQ96" s="33"/>
      <c r="XR96" s="57"/>
      <c r="XS96" s="25"/>
      <c r="XT96" s="34"/>
      <c r="XU96" s="57"/>
      <c r="XV96" s="33"/>
      <c r="XW96" s="33"/>
      <c r="XX96" s="33"/>
      <c r="XY96" s="33"/>
      <c r="XZ96" s="33"/>
      <c r="YA96" s="33"/>
      <c r="YB96" s="33"/>
      <c r="YC96" s="33"/>
      <c r="YD96" s="34"/>
      <c r="YE96" s="33"/>
      <c r="YF96" s="33"/>
      <c r="YG96" s="33"/>
      <c r="YH96" s="33"/>
      <c r="YI96" s="33"/>
      <c r="YJ96" s="33"/>
      <c r="YK96" s="33"/>
      <c r="YL96" s="57"/>
      <c r="YM96" s="25"/>
      <c r="YN96" s="34"/>
      <c r="YO96" s="57"/>
      <c r="YP96" s="33"/>
      <c r="YQ96" s="33"/>
      <c r="YR96" s="33"/>
      <c r="YS96" s="33"/>
      <c r="YT96" s="33"/>
      <c r="YU96" s="33"/>
      <c r="YV96" s="33"/>
      <c r="YW96" s="33"/>
      <c r="YX96" s="34"/>
      <c r="YY96" s="33"/>
      <c r="YZ96" s="33"/>
      <c r="ZA96" s="33"/>
      <c r="ZB96" s="33"/>
      <c r="ZC96" s="33"/>
      <c r="ZD96" s="33"/>
      <c r="ZE96" s="33"/>
      <c r="ZF96" s="57"/>
      <c r="ZG96" s="25"/>
      <c r="ZH96" s="34"/>
      <c r="ZI96" s="57"/>
      <c r="ZJ96" s="33"/>
      <c r="ZK96" s="33"/>
      <c r="ZL96" s="33"/>
      <c r="ZM96" s="33"/>
      <c r="ZN96" s="33"/>
      <c r="ZO96" s="33"/>
      <c r="ZP96" s="33"/>
      <c r="ZQ96" s="33"/>
      <c r="ZR96" s="34"/>
      <c r="ZS96" s="33"/>
      <c r="ZT96" s="33"/>
      <c r="ZU96" s="33"/>
      <c r="ZV96" s="33"/>
      <c r="ZW96" s="33"/>
      <c r="ZX96" s="33"/>
      <c r="ZY96" s="33"/>
      <c r="ZZ96" s="57"/>
      <c r="AAA96" s="25"/>
      <c r="AAB96" s="34"/>
      <c r="AAC96" s="57"/>
      <c r="AAD96" s="33"/>
      <c r="AAE96" s="33"/>
      <c r="AAF96" s="33"/>
      <c r="AAG96" s="33"/>
      <c r="AAH96" s="33"/>
      <c r="AAI96" s="33"/>
      <c r="AAJ96" s="33"/>
      <c r="AAK96" s="33"/>
      <c r="AAL96" s="34"/>
      <c r="AAM96" s="33"/>
      <c r="AAN96" s="33"/>
      <c r="AAO96" s="33"/>
      <c r="AAP96" s="33"/>
      <c r="AAQ96" s="33"/>
      <c r="AAR96" s="33"/>
      <c r="AAS96" s="33"/>
      <c r="AAT96" s="57"/>
      <c r="AAU96" s="25"/>
      <c r="AAV96" s="34"/>
      <c r="AAW96" s="57"/>
      <c r="AAX96" s="33"/>
      <c r="AAY96" s="33"/>
      <c r="AAZ96" s="33"/>
      <c r="ABA96" s="33"/>
      <c r="ABB96" s="33"/>
      <c r="ABC96" s="33"/>
      <c r="ABD96" s="33"/>
      <c r="ABE96" s="33">
        <v>2791460.21</v>
      </c>
      <c r="ABF96" s="34"/>
      <c r="ABG96" s="33"/>
      <c r="ABH96" s="33"/>
      <c r="ABI96" s="33"/>
      <c r="ABJ96" s="33"/>
      <c r="ABK96" s="33"/>
      <c r="ABL96" s="33">
        <v>2791460.21</v>
      </c>
      <c r="ABM96" s="33"/>
      <c r="ABN96" s="57"/>
      <c r="ABO96" s="25"/>
      <c r="ABP96" s="34"/>
      <c r="ABQ96" s="57"/>
      <c r="ABR96" s="33"/>
      <c r="ABS96" s="33"/>
      <c r="ABT96" s="33"/>
      <c r="ABU96" s="33"/>
      <c r="ABV96" s="33"/>
      <c r="ABW96" s="33"/>
      <c r="ABX96" s="33"/>
      <c r="ABY96" s="33">
        <v>1604.06</v>
      </c>
      <c r="ABZ96" s="34"/>
      <c r="ACA96" s="33"/>
      <c r="ACB96" s="33"/>
      <c r="ACC96" s="33"/>
      <c r="ACD96" s="33"/>
      <c r="ACE96" s="33"/>
      <c r="ACF96" s="33">
        <v>1604.06</v>
      </c>
      <c r="ACG96" s="33"/>
      <c r="ACH96" s="57"/>
      <c r="ACI96" s="25"/>
      <c r="ACJ96" s="34"/>
      <c r="ACK96" s="57"/>
      <c r="ACL96" s="33"/>
      <c r="ACM96" s="33"/>
      <c r="ACN96" s="33"/>
      <c r="ACO96" s="33">
        <v>10390505.050000001</v>
      </c>
      <c r="ACP96" s="33">
        <v>10286600</v>
      </c>
      <c r="ACQ96" s="33">
        <v>103905.05</v>
      </c>
      <c r="ACR96" s="33">
        <v>855043.16</v>
      </c>
      <c r="ACS96" s="33"/>
      <c r="ACT96" s="34"/>
      <c r="ACU96" s="33">
        <v>863679.95</v>
      </c>
      <c r="ACV96" s="33">
        <v>855043.16</v>
      </c>
      <c r="ACW96" s="33"/>
      <c r="ACX96" s="33">
        <v>8636.7900000000009</v>
      </c>
      <c r="ACY96" s="33">
        <v>1</v>
      </c>
      <c r="ACZ96" s="33"/>
      <c r="ADA96" s="33"/>
      <c r="ADB96" s="57">
        <v>855043.16</v>
      </c>
      <c r="ADC96" s="25"/>
      <c r="ADD96" s="34">
        <v>10286600</v>
      </c>
      <c r="ADE96" s="57">
        <v>10286600</v>
      </c>
      <c r="ADF96" s="33">
        <v>8.3122000000000007</v>
      </c>
      <c r="ADG96" s="33">
        <v>8.3121899999999993</v>
      </c>
      <c r="ADH96" s="33"/>
      <c r="ADI96" s="33"/>
      <c r="ADJ96" s="33"/>
      <c r="ADK96" s="33"/>
      <c r="ADL96" s="33"/>
      <c r="ADM96" s="33"/>
      <c r="ADN96" s="34"/>
      <c r="ADO96" s="33"/>
      <c r="ADP96" s="33"/>
      <c r="ADQ96" s="33"/>
      <c r="ADR96" s="33"/>
      <c r="ADS96" s="33"/>
      <c r="ADT96" s="33"/>
      <c r="ADU96" s="33"/>
      <c r="ADV96" s="57"/>
      <c r="ADW96" s="25"/>
      <c r="ADX96" s="34"/>
      <c r="ADY96" s="57"/>
      <c r="ADZ96" s="33"/>
      <c r="AEA96" s="33"/>
      <c r="AEB96" s="33"/>
      <c r="AEC96" s="33"/>
      <c r="AED96" s="33"/>
      <c r="AEE96" s="33"/>
      <c r="AEF96" s="33"/>
      <c r="AEG96" s="33"/>
      <c r="AEH96" s="34"/>
      <c r="AEI96" s="33"/>
      <c r="AEJ96" s="33"/>
      <c r="AEK96" s="33"/>
      <c r="AEL96" s="33"/>
      <c r="AEM96" s="33"/>
      <c r="AEN96" s="33"/>
      <c r="AEO96" s="33"/>
      <c r="AEP96" s="57"/>
      <c r="AEQ96" s="25"/>
      <c r="AER96" s="34"/>
      <c r="AES96" s="57"/>
      <c r="AET96" s="33"/>
      <c r="AEU96" s="33"/>
      <c r="AEV96" s="33"/>
      <c r="AEW96" s="33"/>
      <c r="AEX96" s="33"/>
      <c r="AEY96" s="33"/>
      <c r="AEZ96" s="33"/>
      <c r="AFA96" s="33"/>
      <c r="AFB96" s="34"/>
      <c r="AFC96" s="33"/>
      <c r="AFD96" s="33"/>
      <c r="AFE96" s="33"/>
      <c r="AFF96" s="33"/>
      <c r="AFG96" s="33"/>
      <c r="AFH96" s="33"/>
      <c r="AFI96" s="33"/>
      <c r="AFJ96" s="57"/>
      <c r="AFK96" s="25"/>
      <c r="AFL96" s="34"/>
      <c r="AFM96" s="57"/>
      <c r="AFN96" s="33"/>
      <c r="AFO96" s="33"/>
      <c r="AFP96" s="33"/>
      <c r="AFQ96" s="33"/>
      <c r="AFR96" s="33"/>
      <c r="AFS96" s="33"/>
      <c r="AFT96" s="33"/>
      <c r="AFU96" s="33"/>
      <c r="AFV96" s="34"/>
      <c r="AFW96" s="33"/>
      <c r="AFX96" s="33"/>
      <c r="AFY96" s="33"/>
      <c r="AFZ96" s="33"/>
      <c r="AGA96" s="33"/>
      <c r="AGB96" s="33"/>
      <c r="AGC96" s="33"/>
      <c r="AGD96" s="57"/>
      <c r="AGE96" s="25"/>
      <c r="AGF96" s="34"/>
      <c r="AGG96" s="57"/>
      <c r="AGH96" s="33"/>
      <c r="AGI96" s="33"/>
      <c r="AGJ96" s="33"/>
      <c r="AGK96" s="33"/>
      <c r="AGL96" s="33"/>
      <c r="AGM96" s="33"/>
      <c r="AGN96" s="33"/>
      <c r="AGO96" s="33"/>
      <c r="AGP96" s="34"/>
      <c r="AGQ96" s="33"/>
      <c r="AGR96" s="33"/>
      <c r="AGS96" s="33"/>
      <c r="AGT96" s="33"/>
      <c r="AGU96" s="33"/>
      <c r="AGV96" s="33"/>
      <c r="AGW96" s="33"/>
      <c r="AGX96" s="57"/>
      <c r="AGY96" s="25"/>
      <c r="AGZ96" s="34"/>
      <c r="AHA96" s="57"/>
      <c r="AHB96" s="33"/>
      <c r="AHC96" s="33"/>
    </row>
    <row r="97" spans="1:887" x14ac:dyDescent="0.25">
      <c r="A97" s="8" t="s">
        <v>192</v>
      </c>
      <c r="B97" s="90">
        <v>83</v>
      </c>
      <c r="C97" s="10" t="s">
        <v>193</v>
      </c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Q97" s="79"/>
      <c r="AR97" s="79"/>
      <c r="AS97" s="79"/>
      <c r="AT97" s="79"/>
      <c r="AU97" s="79"/>
      <c r="AV97" s="79"/>
      <c r="AW97" s="79"/>
      <c r="AX97" s="79"/>
      <c r="AY97" s="79"/>
      <c r="AZ97" s="79"/>
      <c r="BA97" s="79"/>
      <c r="BB97" s="79"/>
      <c r="BC97" s="79"/>
      <c r="BD97" s="79"/>
      <c r="BE97" s="79"/>
      <c r="BF97" s="79"/>
      <c r="BG97" s="79"/>
      <c r="BH97" s="79"/>
      <c r="BI97" s="79"/>
      <c r="BJ97" s="79"/>
      <c r="BK97" s="79"/>
      <c r="BL97" s="79"/>
      <c r="BM97" s="79"/>
      <c r="BN97" s="79"/>
      <c r="BO97" s="79"/>
      <c r="BP97" s="79"/>
      <c r="BQ97" s="79"/>
      <c r="BR97" s="79"/>
      <c r="BS97" s="79"/>
      <c r="BT97" s="79"/>
      <c r="BU97" s="79"/>
      <c r="BV97" s="79"/>
      <c r="BW97" s="79"/>
      <c r="BX97" s="79"/>
      <c r="BY97" s="79"/>
      <c r="BZ97" s="79"/>
      <c r="CA97" s="79"/>
      <c r="CB97" s="79"/>
      <c r="CC97" s="79"/>
      <c r="CD97" s="79"/>
      <c r="CE97" s="79"/>
      <c r="CF97" s="79"/>
      <c r="CG97" s="79"/>
      <c r="CH97" s="79"/>
      <c r="CI97" s="79"/>
      <c r="CJ97" s="79"/>
      <c r="CK97" s="79"/>
      <c r="CL97" s="79"/>
      <c r="CM97" s="79"/>
      <c r="CN97" s="79"/>
      <c r="CO97" s="79"/>
      <c r="CP97" s="79"/>
      <c r="CQ97" s="79"/>
      <c r="CR97" s="79"/>
      <c r="CS97" s="79"/>
      <c r="CT97" s="79"/>
      <c r="CU97" s="79"/>
      <c r="CV97" s="79"/>
      <c r="CW97" s="79"/>
      <c r="CX97" s="79"/>
      <c r="CY97" s="79"/>
      <c r="CZ97" s="79"/>
      <c r="DA97" s="79"/>
      <c r="DB97" s="79"/>
      <c r="DC97" s="79"/>
      <c r="DD97" s="79"/>
      <c r="DE97" s="79"/>
      <c r="DF97" s="79"/>
      <c r="DG97" s="79"/>
      <c r="DH97" s="79"/>
      <c r="DI97" s="79"/>
      <c r="DJ97" s="79"/>
      <c r="DK97" s="79"/>
      <c r="DL97" s="79"/>
      <c r="DM97" s="79"/>
      <c r="DN97" s="79"/>
      <c r="DO97" s="79"/>
      <c r="DP97" s="79"/>
      <c r="DQ97" s="79"/>
      <c r="DR97" s="79"/>
      <c r="DS97" s="79"/>
      <c r="DT97" s="79"/>
      <c r="DU97" s="79"/>
      <c r="DV97" s="79"/>
      <c r="DW97" s="79"/>
      <c r="DX97" s="79"/>
      <c r="DY97" s="79"/>
      <c r="DZ97" s="79"/>
      <c r="EA97" s="79"/>
      <c r="EB97" s="79"/>
      <c r="EC97" s="79"/>
      <c r="ED97" s="79"/>
      <c r="EE97" s="79"/>
      <c r="EF97" s="79"/>
      <c r="EG97" s="79"/>
      <c r="EH97" s="79"/>
      <c r="EI97" s="79"/>
      <c r="EJ97" s="79"/>
      <c r="EK97" s="79"/>
      <c r="EL97" s="79"/>
      <c r="EM97" s="79"/>
      <c r="EN97" s="79"/>
      <c r="EO97" s="79"/>
      <c r="EP97" s="79"/>
      <c r="EQ97" s="79"/>
      <c r="ER97" s="79"/>
      <c r="ES97" s="79"/>
      <c r="ET97" s="79"/>
      <c r="EU97" s="79"/>
      <c r="EV97" s="79"/>
      <c r="EW97" s="79"/>
      <c r="EX97" s="79"/>
      <c r="EY97" s="79"/>
      <c r="EZ97" s="79"/>
      <c r="FA97" s="79"/>
      <c r="FB97" s="79"/>
      <c r="FC97" s="79"/>
      <c r="FD97" s="79"/>
      <c r="FE97" s="79"/>
      <c r="FF97" s="79"/>
      <c r="FG97" s="79"/>
      <c r="FH97" s="79"/>
      <c r="FI97" s="79"/>
      <c r="FJ97" s="79"/>
      <c r="FK97" s="79"/>
      <c r="FL97" s="79"/>
      <c r="FM97" s="79"/>
      <c r="FN97" s="79"/>
      <c r="FO97" s="79"/>
      <c r="FP97" s="79"/>
      <c r="FQ97" s="79"/>
      <c r="FR97" s="79"/>
      <c r="FS97" s="79"/>
      <c r="FT97" s="79"/>
      <c r="FU97" s="79"/>
      <c r="FV97" s="79"/>
      <c r="FW97" s="79"/>
      <c r="FX97" s="79"/>
      <c r="FY97" s="79"/>
      <c r="FZ97" s="79"/>
      <c r="GA97" s="79"/>
      <c r="GB97" s="79"/>
      <c r="GC97" s="79"/>
      <c r="GD97" s="79"/>
      <c r="GE97" s="79"/>
      <c r="GF97" s="79"/>
      <c r="GG97" s="79"/>
      <c r="GH97" s="79"/>
      <c r="GI97" s="79"/>
      <c r="GJ97" s="79"/>
      <c r="GK97" s="79"/>
      <c r="GL97" s="79"/>
      <c r="GM97" s="79"/>
      <c r="GN97" s="79"/>
      <c r="GO97" s="79"/>
      <c r="GP97" s="79"/>
      <c r="GQ97" s="79"/>
      <c r="GR97" s="79"/>
      <c r="GS97" s="79"/>
      <c r="GT97" s="79"/>
      <c r="GU97" s="79"/>
      <c r="GV97" s="79"/>
      <c r="GW97" s="79"/>
      <c r="GX97" s="79"/>
      <c r="GY97" s="79"/>
      <c r="GZ97" s="79"/>
      <c r="HA97" s="79"/>
      <c r="HB97" s="79"/>
      <c r="HC97" s="79"/>
      <c r="HD97" s="79"/>
      <c r="HE97" s="79"/>
      <c r="HF97" s="79"/>
      <c r="HG97" s="79"/>
      <c r="HH97" s="79"/>
      <c r="HI97" s="79"/>
      <c r="HJ97" s="79"/>
      <c r="HK97" s="79"/>
      <c r="HL97" s="79"/>
      <c r="HM97" s="79"/>
      <c r="HN97" s="79"/>
      <c r="HO97" s="79"/>
      <c r="HP97" s="79"/>
      <c r="HQ97" s="79"/>
      <c r="HR97" s="79"/>
      <c r="HS97" s="79"/>
      <c r="HT97" s="79"/>
      <c r="HU97" s="79"/>
      <c r="HV97" s="79"/>
      <c r="HW97" s="79"/>
      <c r="HX97" s="79"/>
      <c r="HY97" s="79"/>
      <c r="HZ97" s="79"/>
      <c r="IA97" s="79"/>
      <c r="IB97" s="79"/>
      <c r="IC97" s="79"/>
      <c r="ID97" s="79"/>
      <c r="IE97" s="79"/>
      <c r="IF97" s="79"/>
      <c r="IG97" s="79"/>
      <c r="IH97" s="79"/>
      <c r="II97" s="79"/>
      <c r="IJ97" s="79"/>
      <c r="IK97" s="79"/>
      <c r="IL97" s="79"/>
      <c r="IM97" s="79"/>
      <c r="IN97" s="79"/>
      <c r="IO97" s="79"/>
      <c r="IP97" s="79"/>
      <c r="IQ97" s="79"/>
      <c r="IR97" s="79"/>
      <c r="IS97" s="79"/>
      <c r="IT97" s="79"/>
      <c r="IU97" s="79"/>
      <c r="IV97" s="79"/>
      <c r="IW97" s="79"/>
      <c r="IX97" s="79"/>
      <c r="IY97" s="79"/>
      <c r="IZ97" s="79"/>
      <c r="JA97" s="79"/>
      <c r="JB97" s="79"/>
      <c r="JC97" s="79"/>
      <c r="JD97" s="79"/>
      <c r="JE97" s="79"/>
      <c r="JF97" s="79"/>
      <c r="JG97" s="79"/>
      <c r="JH97" s="79"/>
      <c r="JI97" s="79"/>
      <c r="JJ97" s="79"/>
      <c r="JK97" s="79"/>
      <c r="JL97" s="79"/>
      <c r="JM97" s="79"/>
      <c r="JN97" s="79"/>
      <c r="JO97" s="79"/>
      <c r="JP97" s="79"/>
      <c r="JQ97" s="79"/>
      <c r="JR97" s="79"/>
      <c r="JS97" s="79"/>
      <c r="JT97" s="79"/>
      <c r="JU97" s="79"/>
      <c r="JV97" s="79"/>
      <c r="JW97" s="79"/>
      <c r="JX97" s="79"/>
      <c r="JY97" s="79"/>
      <c r="JZ97" s="79"/>
      <c r="KA97" s="79"/>
      <c r="KB97" s="79"/>
      <c r="KC97" s="79"/>
      <c r="KD97" s="79"/>
      <c r="KE97" s="79"/>
      <c r="KF97" s="79"/>
      <c r="KG97" s="79"/>
      <c r="KH97" s="79"/>
      <c r="KI97" s="79"/>
      <c r="KJ97" s="79"/>
      <c r="KK97" s="79"/>
      <c r="KL97" s="79"/>
      <c r="KM97" s="79"/>
      <c r="KN97" s="79"/>
      <c r="KO97" s="79"/>
      <c r="KP97" s="79"/>
      <c r="KQ97" s="79"/>
      <c r="KR97" s="79"/>
      <c r="KS97" s="79"/>
      <c r="KT97" s="79"/>
      <c r="KU97" s="79"/>
      <c r="KV97" s="79"/>
      <c r="KW97" s="79"/>
      <c r="KX97" s="79"/>
      <c r="KY97" s="79"/>
      <c r="KZ97" s="79"/>
      <c r="LA97" s="79"/>
      <c r="LB97" s="79"/>
      <c r="LC97" s="79"/>
      <c r="LD97" s="79"/>
      <c r="LE97" s="79"/>
      <c r="LF97" s="79"/>
      <c r="LG97" s="79"/>
      <c r="LH97" s="79"/>
      <c r="LI97" s="79"/>
      <c r="LJ97" s="79"/>
      <c r="LK97" s="79"/>
      <c r="LL97" s="79"/>
      <c r="LM97" s="79"/>
      <c r="LN97" s="79"/>
      <c r="LO97" s="79"/>
      <c r="LP97" s="79"/>
      <c r="LQ97" s="79"/>
      <c r="LR97" s="79"/>
      <c r="LS97" s="79"/>
      <c r="LT97" s="79"/>
      <c r="LU97" s="79"/>
      <c r="LV97" s="79"/>
      <c r="LW97" s="79"/>
      <c r="LX97" s="79"/>
      <c r="LY97" s="79"/>
      <c r="LZ97" s="79"/>
      <c r="MA97" s="79"/>
      <c r="MB97" s="79"/>
      <c r="MC97" s="79"/>
      <c r="MD97" s="79"/>
      <c r="ME97" s="79"/>
      <c r="MF97" s="79"/>
      <c r="MG97" s="79"/>
      <c r="MH97" s="79"/>
      <c r="MI97" s="79"/>
      <c r="MJ97" s="79"/>
      <c r="MK97" s="79"/>
      <c r="ML97" s="79"/>
      <c r="MM97" s="79"/>
      <c r="MN97" s="79"/>
      <c r="MO97" s="79"/>
      <c r="MP97" s="79"/>
      <c r="MQ97" s="79"/>
      <c r="MR97" s="79"/>
      <c r="MS97" s="79"/>
      <c r="MT97" s="79"/>
      <c r="MU97" s="79"/>
      <c r="MV97" s="79"/>
      <c r="MW97" s="79"/>
      <c r="MX97" s="79"/>
      <c r="MY97" s="79"/>
      <c r="MZ97" s="79"/>
      <c r="NA97" s="79"/>
      <c r="NB97" s="79"/>
      <c r="NC97" s="79"/>
      <c r="ND97" s="79"/>
      <c r="NE97" s="79"/>
      <c r="NF97" s="79"/>
      <c r="NG97" s="79"/>
      <c r="NH97" s="79"/>
      <c r="NI97" s="79"/>
      <c r="NJ97" s="79"/>
      <c r="NK97" s="79"/>
      <c r="NL97" s="79"/>
      <c r="NM97" s="79"/>
      <c r="NN97" s="79"/>
      <c r="NO97" s="79"/>
      <c r="NP97" s="79"/>
      <c r="NQ97" s="79"/>
      <c r="NR97" s="79"/>
      <c r="NS97" s="79"/>
      <c r="NT97" s="79"/>
      <c r="NU97" s="79"/>
      <c r="NV97" s="79"/>
      <c r="NW97" s="79"/>
      <c r="NX97" s="79"/>
      <c r="NY97" s="79"/>
      <c r="NZ97" s="79"/>
      <c r="OA97" s="79"/>
      <c r="OB97" s="79"/>
      <c r="OC97" s="79"/>
      <c r="OD97" s="79"/>
      <c r="OE97" s="79"/>
      <c r="OF97" s="79"/>
      <c r="OG97" s="79"/>
      <c r="OH97" s="79"/>
      <c r="OI97" s="79"/>
      <c r="OJ97" s="79"/>
      <c r="OK97" s="79"/>
      <c r="OL97" s="79"/>
      <c r="OM97" s="79"/>
      <c r="ON97" s="79"/>
      <c r="OO97" s="79"/>
      <c r="OP97" s="79"/>
      <c r="OQ97" s="79"/>
      <c r="OR97" s="79"/>
      <c r="OS97" s="79"/>
      <c r="OT97" s="79"/>
      <c r="OU97" s="79"/>
      <c r="OV97" s="79"/>
      <c r="OW97" s="79"/>
      <c r="OX97" s="79"/>
      <c r="OY97" s="79"/>
      <c r="OZ97" s="79"/>
      <c r="PA97" s="79"/>
      <c r="PB97" s="79"/>
      <c r="PC97" s="79"/>
      <c r="PD97" s="79"/>
      <c r="PE97" s="79"/>
      <c r="PF97" s="79"/>
      <c r="PG97" s="79"/>
      <c r="PH97" s="79"/>
      <c r="PI97" s="79"/>
      <c r="PJ97" s="79"/>
      <c r="PK97" s="79"/>
      <c r="PL97" s="79"/>
      <c r="PM97" s="79"/>
      <c r="PN97" s="79"/>
      <c r="PO97" s="79"/>
      <c r="PP97" s="79"/>
      <c r="PQ97" s="79"/>
      <c r="PR97" s="79"/>
      <c r="PS97" s="79"/>
      <c r="PT97" s="79"/>
      <c r="PU97" s="79"/>
      <c r="PV97" s="79"/>
      <c r="PW97" s="79"/>
      <c r="PX97" s="79"/>
      <c r="PY97" s="79"/>
      <c r="PZ97" s="79"/>
      <c r="QA97" s="79"/>
      <c r="QB97" s="79"/>
      <c r="QC97" s="79"/>
      <c r="QD97" s="79"/>
      <c r="QE97" s="79"/>
      <c r="QF97" s="79"/>
      <c r="QG97" s="79"/>
      <c r="QH97" s="79"/>
      <c r="QI97" s="79"/>
      <c r="QJ97" s="79"/>
      <c r="QK97" s="79"/>
      <c r="QL97" s="79"/>
      <c r="QM97" s="79"/>
      <c r="QN97" s="79"/>
      <c r="QO97" s="79"/>
      <c r="QP97" s="79"/>
      <c r="QQ97" s="79"/>
      <c r="QR97" s="79"/>
      <c r="QS97" s="79"/>
      <c r="QT97" s="79"/>
      <c r="QU97" s="79"/>
      <c r="QV97" s="79"/>
      <c r="QW97" s="79"/>
      <c r="QX97" s="79"/>
      <c r="QY97" s="79"/>
      <c r="QZ97" s="79"/>
      <c r="RA97" s="79"/>
      <c r="RB97" s="79"/>
      <c r="RC97" s="79"/>
      <c r="RD97" s="79"/>
      <c r="RE97" s="79"/>
      <c r="RF97" s="79"/>
      <c r="RG97" s="79"/>
      <c r="RH97" s="79"/>
      <c r="RI97" s="79"/>
      <c r="RJ97" s="79"/>
      <c r="RK97" s="79"/>
      <c r="RL97" s="79"/>
      <c r="RM97" s="79"/>
      <c r="RN97" s="79"/>
      <c r="RO97" s="79"/>
      <c r="RP97" s="79"/>
      <c r="RQ97" s="79"/>
      <c r="RR97" s="79"/>
      <c r="RS97" s="79"/>
      <c r="RT97" s="79"/>
      <c r="RU97" s="79"/>
      <c r="RV97" s="79"/>
      <c r="RW97" s="79"/>
      <c r="RX97" s="79"/>
      <c r="RY97" s="79"/>
      <c r="RZ97" s="79"/>
      <c r="SA97" s="79"/>
      <c r="SB97" s="79"/>
      <c r="SC97" s="79"/>
      <c r="SD97" s="79"/>
      <c r="SE97" s="79"/>
      <c r="SF97" s="79"/>
      <c r="SG97" s="79"/>
      <c r="SH97" s="79"/>
      <c r="SI97" s="79"/>
      <c r="SJ97" s="79"/>
      <c r="SK97" s="79"/>
      <c r="SL97" s="79"/>
      <c r="SM97" s="79"/>
      <c r="SN97" s="79"/>
      <c r="SO97" s="79"/>
      <c r="SP97" s="79"/>
      <c r="SQ97" s="79"/>
      <c r="SR97" s="79"/>
      <c r="SS97" s="79"/>
      <c r="ST97" s="79"/>
      <c r="SU97" s="79"/>
      <c r="SV97" s="79"/>
      <c r="SW97" s="79"/>
      <c r="SX97" s="79"/>
      <c r="SY97" s="79"/>
      <c r="SZ97" s="79"/>
      <c r="TA97" s="79"/>
      <c r="TB97" s="79"/>
      <c r="TC97" s="79"/>
      <c r="TD97" s="79"/>
      <c r="TE97" s="79"/>
      <c r="TF97" s="79"/>
      <c r="TG97" s="79"/>
      <c r="TH97" s="79"/>
      <c r="TI97" s="79"/>
      <c r="TJ97" s="79"/>
      <c r="TK97" s="79"/>
      <c r="TL97" s="79"/>
      <c r="TM97" s="79"/>
      <c r="TN97" s="79"/>
      <c r="TO97" s="79"/>
      <c r="TP97" s="79"/>
      <c r="TQ97" s="79"/>
      <c r="TR97" s="79"/>
      <c r="TS97" s="79"/>
      <c r="TT97" s="79"/>
      <c r="TU97" s="79"/>
      <c r="TV97" s="79"/>
      <c r="TW97" s="79"/>
      <c r="TX97" s="79"/>
      <c r="TY97" s="79"/>
      <c r="TZ97" s="79"/>
      <c r="UA97" s="79"/>
      <c r="UB97" s="79"/>
      <c r="UC97" s="79"/>
      <c r="UD97" s="79"/>
      <c r="UE97" s="79"/>
      <c r="UF97" s="79"/>
      <c r="UG97" s="79"/>
      <c r="UH97" s="79"/>
      <c r="UI97" s="79"/>
      <c r="UJ97" s="79"/>
      <c r="UK97" s="79"/>
      <c r="UL97" s="79"/>
      <c r="UM97" s="79"/>
      <c r="UN97" s="79"/>
      <c r="UO97" s="79"/>
      <c r="UP97" s="79"/>
      <c r="UQ97" s="79"/>
      <c r="UR97" s="79"/>
      <c r="US97" s="79"/>
      <c r="UT97" s="79"/>
      <c r="UU97" s="79"/>
      <c r="UV97" s="79"/>
      <c r="UW97" s="79"/>
      <c r="UX97" s="79"/>
      <c r="UY97" s="79"/>
      <c r="UZ97" s="79"/>
      <c r="VA97" s="79"/>
      <c r="VB97" s="79"/>
      <c r="VC97" s="79"/>
      <c r="VD97" s="79"/>
      <c r="VE97" s="79"/>
      <c r="VF97" s="79"/>
      <c r="VG97" s="79"/>
      <c r="VH97" s="79"/>
      <c r="VI97" s="79"/>
      <c r="VJ97" s="79"/>
      <c r="VK97" s="79"/>
      <c r="VL97" s="79"/>
      <c r="VM97" s="79"/>
      <c r="VN97" s="79"/>
      <c r="VO97" s="79"/>
      <c r="VP97" s="79"/>
      <c r="VQ97" s="79"/>
      <c r="VR97" s="79"/>
      <c r="VS97" s="79"/>
      <c r="VT97" s="79"/>
      <c r="VU97" s="79"/>
      <c r="VV97" s="79"/>
      <c r="VW97" s="79"/>
      <c r="VX97" s="79"/>
      <c r="VY97" s="79"/>
      <c r="VZ97" s="79"/>
      <c r="WA97" s="79"/>
      <c r="WB97" s="79"/>
      <c r="WC97" s="79"/>
      <c r="WD97" s="79"/>
      <c r="WE97" s="79"/>
      <c r="WF97" s="79"/>
      <c r="WG97" s="79"/>
      <c r="WH97" s="79"/>
      <c r="WI97" s="79"/>
      <c r="WJ97" s="79"/>
      <c r="WK97" s="79"/>
      <c r="WL97" s="79"/>
      <c r="WM97" s="79"/>
      <c r="WN97" s="79"/>
      <c r="WO97" s="79"/>
      <c r="WP97" s="79"/>
      <c r="WQ97" s="79"/>
      <c r="WR97" s="79"/>
      <c r="WS97" s="79"/>
      <c r="WT97" s="79"/>
      <c r="WU97" s="79"/>
      <c r="WV97" s="79"/>
      <c r="WW97" s="79"/>
      <c r="WX97" s="79"/>
      <c r="WY97" s="79"/>
      <c r="WZ97" s="79"/>
      <c r="XA97" s="79"/>
      <c r="XB97" s="79"/>
      <c r="XC97" s="79"/>
      <c r="XD97" s="79"/>
      <c r="XE97" s="79"/>
      <c r="XF97" s="79"/>
      <c r="XG97" s="79"/>
      <c r="XH97" s="79"/>
      <c r="XI97" s="79"/>
      <c r="XJ97" s="79"/>
      <c r="XK97" s="79"/>
      <c r="XL97" s="79"/>
      <c r="XM97" s="79"/>
      <c r="XN97" s="79"/>
      <c r="XO97" s="79"/>
      <c r="XP97" s="79"/>
      <c r="XQ97" s="79"/>
      <c r="XR97" s="79"/>
      <c r="XS97" s="79"/>
      <c r="XT97" s="79"/>
      <c r="XU97" s="79"/>
      <c r="XV97" s="79"/>
      <c r="XW97" s="79"/>
      <c r="XX97" s="79"/>
      <c r="XY97" s="79"/>
      <c r="XZ97" s="79"/>
      <c r="YA97" s="79"/>
      <c r="YB97" s="79"/>
      <c r="YC97" s="79"/>
      <c r="YD97" s="79"/>
      <c r="YE97" s="79"/>
      <c r="YF97" s="79"/>
      <c r="YG97" s="79"/>
      <c r="YH97" s="79"/>
      <c r="YI97" s="79"/>
      <c r="YJ97" s="79"/>
      <c r="YK97" s="79"/>
      <c r="YL97" s="79"/>
      <c r="YM97" s="79"/>
      <c r="YN97" s="79"/>
      <c r="YO97" s="79"/>
      <c r="YP97" s="79"/>
      <c r="YQ97" s="79"/>
      <c r="YR97" s="79"/>
      <c r="YS97" s="79"/>
      <c r="YT97" s="79"/>
      <c r="YU97" s="79"/>
      <c r="YV97" s="79"/>
      <c r="YW97" s="79"/>
      <c r="YX97" s="79"/>
      <c r="YY97" s="79"/>
      <c r="YZ97" s="79"/>
      <c r="ZA97" s="79"/>
      <c r="ZB97" s="79"/>
      <c r="ZC97" s="79"/>
      <c r="ZD97" s="79"/>
      <c r="ZE97" s="79"/>
      <c r="ZF97" s="79"/>
      <c r="ZG97" s="79"/>
      <c r="ZH97" s="79"/>
      <c r="ZI97" s="79"/>
      <c r="ZJ97" s="79"/>
      <c r="ZK97" s="79"/>
      <c r="ZL97" s="79"/>
      <c r="ZM97" s="79"/>
      <c r="ZN97" s="79"/>
      <c r="ZO97" s="79"/>
      <c r="ZP97" s="79"/>
      <c r="ZQ97" s="79"/>
      <c r="ZR97" s="79"/>
      <c r="ZS97" s="79"/>
      <c r="ZT97" s="79"/>
      <c r="ZU97" s="79"/>
      <c r="ZV97" s="79"/>
      <c r="ZW97" s="79"/>
      <c r="ZX97" s="79"/>
      <c r="ZY97" s="79"/>
      <c r="ZZ97" s="79"/>
      <c r="AAA97" s="79"/>
      <c r="AAB97" s="79"/>
      <c r="AAC97" s="79"/>
      <c r="AAD97" s="79"/>
      <c r="AAE97" s="79"/>
      <c r="AAF97" s="79"/>
      <c r="AAG97" s="79"/>
      <c r="AAH97" s="79"/>
      <c r="AAI97" s="79"/>
      <c r="AAJ97" s="79"/>
      <c r="AAK97" s="79"/>
      <c r="AAL97" s="79"/>
      <c r="AAM97" s="79"/>
      <c r="AAN97" s="79"/>
      <c r="AAO97" s="79"/>
      <c r="AAP97" s="79"/>
      <c r="AAQ97" s="79"/>
      <c r="AAR97" s="79"/>
      <c r="AAS97" s="79"/>
      <c r="AAT97" s="79"/>
      <c r="AAU97" s="79"/>
      <c r="AAV97" s="79"/>
      <c r="AAW97" s="79"/>
      <c r="AAX97" s="79"/>
      <c r="AAY97" s="79"/>
      <c r="AAZ97" s="79"/>
      <c r="ABA97" s="79"/>
      <c r="ABB97" s="79"/>
      <c r="ABC97" s="79"/>
      <c r="ABD97" s="79"/>
      <c r="ABE97" s="79"/>
      <c r="ABF97" s="79"/>
      <c r="ABG97" s="79"/>
      <c r="ABH97" s="79"/>
      <c r="ABI97" s="79"/>
      <c r="ABJ97" s="79"/>
      <c r="ABK97" s="79"/>
      <c r="ABL97" s="79"/>
      <c r="ABM97" s="79"/>
      <c r="ABN97" s="79"/>
      <c r="ABO97" s="79"/>
      <c r="ABP97" s="79"/>
      <c r="ABQ97" s="79"/>
      <c r="ABR97" s="79"/>
      <c r="ABS97" s="79"/>
      <c r="ABT97" s="79"/>
      <c r="ABU97" s="79"/>
      <c r="ABV97" s="79"/>
      <c r="ABW97" s="79"/>
      <c r="ABX97" s="79"/>
      <c r="ABY97" s="79"/>
      <c r="ABZ97" s="79"/>
      <c r="ACA97" s="79"/>
      <c r="ACB97" s="79"/>
      <c r="ACC97" s="79"/>
      <c r="ACD97" s="79"/>
      <c r="ACE97" s="79"/>
      <c r="ACF97" s="79"/>
      <c r="ACG97" s="79"/>
      <c r="ACH97" s="79"/>
      <c r="ACI97" s="79"/>
      <c r="ACJ97" s="79"/>
      <c r="ACK97" s="79"/>
      <c r="ACL97" s="79"/>
      <c r="ACM97" s="79"/>
      <c r="ACN97" s="79"/>
      <c r="ACO97" s="79"/>
      <c r="ACP97" s="79"/>
      <c r="ACQ97" s="79"/>
      <c r="ACR97" s="79"/>
      <c r="ACS97" s="79"/>
      <c r="ACT97" s="79"/>
      <c r="ACU97" s="79"/>
      <c r="ACV97" s="79"/>
      <c r="ACW97" s="79"/>
      <c r="ACX97" s="79"/>
      <c r="ACY97" s="79"/>
      <c r="ACZ97" s="79"/>
      <c r="ADA97" s="79"/>
      <c r="ADB97" s="79"/>
      <c r="ADC97" s="79"/>
      <c r="ADD97" s="79"/>
      <c r="ADE97" s="79"/>
      <c r="ADF97" s="79"/>
      <c r="ADG97" s="79"/>
      <c r="ADH97" s="79"/>
      <c r="ADI97" s="79"/>
      <c r="ADJ97" s="79"/>
      <c r="ADK97" s="79"/>
      <c r="ADL97" s="79"/>
      <c r="ADM97" s="79"/>
      <c r="ADN97" s="79"/>
      <c r="ADO97" s="79"/>
      <c r="ADP97" s="79"/>
      <c r="ADQ97" s="79"/>
      <c r="ADR97" s="79"/>
      <c r="ADS97" s="79"/>
      <c r="ADT97" s="79"/>
      <c r="ADU97" s="79"/>
      <c r="ADV97" s="79"/>
      <c r="ADW97" s="79"/>
      <c r="ADX97" s="79"/>
      <c r="ADY97" s="79"/>
      <c r="ADZ97" s="79"/>
      <c r="AEA97" s="79"/>
      <c r="AEB97" s="79"/>
      <c r="AEC97" s="79"/>
      <c r="AED97" s="79"/>
      <c r="AEE97" s="79"/>
      <c r="AEF97" s="79"/>
      <c r="AEG97" s="79"/>
      <c r="AEH97" s="79"/>
      <c r="AEI97" s="79"/>
      <c r="AEJ97" s="79"/>
      <c r="AEK97" s="79"/>
      <c r="AEL97" s="79"/>
      <c r="AEM97" s="79"/>
      <c r="AEN97" s="79"/>
      <c r="AEO97" s="79"/>
      <c r="AEP97" s="79"/>
      <c r="AEQ97" s="79"/>
      <c r="AER97" s="79"/>
      <c r="AES97" s="79"/>
      <c r="AET97" s="79"/>
      <c r="AEU97" s="79"/>
      <c r="AEV97" s="79"/>
      <c r="AEW97" s="79"/>
      <c r="AEX97" s="79"/>
      <c r="AEY97" s="79"/>
      <c r="AEZ97" s="79"/>
      <c r="AFA97" s="79"/>
      <c r="AFB97" s="79"/>
      <c r="AFC97" s="79"/>
      <c r="AFD97" s="79"/>
      <c r="AFE97" s="79"/>
      <c r="AFF97" s="79"/>
      <c r="AFG97" s="79"/>
      <c r="AFH97" s="79"/>
      <c r="AFI97" s="79"/>
      <c r="AFJ97" s="79"/>
      <c r="AFK97" s="79"/>
      <c r="AFL97" s="79"/>
      <c r="AFM97" s="79"/>
      <c r="AFN97" s="79"/>
      <c r="AFO97" s="79"/>
      <c r="AFP97" s="79"/>
      <c r="AFQ97" s="79"/>
      <c r="AFR97" s="79"/>
      <c r="AFS97" s="79"/>
      <c r="AFT97" s="79"/>
      <c r="AFU97" s="79"/>
      <c r="AFV97" s="79"/>
      <c r="AFW97" s="79"/>
      <c r="AFX97" s="79"/>
      <c r="AFY97" s="79"/>
      <c r="AFZ97" s="79"/>
      <c r="AGA97" s="79"/>
      <c r="AGB97" s="79"/>
      <c r="AGC97" s="79"/>
      <c r="AGD97" s="79"/>
      <c r="AGE97" s="79"/>
      <c r="AGF97" s="79"/>
      <c r="AGG97" s="79"/>
      <c r="AGH97" s="79"/>
      <c r="AGI97" s="79"/>
      <c r="AGJ97" s="79"/>
      <c r="AGK97" s="79"/>
      <c r="AGL97" s="79"/>
      <c r="AGM97" s="79"/>
      <c r="AGN97" s="79"/>
      <c r="AGO97" s="79"/>
      <c r="AGP97" s="79"/>
      <c r="AGQ97" s="79"/>
      <c r="AGR97" s="79"/>
      <c r="AGS97" s="79"/>
      <c r="AGT97" s="79"/>
      <c r="AGU97" s="79"/>
      <c r="AGV97" s="79"/>
      <c r="AGW97" s="79"/>
      <c r="AGX97" s="79"/>
      <c r="AGY97" s="79"/>
      <c r="AGZ97" s="79"/>
      <c r="AHA97" s="79"/>
      <c r="AHB97" s="79"/>
      <c r="AHC97" s="79"/>
    </row>
    <row r="98" spans="1:887" s="72" customFormat="1" x14ac:dyDescent="0.25">
      <c r="A98" s="8" t="s">
        <v>170</v>
      </c>
      <c r="B98" s="90">
        <v>84</v>
      </c>
      <c r="C98" s="11" t="s">
        <v>171</v>
      </c>
      <c r="D98"/>
      <c r="E98"/>
      <c r="F98" s="34">
        <v>790755034.25999999</v>
      </c>
      <c r="G98" s="57"/>
      <c r="H98" s="33"/>
      <c r="I98" s="33">
        <v>145008404.25999999</v>
      </c>
      <c r="J98" s="33">
        <v>136307900</v>
      </c>
      <c r="K98" s="33">
        <v>8700504.2599999998</v>
      </c>
      <c r="L98" s="33">
        <v>129142737.97</v>
      </c>
      <c r="M98" s="33">
        <v>136234.78</v>
      </c>
      <c r="N98" s="34"/>
      <c r="O98" s="33">
        <v>137385891.46000001</v>
      </c>
      <c r="P98" s="33">
        <v>129142737.97</v>
      </c>
      <c r="Q98" s="33"/>
      <c r="R98" s="33">
        <v>8243153.4900000002</v>
      </c>
      <c r="S98" s="33">
        <v>6</v>
      </c>
      <c r="T98" s="33">
        <v>136234.78</v>
      </c>
      <c r="U98" s="33"/>
      <c r="V98" s="57">
        <v>129142737.97</v>
      </c>
      <c r="W98" s="25"/>
      <c r="X98" s="34">
        <v>136307900</v>
      </c>
      <c r="Y98" s="57">
        <v>136307900</v>
      </c>
      <c r="Z98" s="33">
        <v>94.743399999999994</v>
      </c>
      <c r="AA98" s="33">
        <v>94.743399999999994</v>
      </c>
      <c r="AB98" s="33"/>
      <c r="AC98" s="33">
        <v>163227978.97</v>
      </c>
      <c r="AD98" s="33">
        <v>153434300</v>
      </c>
      <c r="AE98" s="33">
        <v>9793678.9700000007</v>
      </c>
      <c r="AF98" s="33">
        <v>111666305.12</v>
      </c>
      <c r="AG98" s="33">
        <v>3582.09</v>
      </c>
      <c r="AH98" s="34"/>
      <c r="AI98" s="33">
        <v>118793941.62</v>
      </c>
      <c r="AJ98" s="33">
        <v>111666305.12</v>
      </c>
      <c r="AK98" s="33"/>
      <c r="AL98" s="33">
        <v>7127636.5</v>
      </c>
      <c r="AM98" s="33">
        <v>6</v>
      </c>
      <c r="AN98" s="33"/>
      <c r="AO98" s="33">
        <v>3582.09</v>
      </c>
      <c r="AP98" s="57">
        <v>111666305.12</v>
      </c>
      <c r="AQ98" s="25"/>
      <c r="AR98" s="34">
        <v>153434300</v>
      </c>
      <c r="AS98" s="57">
        <v>153434300</v>
      </c>
      <c r="AT98" s="33">
        <v>72.777929999999998</v>
      </c>
      <c r="AU98" s="33">
        <v>72.777929999999998</v>
      </c>
      <c r="AV98" s="33"/>
      <c r="AW98" s="33">
        <v>796276.6</v>
      </c>
      <c r="AX98" s="33">
        <v>748500</v>
      </c>
      <c r="AY98" s="33">
        <v>47776.6</v>
      </c>
      <c r="AZ98" s="33"/>
      <c r="BA98" s="33"/>
      <c r="BB98" s="34"/>
      <c r="BC98" s="33"/>
      <c r="BD98" s="33"/>
      <c r="BE98" s="33"/>
      <c r="BF98" s="33"/>
      <c r="BG98" s="33"/>
      <c r="BH98" s="33"/>
      <c r="BI98" s="33"/>
      <c r="BJ98" s="57"/>
      <c r="BK98" s="25"/>
      <c r="BL98" s="34">
        <v>748500</v>
      </c>
      <c r="BM98" s="57">
        <v>748500</v>
      </c>
      <c r="BN98" s="33"/>
      <c r="BO98" s="33"/>
      <c r="BP98" s="33"/>
      <c r="BQ98" s="33"/>
      <c r="BR98" s="33"/>
      <c r="BS98" s="33"/>
      <c r="BT98" s="33"/>
      <c r="BU98" s="33"/>
      <c r="BV98" s="34"/>
      <c r="BW98" s="33"/>
      <c r="BX98" s="33"/>
      <c r="BY98" s="33"/>
      <c r="BZ98" s="33"/>
      <c r="CA98" s="33"/>
      <c r="CB98" s="33"/>
      <c r="CC98" s="33"/>
      <c r="CD98" s="57"/>
      <c r="CE98" s="25"/>
      <c r="CF98" s="34"/>
      <c r="CG98" s="57"/>
      <c r="CH98" s="33"/>
      <c r="CI98" s="33"/>
      <c r="CJ98" s="33"/>
      <c r="CK98" s="33"/>
      <c r="CL98" s="33"/>
      <c r="CM98" s="33"/>
      <c r="CN98" s="33"/>
      <c r="CO98" s="33"/>
      <c r="CP98" s="34"/>
      <c r="CQ98" s="33"/>
      <c r="CR98" s="33"/>
      <c r="CS98" s="33"/>
      <c r="CT98" s="33"/>
      <c r="CU98" s="33"/>
      <c r="CV98" s="33"/>
      <c r="CW98" s="33"/>
      <c r="CX98" s="57"/>
      <c r="CY98" s="25"/>
      <c r="CZ98" s="34"/>
      <c r="DA98" s="57"/>
      <c r="DB98" s="33"/>
      <c r="DC98" s="33"/>
      <c r="DD98" s="33"/>
      <c r="DE98" s="33"/>
      <c r="DF98" s="33"/>
      <c r="DG98" s="33"/>
      <c r="DH98" s="33"/>
      <c r="DI98" s="33"/>
      <c r="DJ98" s="34"/>
      <c r="DK98" s="33"/>
      <c r="DL98" s="33"/>
      <c r="DM98" s="33"/>
      <c r="DN98" s="33"/>
      <c r="DO98" s="33"/>
      <c r="DP98" s="33"/>
      <c r="DQ98" s="33"/>
      <c r="DR98" s="57"/>
      <c r="DS98" s="25"/>
      <c r="DT98" s="34">
        <v>4422200</v>
      </c>
      <c r="DU98" s="57">
        <v>0</v>
      </c>
      <c r="DV98" s="33"/>
      <c r="DW98" s="33"/>
      <c r="DX98" s="33"/>
      <c r="DY98" s="33"/>
      <c r="DZ98" s="33"/>
      <c r="EA98" s="33"/>
      <c r="EB98" s="33"/>
      <c r="EC98" s="33"/>
      <c r="ED98" s="34"/>
      <c r="EE98" s="33"/>
      <c r="EF98" s="33"/>
      <c r="EG98" s="33"/>
      <c r="EH98" s="33"/>
      <c r="EI98" s="33"/>
      <c r="EJ98" s="33"/>
      <c r="EK98" s="33"/>
      <c r="EL98" s="57"/>
      <c r="EM98" s="25"/>
      <c r="EN98" s="34"/>
      <c r="EO98" s="57"/>
      <c r="EP98" s="33"/>
      <c r="EQ98" s="33"/>
      <c r="ER98" s="33"/>
      <c r="ES98" s="33"/>
      <c r="ET98" s="33"/>
      <c r="EU98" s="33"/>
      <c r="EV98" s="33"/>
      <c r="EW98" s="33"/>
      <c r="EX98" s="34"/>
      <c r="EY98" s="33"/>
      <c r="EZ98" s="33"/>
      <c r="FA98" s="33"/>
      <c r="FB98" s="33"/>
      <c r="FC98" s="33"/>
      <c r="FD98" s="33"/>
      <c r="FE98" s="33"/>
      <c r="FF98" s="57"/>
      <c r="FG98" s="25"/>
      <c r="FH98" s="34"/>
      <c r="FI98" s="57"/>
      <c r="FJ98" s="33"/>
      <c r="FK98" s="33"/>
      <c r="FL98" s="33"/>
      <c r="FM98" s="33"/>
      <c r="FN98" s="33"/>
      <c r="FO98" s="33"/>
      <c r="FP98" s="33"/>
      <c r="FQ98" s="33"/>
      <c r="FR98" s="34"/>
      <c r="FS98" s="33"/>
      <c r="FT98" s="33"/>
      <c r="FU98" s="33"/>
      <c r="FV98" s="33"/>
      <c r="FW98" s="33"/>
      <c r="FX98" s="33"/>
      <c r="FY98" s="33"/>
      <c r="FZ98" s="57"/>
      <c r="GA98" s="25"/>
      <c r="GB98" s="34"/>
      <c r="GC98" s="57"/>
      <c r="GD98" s="33"/>
      <c r="GE98" s="33"/>
      <c r="GF98" s="33"/>
      <c r="GG98" s="33">
        <v>106317346.94</v>
      </c>
      <c r="GH98" s="33">
        <v>104191000</v>
      </c>
      <c r="GI98" s="33">
        <v>2126346.94</v>
      </c>
      <c r="GJ98" s="33">
        <v>71027929.420000002</v>
      </c>
      <c r="GK98" s="33"/>
      <c r="GL98" s="34"/>
      <c r="GM98" s="33">
        <v>72477479</v>
      </c>
      <c r="GN98" s="33">
        <v>71027929.420000002</v>
      </c>
      <c r="GO98" s="33"/>
      <c r="GP98" s="33">
        <v>1449549.58</v>
      </c>
      <c r="GQ98" s="33">
        <v>2</v>
      </c>
      <c r="GR98" s="33"/>
      <c r="GS98" s="33"/>
      <c r="GT98" s="57">
        <v>71027929.420000002</v>
      </c>
      <c r="GU98" s="25"/>
      <c r="GV98" s="34">
        <v>104191000</v>
      </c>
      <c r="GW98" s="57">
        <v>104191000</v>
      </c>
      <c r="GX98" s="33">
        <v>68.17089</v>
      </c>
      <c r="GY98" s="33">
        <v>68.17089</v>
      </c>
      <c r="GZ98" s="33"/>
      <c r="HA98" s="33"/>
      <c r="HB98" s="33"/>
      <c r="HC98" s="33"/>
      <c r="HD98" s="33"/>
      <c r="HE98" s="33"/>
      <c r="HF98" s="34"/>
      <c r="HG98" s="33"/>
      <c r="HH98" s="33"/>
      <c r="HI98" s="33"/>
      <c r="HJ98" s="33"/>
      <c r="HK98" s="33"/>
      <c r="HL98" s="33"/>
      <c r="HM98" s="33"/>
      <c r="HN98" s="57"/>
      <c r="HO98" s="25"/>
      <c r="HP98" s="34"/>
      <c r="HQ98" s="57"/>
      <c r="HR98" s="33"/>
      <c r="HS98" s="33"/>
      <c r="HT98" s="33"/>
      <c r="HU98" s="33">
        <v>23786276.600000001</v>
      </c>
      <c r="HV98" s="33">
        <v>22359100</v>
      </c>
      <c r="HW98" s="33">
        <v>1427176.6</v>
      </c>
      <c r="HX98" s="33">
        <v>5354828.0599999996</v>
      </c>
      <c r="HY98" s="33"/>
      <c r="HZ98" s="34"/>
      <c r="IA98" s="33">
        <v>5696625.5999999996</v>
      </c>
      <c r="IB98" s="33">
        <v>5354828.0599999996</v>
      </c>
      <c r="IC98" s="33"/>
      <c r="ID98" s="33">
        <v>341797.54</v>
      </c>
      <c r="IE98" s="33">
        <v>6</v>
      </c>
      <c r="IF98" s="33"/>
      <c r="IG98" s="33"/>
      <c r="IH98" s="57">
        <v>5354828.0599999996</v>
      </c>
      <c r="II98" s="25"/>
      <c r="IJ98" s="34">
        <v>22359100</v>
      </c>
      <c r="IK98" s="57">
        <v>22359100</v>
      </c>
      <c r="IL98" s="33">
        <v>23.949210000000001</v>
      </c>
      <c r="IM98" s="33">
        <v>23.949210000000001</v>
      </c>
      <c r="IN98" s="33"/>
      <c r="IO98" s="33"/>
      <c r="IP98" s="33"/>
      <c r="IQ98" s="33"/>
      <c r="IR98" s="33"/>
      <c r="IS98" s="33"/>
      <c r="IT98" s="34"/>
      <c r="IU98" s="33"/>
      <c r="IV98" s="33"/>
      <c r="IW98" s="33"/>
      <c r="IX98" s="33"/>
      <c r="IY98" s="33"/>
      <c r="IZ98" s="33"/>
      <c r="JA98" s="33"/>
      <c r="JB98" s="57"/>
      <c r="JC98" s="25"/>
      <c r="JD98" s="34"/>
      <c r="JE98" s="57"/>
      <c r="JF98" s="33"/>
      <c r="JG98" s="33"/>
      <c r="JH98" s="33"/>
      <c r="JI98" s="33">
        <v>12399489.800000001</v>
      </c>
      <c r="JJ98" s="33">
        <v>12151500</v>
      </c>
      <c r="JK98" s="33">
        <v>247989.8</v>
      </c>
      <c r="JL98" s="33">
        <v>12151500</v>
      </c>
      <c r="JM98" s="33"/>
      <c r="JN98" s="34"/>
      <c r="JO98" s="33">
        <v>12399489.800000001</v>
      </c>
      <c r="JP98" s="33">
        <v>12151500</v>
      </c>
      <c r="JQ98" s="33"/>
      <c r="JR98" s="33">
        <v>247989.8</v>
      </c>
      <c r="JS98" s="33">
        <v>2</v>
      </c>
      <c r="JT98" s="33"/>
      <c r="JU98" s="33"/>
      <c r="JV98" s="57">
        <v>12151500</v>
      </c>
      <c r="JW98" s="25"/>
      <c r="JX98" s="34">
        <v>12151500</v>
      </c>
      <c r="JY98" s="57">
        <v>12151500</v>
      </c>
      <c r="JZ98" s="33">
        <v>100</v>
      </c>
      <c r="KA98" s="33">
        <v>100</v>
      </c>
      <c r="KB98" s="33"/>
      <c r="KC98" s="33">
        <v>10000000</v>
      </c>
      <c r="KD98" s="33">
        <v>9400000</v>
      </c>
      <c r="KE98" s="33">
        <v>600000</v>
      </c>
      <c r="KF98" s="33"/>
      <c r="KG98" s="33"/>
      <c r="KH98" s="34"/>
      <c r="KI98" s="33"/>
      <c r="KJ98" s="33"/>
      <c r="KK98" s="33"/>
      <c r="KL98" s="33"/>
      <c r="KM98" s="33"/>
      <c r="KN98" s="33"/>
      <c r="KO98" s="33"/>
      <c r="KP98" s="57"/>
      <c r="KQ98" s="25"/>
      <c r="KR98" s="34">
        <v>9400000</v>
      </c>
      <c r="KS98" s="57">
        <v>9400000</v>
      </c>
      <c r="KT98" s="33"/>
      <c r="KU98" s="33"/>
      <c r="KV98" s="33"/>
      <c r="KW98" s="33"/>
      <c r="KX98" s="33"/>
      <c r="KY98" s="33"/>
      <c r="KZ98" s="33"/>
      <c r="LA98" s="33"/>
      <c r="LB98" s="34"/>
      <c r="LC98" s="33"/>
      <c r="LD98" s="33"/>
      <c r="LE98" s="33"/>
      <c r="LF98" s="33"/>
      <c r="LG98" s="33"/>
      <c r="LH98" s="33"/>
      <c r="LI98" s="33"/>
      <c r="LJ98" s="57"/>
      <c r="LK98" s="25"/>
      <c r="LL98" s="34"/>
      <c r="LM98" s="57"/>
      <c r="LN98" s="33"/>
      <c r="LO98" s="33"/>
      <c r="LP98" s="33"/>
      <c r="LQ98" s="33"/>
      <c r="LR98" s="33"/>
      <c r="LS98" s="33"/>
      <c r="LT98" s="33"/>
      <c r="LU98" s="33"/>
      <c r="LV98" s="34"/>
      <c r="LW98" s="33"/>
      <c r="LX98" s="33"/>
      <c r="LY98" s="33"/>
      <c r="LZ98" s="33"/>
      <c r="MA98" s="33"/>
      <c r="MB98" s="33"/>
      <c r="MC98" s="33"/>
      <c r="MD98" s="57"/>
      <c r="ME98" s="25"/>
      <c r="MF98" s="34"/>
      <c r="MG98" s="57"/>
      <c r="MH98" s="33"/>
      <c r="MI98" s="33"/>
      <c r="MJ98" s="33"/>
      <c r="MK98" s="33">
        <v>3981836.73</v>
      </c>
      <c r="ML98" s="33">
        <v>3902200</v>
      </c>
      <c r="MM98" s="33">
        <v>79636.73</v>
      </c>
      <c r="MN98" s="33">
        <v>3902200</v>
      </c>
      <c r="MO98" s="33"/>
      <c r="MP98" s="34"/>
      <c r="MQ98" s="33">
        <v>3981836.73</v>
      </c>
      <c r="MR98" s="33">
        <v>3902200</v>
      </c>
      <c r="MS98" s="33"/>
      <c r="MT98" s="33">
        <v>79636.73</v>
      </c>
      <c r="MU98" s="33">
        <v>2</v>
      </c>
      <c r="MV98" s="33"/>
      <c r="MW98" s="33"/>
      <c r="MX98" s="57">
        <v>3902200</v>
      </c>
      <c r="MY98" s="25"/>
      <c r="MZ98" s="34">
        <v>3902200</v>
      </c>
      <c r="NA98" s="57">
        <v>3902200</v>
      </c>
      <c r="NB98" s="33">
        <v>100</v>
      </c>
      <c r="NC98" s="33">
        <v>100</v>
      </c>
      <c r="ND98" s="33"/>
      <c r="NE98" s="33"/>
      <c r="NF98" s="33"/>
      <c r="NG98" s="33"/>
      <c r="NH98" s="33"/>
      <c r="NI98" s="33"/>
      <c r="NJ98" s="34"/>
      <c r="NK98" s="33"/>
      <c r="NL98" s="33"/>
      <c r="NM98" s="33"/>
      <c r="NN98" s="33"/>
      <c r="NO98" s="33"/>
      <c r="NP98" s="33"/>
      <c r="NQ98" s="33"/>
      <c r="NR98" s="57"/>
      <c r="NS98" s="25"/>
      <c r="NT98" s="34"/>
      <c r="NU98" s="57"/>
      <c r="NV98" s="33"/>
      <c r="NW98" s="33"/>
      <c r="NX98" s="33"/>
      <c r="NY98" s="33"/>
      <c r="NZ98" s="33"/>
      <c r="OA98" s="33"/>
      <c r="OB98" s="33"/>
      <c r="OC98" s="33"/>
      <c r="OD98" s="34"/>
      <c r="OE98" s="33"/>
      <c r="OF98" s="33"/>
      <c r="OG98" s="33"/>
      <c r="OH98" s="33"/>
      <c r="OI98" s="33"/>
      <c r="OJ98" s="33"/>
      <c r="OK98" s="33"/>
      <c r="OL98" s="57"/>
      <c r="OM98" s="25"/>
      <c r="ON98" s="34"/>
      <c r="OO98" s="57"/>
      <c r="OP98" s="33"/>
      <c r="OQ98" s="33"/>
      <c r="OR98" s="33"/>
      <c r="OS98" s="33"/>
      <c r="OT98" s="33"/>
      <c r="OU98" s="33"/>
      <c r="OV98" s="33"/>
      <c r="OW98" s="33"/>
      <c r="OX98" s="34"/>
      <c r="OY98" s="33"/>
      <c r="OZ98" s="33"/>
      <c r="PA98" s="33"/>
      <c r="PB98" s="33"/>
      <c r="PC98" s="33"/>
      <c r="PD98" s="33"/>
      <c r="PE98" s="33"/>
      <c r="PF98" s="57"/>
      <c r="PG98" s="25"/>
      <c r="PH98" s="34"/>
      <c r="PI98" s="57"/>
      <c r="PJ98" s="33"/>
      <c r="PK98" s="33"/>
      <c r="PL98" s="33"/>
      <c r="PM98" s="33">
        <v>4327650</v>
      </c>
      <c r="PN98" s="33">
        <v>4241100</v>
      </c>
      <c r="PO98" s="33">
        <v>86550</v>
      </c>
      <c r="PP98" s="33"/>
      <c r="PQ98" s="33"/>
      <c r="PR98" s="34"/>
      <c r="PS98" s="33"/>
      <c r="PT98" s="33"/>
      <c r="PU98" s="33"/>
      <c r="PV98" s="33"/>
      <c r="PW98" s="33"/>
      <c r="PX98" s="33"/>
      <c r="PY98" s="33"/>
      <c r="PZ98" s="57"/>
      <c r="QA98" s="25"/>
      <c r="QB98" s="34">
        <v>4241100</v>
      </c>
      <c r="QC98" s="57">
        <v>4241100</v>
      </c>
      <c r="QD98" s="33"/>
      <c r="QE98" s="33"/>
      <c r="QF98" s="33"/>
      <c r="QG98" s="33">
        <v>3814387.76</v>
      </c>
      <c r="QH98" s="33">
        <v>3738100</v>
      </c>
      <c r="QI98" s="33">
        <v>76287.759999999995</v>
      </c>
      <c r="QJ98" s="33">
        <v>3738100</v>
      </c>
      <c r="QK98" s="33"/>
      <c r="QL98" s="34"/>
      <c r="QM98" s="33">
        <v>3814387.76</v>
      </c>
      <c r="QN98" s="33">
        <v>3738100</v>
      </c>
      <c r="QO98" s="33"/>
      <c r="QP98" s="33">
        <v>76287.759999999995</v>
      </c>
      <c r="QQ98" s="33">
        <v>2</v>
      </c>
      <c r="QR98" s="33"/>
      <c r="QS98" s="33"/>
      <c r="QT98" s="57">
        <v>3738100</v>
      </c>
      <c r="QU98" s="25"/>
      <c r="QV98" s="34">
        <v>3738100</v>
      </c>
      <c r="QW98" s="57">
        <v>3738100</v>
      </c>
      <c r="QX98" s="33">
        <v>100</v>
      </c>
      <c r="QY98" s="33">
        <v>100</v>
      </c>
      <c r="QZ98" s="33"/>
      <c r="RA98" s="33">
        <v>646359287.44000006</v>
      </c>
      <c r="RB98" s="33">
        <v>633431800</v>
      </c>
      <c r="RC98" s="33">
        <v>12927487.439999999</v>
      </c>
      <c r="RD98" s="33">
        <v>387036776.56</v>
      </c>
      <c r="RE98" s="33"/>
      <c r="RF98" s="34"/>
      <c r="RG98" s="33">
        <v>394935486.29000002</v>
      </c>
      <c r="RH98" s="33">
        <v>387036776.56</v>
      </c>
      <c r="RI98" s="33"/>
      <c r="RJ98" s="33">
        <v>7898709.7300000004</v>
      </c>
      <c r="RK98" s="33">
        <v>2</v>
      </c>
      <c r="RL98" s="33"/>
      <c r="RM98" s="33"/>
      <c r="RN98" s="57">
        <v>387036776.56</v>
      </c>
      <c r="RO98" s="25"/>
      <c r="RP98" s="34">
        <v>633431800</v>
      </c>
      <c r="RQ98" s="57">
        <v>633431800</v>
      </c>
      <c r="RR98" s="33">
        <v>61.101570000000002</v>
      </c>
      <c r="RS98" s="33">
        <v>61.100119999999997</v>
      </c>
      <c r="RT98" s="33"/>
      <c r="RU98" s="33"/>
      <c r="RV98" s="33"/>
      <c r="RW98" s="33"/>
      <c r="RX98" s="33"/>
      <c r="RY98" s="33"/>
      <c r="RZ98" s="34"/>
      <c r="SA98" s="33"/>
      <c r="SB98" s="33"/>
      <c r="SC98" s="33"/>
      <c r="SD98" s="33"/>
      <c r="SE98" s="33"/>
      <c r="SF98" s="33"/>
      <c r="SG98" s="33"/>
      <c r="SH98" s="57"/>
      <c r="SI98" s="25"/>
      <c r="SJ98" s="34"/>
      <c r="SK98" s="57"/>
      <c r="SL98" s="33"/>
      <c r="SM98" s="33"/>
      <c r="SN98" s="33"/>
      <c r="SO98" s="33"/>
      <c r="SP98" s="33"/>
      <c r="SQ98" s="33"/>
      <c r="SR98" s="33"/>
      <c r="SS98" s="33"/>
      <c r="ST98" s="34"/>
      <c r="SU98" s="33"/>
      <c r="SV98" s="33"/>
      <c r="SW98" s="33"/>
      <c r="SX98" s="33"/>
      <c r="SY98" s="33"/>
      <c r="SZ98" s="33"/>
      <c r="TA98" s="33"/>
      <c r="TB98" s="57"/>
      <c r="TC98" s="25"/>
      <c r="TD98" s="34"/>
      <c r="TE98" s="57"/>
      <c r="TF98" s="33"/>
      <c r="TG98" s="33"/>
      <c r="TH98" s="33"/>
      <c r="TI98" s="33"/>
      <c r="TJ98" s="33"/>
      <c r="TK98" s="33"/>
      <c r="TL98" s="33"/>
      <c r="TM98" s="33"/>
      <c r="TN98" s="34"/>
      <c r="TO98" s="33"/>
      <c r="TP98" s="33"/>
      <c r="TQ98" s="33"/>
      <c r="TR98" s="33"/>
      <c r="TS98" s="33"/>
      <c r="TT98" s="33"/>
      <c r="TU98" s="33"/>
      <c r="TV98" s="57"/>
      <c r="TW98" s="25"/>
      <c r="TX98" s="34"/>
      <c r="TY98" s="57"/>
      <c r="TZ98" s="33"/>
      <c r="UA98" s="33"/>
      <c r="UB98" s="33"/>
      <c r="UC98" s="33"/>
      <c r="UD98" s="33"/>
      <c r="UE98" s="33"/>
      <c r="UF98" s="33"/>
      <c r="UG98" s="33"/>
      <c r="UH98" s="34"/>
      <c r="UI98" s="33"/>
      <c r="UJ98" s="33"/>
      <c r="UK98" s="33"/>
      <c r="UL98" s="33"/>
      <c r="UM98" s="33"/>
      <c r="UN98" s="33"/>
      <c r="UO98" s="33"/>
      <c r="UP98" s="57"/>
      <c r="UQ98" s="25"/>
      <c r="UR98" s="34"/>
      <c r="US98" s="57"/>
      <c r="UT98" s="33"/>
      <c r="UU98" s="33"/>
      <c r="UV98" s="33"/>
      <c r="UW98" s="33"/>
      <c r="UX98" s="33"/>
      <c r="UY98" s="33"/>
      <c r="UZ98" s="33"/>
      <c r="VA98" s="33"/>
      <c r="VB98" s="34"/>
      <c r="VC98" s="33"/>
      <c r="VD98" s="33"/>
      <c r="VE98" s="33"/>
      <c r="VF98" s="33"/>
      <c r="VG98" s="33"/>
      <c r="VH98" s="33"/>
      <c r="VI98" s="33"/>
      <c r="VJ98" s="57"/>
      <c r="VK98" s="25"/>
      <c r="VL98" s="34"/>
      <c r="VM98" s="57"/>
      <c r="VN98" s="33"/>
      <c r="VO98" s="33"/>
      <c r="VP98" s="33"/>
      <c r="VQ98" s="33"/>
      <c r="VR98" s="33"/>
      <c r="VS98" s="33"/>
      <c r="VT98" s="33"/>
      <c r="VU98" s="33"/>
      <c r="VV98" s="34"/>
      <c r="VW98" s="33"/>
      <c r="VX98" s="33"/>
      <c r="VY98" s="33"/>
      <c r="VZ98" s="33"/>
      <c r="WA98" s="33"/>
      <c r="WB98" s="33"/>
      <c r="WC98" s="33"/>
      <c r="WD98" s="57"/>
      <c r="WE98" s="25"/>
      <c r="WF98" s="34"/>
      <c r="WG98" s="57"/>
      <c r="WH98" s="33"/>
      <c r="WI98" s="33"/>
      <c r="WJ98" s="33"/>
      <c r="WK98" s="33"/>
      <c r="WL98" s="33"/>
      <c r="WM98" s="33"/>
      <c r="WN98" s="33"/>
      <c r="WO98" s="33"/>
      <c r="WP98" s="34"/>
      <c r="WQ98" s="33"/>
      <c r="WR98" s="33"/>
      <c r="WS98" s="33"/>
      <c r="WT98" s="33"/>
      <c r="WU98" s="33"/>
      <c r="WV98" s="33"/>
      <c r="WW98" s="33"/>
      <c r="WX98" s="57"/>
      <c r="WY98" s="25"/>
      <c r="WZ98" s="34"/>
      <c r="XA98" s="57"/>
      <c r="XB98" s="33"/>
      <c r="XC98" s="33"/>
      <c r="XD98" s="33"/>
      <c r="XE98" s="33"/>
      <c r="XF98" s="33"/>
      <c r="XG98" s="33"/>
      <c r="XH98" s="33"/>
      <c r="XI98" s="33"/>
      <c r="XJ98" s="34"/>
      <c r="XK98" s="33"/>
      <c r="XL98" s="33"/>
      <c r="XM98" s="33"/>
      <c r="XN98" s="33"/>
      <c r="XO98" s="33"/>
      <c r="XP98" s="33"/>
      <c r="XQ98" s="33"/>
      <c r="XR98" s="57"/>
      <c r="XS98" s="25"/>
      <c r="XT98" s="34"/>
      <c r="XU98" s="57"/>
      <c r="XV98" s="33"/>
      <c r="XW98" s="33"/>
      <c r="XX98" s="33"/>
      <c r="XY98" s="33"/>
      <c r="XZ98" s="33"/>
      <c r="YA98" s="33"/>
      <c r="YB98" s="33"/>
      <c r="YC98" s="33"/>
      <c r="YD98" s="34"/>
      <c r="YE98" s="33"/>
      <c r="YF98" s="33"/>
      <c r="YG98" s="33"/>
      <c r="YH98" s="33"/>
      <c r="YI98" s="33"/>
      <c r="YJ98" s="33"/>
      <c r="YK98" s="33"/>
      <c r="YL98" s="57"/>
      <c r="YM98" s="25"/>
      <c r="YN98" s="34"/>
      <c r="YO98" s="57"/>
      <c r="YP98" s="33"/>
      <c r="YQ98" s="33"/>
      <c r="YR98" s="33"/>
      <c r="YS98" s="33"/>
      <c r="YT98" s="33"/>
      <c r="YU98" s="33"/>
      <c r="YV98" s="33"/>
      <c r="YW98" s="33"/>
      <c r="YX98" s="34"/>
      <c r="YY98" s="33"/>
      <c r="YZ98" s="33"/>
      <c r="ZA98" s="33"/>
      <c r="ZB98" s="33"/>
      <c r="ZC98" s="33"/>
      <c r="ZD98" s="33"/>
      <c r="ZE98" s="33"/>
      <c r="ZF98" s="57"/>
      <c r="ZG98" s="25"/>
      <c r="ZH98" s="34"/>
      <c r="ZI98" s="57"/>
      <c r="ZJ98" s="33"/>
      <c r="ZK98" s="33"/>
      <c r="ZL98" s="33"/>
      <c r="ZM98" s="33"/>
      <c r="ZN98" s="33"/>
      <c r="ZO98" s="33"/>
      <c r="ZP98" s="33"/>
      <c r="ZQ98" s="33"/>
      <c r="ZR98" s="34"/>
      <c r="ZS98" s="33"/>
      <c r="ZT98" s="33"/>
      <c r="ZU98" s="33"/>
      <c r="ZV98" s="33"/>
      <c r="ZW98" s="33"/>
      <c r="ZX98" s="33"/>
      <c r="ZY98" s="33"/>
      <c r="ZZ98" s="57"/>
      <c r="AAA98" s="25"/>
      <c r="AAB98" s="34"/>
      <c r="AAC98" s="57"/>
      <c r="AAD98" s="33"/>
      <c r="AAE98" s="33"/>
      <c r="AAF98" s="33"/>
      <c r="AAG98" s="33"/>
      <c r="AAH98" s="33"/>
      <c r="AAI98" s="33"/>
      <c r="AAJ98" s="33"/>
      <c r="AAK98" s="33">
        <v>374659.64</v>
      </c>
      <c r="AAL98" s="34"/>
      <c r="AAM98" s="33"/>
      <c r="AAN98" s="33"/>
      <c r="AAO98" s="33"/>
      <c r="AAP98" s="33"/>
      <c r="AAQ98" s="33"/>
      <c r="AAR98" s="33">
        <v>374659.64</v>
      </c>
      <c r="AAS98" s="33"/>
      <c r="AAT98" s="57"/>
      <c r="AAU98" s="25"/>
      <c r="AAV98" s="34"/>
      <c r="AAW98" s="57"/>
      <c r="AAX98" s="33"/>
      <c r="AAY98" s="33"/>
      <c r="AAZ98" s="33"/>
      <c r="ABA98" s="33"/>
      <c r="ABB98" s="33"/>
      <c r="ABC98" s="33"/>
      <c r="ABD98" s="33"/>
      <c r="ABE98" s="33"/>
      <c r="ABF98" s="34"/>
      <c r="ABG98" s="33"/>
      <c r="ABH98" s="33"/>
      <c r="ABI98" s="33"/>
      <c r="ABJ98" s="33"/>
      <c r="ABK98" s="33"/>
      <c r="ABL98" s="33"/>
      <c r="ABM98" s="33"/>
      <c r="ABN98" s="57"/>
      <c r="ABO98" s="25"/>
      <c r="ABP98" s="34"/>
      <c r="ABQ98" s="57"/>
      <c r="ABR98" s="33"/>
      <c r="ABS98" s="33"/>
      <c r="ABT98" s="33"/>
      <c r="ABU98" s="33"/>
      <c r="ABV98" s="33"/>
      <c r="ABW98" s="33"/>
      <c r="ABX98" s="33"/>
      <c r="ABY98" s="33">
        <v>67661.86</v>
      </c>
      <c r="ABZ98" s="34"/>
      <c r="ACA98" s="33"/>
      <c r="ACB98" s="33"/>
      <c r="ACC98" s="33"/>
      <c r="ACD98" s="33"/>
      <c r="ACE98" s="33"/>
      <c r="ACF98" s="33">
        <v>13320.08</v>
      </c>
      <c r="ACG98" s="33">
        <v>54341.78</v>
      </c>
      <c r="ACH98" s="57"/>
      <c r="ACI98" s="25"/>
      <c r="ACJ98" s="34"/>
      <c r="ACK98" s="57"/>
      <c r="ACL98" s="33"/>
      <c r="ACM98" s="33"/>
      <c r="ACN98" s="33"/>
      <c r="ACO98" s="33">
        <v>18461595.75</v>
      </c>
      <c r="ACP98" s="33">
        <v>17353900</v>
      </c>
      <c r="ACQ98" s="33">
        <v>1107695.75</v>
      </c>
      <c r="ACR98" s="33"/>
      <c r="ACS98" s="33"/>
      <c r="ACT98" s="34"/>
      <c r="ACU98" s="33"/>
      <c r="ACV98" s="33"/>
      <c r="ACW98" s="33"/>
      <c r="ACX98" s="33"/>
      <c r="ACY98" s="33"/>
      <c r="ACZ98" s="33"/>
      <c r="ADA98" s="33"/>
      <c r="ADB98" s="57"/>
      <c r="ADC98" s="25"/>
      <c r="ADD98" s="34">
        <v>17353900</v>
      </c>
      <c r="ADE98" s="57">
        <v>17353900</v>
      </c>
      <c r="ADF98" s="33"/>
      <c r="ADG98" s="33"/>
      <c r="ADH98" s="33"/>
      <c r="ADI98" s="33"/>
      <c r="ADJ98" s="33"/>
      <c r="ADK98" s="33"/>
      <c r="ADL98" s="33"/>
      <c r="ADM98" s="33"/>
      <c r="ADN98" s="34"/>
      <c r="ADO98" s="33"/>
      <c r="ADP98" s="33"/>
      <c r="ADQ98" s="33"/>
      <c r="ADR98" s="33"/>
      <c r="ADS98" s="33"/>
      <c r="ADT98" s="33"/>
      <c r="ADU98" s="33"/>
      <c r="ADV98" s="57"/>
      <c r="ADW98" s="25"/>
      <c r="ADX98" s="34"/>
      <c r="ADY98" s="57"/>
      <c r="ADZ98" s="33"/>
      <c r="AEA98" s="33"/>
      <c r="AEB98" s="33"/>
      <c r="AEC98" s="33"/>
      <c r="AED98" s="33"/>
      <c r="AEE98" s="33"/>
      <c r="AEF98" s="33"/>
      <c r="AEG98" s="33"/>
      <c r="AEH98" s="34"/>
      <c r="AEI98" s="33"/>
      <c r="AEJ98" s="33"/>
      <c r="AEK98" s="33"/>
      <c r="AEL98" s="33"/>
      <c r="AEM98" s="33"/>
      <c r="AEN98" s="33"/>
      <c r="AEO98" s="33"/>
      <c r="AEP98" s="57"/>
      <c r="AEQ98" s="25"/>
      <c r="AER98" s="34"/>
      <c r="AES98" s="57"/>
      <c r="AET98" s="33"/>
      <c r="AEU98" s="33"/>
      <c r="AEV98" s="33"/>
      <c r="AEW98" s="33"/>
      <c r="AEX98" s="33"/>
      <c r="AEY98" s="33"/>
      <c r="AEZ98" s="33"/>
      <c r="AFA98" s="33"/>
      <c r="AFB98" s="34"/>
      <c r="AFC98" s="33"/>
      <c r="AFD98" s="33"/>
      <c r="AFE98" s="33"/>
      <c r="AFF98" s="33"/>
      <c r="AFG98" s="33"/>
      <c r="AFH98" s="33"/>
      <c r="AFI98" s="33"/>
      <c r="AFJ98" s="57"/>
      <c r="AFK98" s="25"/>
      <c r="AFL98" s="34"/>
      <c r="AFM98" s="57"/>
      <c r="AFN98" s="33"/>
      <c r="AFO98" s="33"/>
      <c r="AFP98" s="33"/>
      <c r="AFQ98" s="33"/>
      <c r="AFR98" s="33"/>
      <c r="AFS98" s="33"/>
      <c r="AFT98" s="33"/>
      <c r="AFU98" s="33"/>
      <c r="AFV98" s="34"/>
      <c r="AFW98" s="33"/>
      <c r="AFX98" s="33"/>
      <c r="AFY98" s="33"/>
      <c r="AFZ98" s="33"/>
      <c r="AGA98" s="33"/>
      <c r="AGB98" s="33"/>
      <c r="AGC98" s="33"/>
      <c r="AGD98" s="57"/>
      <c r="AGE98" s="25"/>
      <c r="AGF98" s="34"/>
      <c r="AGG98" s="57"/>
      <c r="AGH98" s="33"/>
      <c r="AGI98" s="33"/>
      <c r="AGJ98" s="33"/>
      <c r="AGK98" s="33"/>
      <c r="AGL98" s="33"/>
      <c r="AGM98" s="33"/>
      <c r="AGN98" s="33"/>
      <c r="AGO98" s="33"/>
      <c r="AGP98" s="34"/>
      <c r="AGQ98" s="33"/>
      <c r="AGR98" s="33"/>
      <c r="AGS98" s="33"/>
      <c r="AGT98" s="33"/>
      <c r="AGU98" s="33"/>
      <c r="AGV98" s="33"/>
      <c r="AGW98" s="33"/>
      <c r="AGX98" s="57"/>
      <c r="AGY98" s="25"/>
      <c r="AGZ98" s="34"/>
      <c r="AHA98" s="57"/>
      <c r="AHB98" s="33"/>
      <c r="AHC98" s="33"/>
    </row>
    <row r="99" spans="1:887" x14ac:dyDescent="0.25">
      <c r="A99" s="8" t="s">
        <v>194</v>
      </c>
      <c r="B99" s="90">
        <v>85</v>
      </c>
      <c r="C99" s="11" t="s">
        <v>195</v>
      </c>
      <c r="F99" s="34">
        <v>1282385278.52</v>
      </c>
      <c r="G99" s="57"/>
      <c r="H99" s="33"/>
      <c r="I99" s="33">
        <v>176207234.03999999</v>
      </c>
      <c r="J99" s="33">
        <v>165634800</v>
      </c>
      <c r="K99" s="33">
        <v>10572434.039999999</v>
      </c>
      <c r="L99" s="33">
        <v>161872623.33000001</v>
      </c>
      <c r="M99" s="33"/>
      <c r="N99" s="34"/>
      <c r="O99" s="33">
        <v>172204918.44</v>
      </c>
      <c r="P99" s="33">
        <v>161872623.33000001</v>
      </c>
      <c r="Q99" s="33"/>
      <c r="R99" s="33">
        <v>10332295.109999999</v>
      </c>
      <c r="S99" s="33">
        <v>6</v>
      </c>
      <c r="T99" s="33"/>
      <c r="U99" s="33"/>
      <c r="V99" s="57">
        <v>161872623.33000001</v>
      </c>
      <c r="W99" s="25"/>
      <c r="X99" s="34">
        <v>165634800</v>
      </c>
      <c r="Y99" s="57">
        <v>165634800</v>
      </c>
      <c r="Z99" s="33">
        <v>97.728629999999995</v>
      </c>
      <c r="AA99" s="33">
        <v>97.728629999999995</v>
      </c>
      <c r="AB99" s="33"/>
      <c r="AC99" s="33">
        <v>319730531.92000002</v>
      </c>
      <c r="AD99" s="33">
        <v>300546700</v>
      </c>
      <c r="AE99" s="33">
        <v>19183831.920000002</v>
      </c>
      <c r="AF99" s="33">
        <v>258645501.96000001</v>
      </c>
      <c r="AG99" s="33"/>
      <c r="AH99" s="34"/>
      <c r="AI99" s="33">
        <v>275154789.33999997</v>
      </c>
      <c r="AJ99" s="33">
        <v>258645501.96000001</v>
      </c>
      <c r="AK99" s="33"/>
      <c r="AL99" s="33">
        <v>16509287.380000001</v>
      </c>
      <c r="AM99" s="33">
        <v>6</v>
      </c>
      <c r="AN99" s="33"/>
      <c r="AO99" s="33"/>
      <c r="AP99" s="57">
        <v>258645501.96000001</v>
      </c>
      <c r="AQ99" s="25"/>
      <c r="AR99" s="34">
        <v>300546700</v>
      </c>
      <c r="AS99" s="57">
        <v>300546700</v>
      </c>
      <c r="AT99" s="33">
        <v>86.058340000000001</v>
      </c>
      <c r="AU99" s="33">
        <v>86.058340000000001</v>
      </c>
      <c r="AV99" s="33"/>
      <c r="AW99" s="33"/>
      <c r="AX99" s="33"/>
      <c r="AY99" s="33"/>
      <c r="AZ99" s="33"/>
      <c r="BA99" s="33"/>
      <c r="BB99" s="34"/>
      <c r="BC99" s="33"/>
      <c r="BD99" s="33"/>
      <c r="BE99" s="33"/>
      <c r="BF99" s="33"/>
      <c r="BG99" s="33"/>
      <c r="BH99" s="33"/>
      <c r="BI99" s="33"/>
      <c r="BJ99" s="57"/>
      <c r="BK99" s="25"/>
      <c r="BL99" s="34"/>
      <c r="BM99" s="57"/>
      <c r="BN99" s="33"/>
      <c r="BO99" s="33"/>
      <c r="BP99" s="33"/>
      <c r="BQ99" s="33"/>
      <c r="BR99" s="33"/>
      <c r="BS99" s="33"/>
      <c r="BT99" s="33"/>
      <c r="BU99" s="33"/>
      <c r="BV99" s="34"/>
      <c r="BW99" s="33"/>
      <c r="BX99" s="33"/>
      <c r="BY99" s="33"/>
      <c r="BZ99" s="33"/>
      <c r="CA99" s="33"/>
      <c r="CB99" s="33"/>
      <c r="CC99" s="33"/>
      <c r="CD99" s="57"/>
      <c r="CE99" s="25"/>
      <c r="CF99" s="34"/>
      <c r="CG99" s="57"/>
      <c r="CH99" s="33"/>
      <c r="CI99" s="33"/>
      <c r="CJ99" s="33"/>
      <c r="CK99" s="33"/>
      <c r="CL99" s="33"/>
      <c r="CM99" s="33"/>
      <c r="CN99" s="33"/>
      <c r="CO99" s="33"/>
      <c r="CP99" s="34"/>
      <c r="CQ99" s="33"/>
      <c r="CR99" s="33"/>
      <c r="CS99" s="33"/>
      <c r="CT99" s="33"/>
      <c r="CU99" s="33"/>
      <c r="CV99" s="33"/>
      <c r="CW99" s="33"/>
      <c r="CX99" s="57"/>
      <c r="CY99" s="25"/>
      <c r="CZ99" s="34"/>
      <c r="DA99" s="57"/>
      <c r="DB99" s="33"/>
      <c r="DC99" s="33"/>
      <c r="DD99" s="33"/>
      <c r="DE99" s="33"/>
      <c r="DF99" s="33"/>
      <c r="DG99" s="33"/>
      <c r="DH99" s="33"/>
      <c r="DI99" s="33"/>
      <c r="DJ99" s="34"/>
      <c r="DK99" s="33"/>
      <c r="DL99" s="33"/>
      <c r="DM99" s="33"/>
      <c r="DN99" s="33"/>
      <c r="DO99" s="33"/>
      <c r="DP99" s="33"/>
      <c r="DQ99" s="33"/>
      <c r="DR99" s="57"/>
      <c r="DS99" s="25"/>
      <c r="DT99" s="34">
        <v>402400</v>
      </c>
      <c r="DU99" s="57">
        <v>0</v>
      </c>
      <c r="DV99" s="33"/>
      <c r="DW99" s="33"/>
      <c r="DX99" s="33"/>
      <c r="DY99" s="33"/>
      <c r="DZ99" s="33"/>
      <c r="EA99" s="33"/>
      <c r="EB99" s="33"/>
      <c r="EC99" s="33"/>
      <c r="ED99" s="34"/>
      <c r="EE99" s="33"/>
      <c r="EF99" s="33"/>
      <c r="EG99" s="33"/>
      <c r="EH99" s="33"/>
      <c r="EI99" s="33"/>
      <c r="EJ99" s="33"/>
      <c r="EK99" s="33"/>
      <c r="EL99" s="57"/>
      <c r="EM99" s="25"/>
      <c r="EN99" s="34"/>
      <c r="EO99" s="57"/>
      <c r="EP99" s="33"/>
      <c r="EQ99" s="33"/>
      <c r="ER99" s="33"/>
      <c r="ES99" s="33"/>
      <c r="ET99" s="33"/>
      <c r="EU99" s="33"/>
      <c r="EV99" s="33"/>
      <c r="EW99" s="33"/>
      <c r="EX99" s="34"/>
      <c r="EY99" s="33"/>
      <c r="EZ99" s="33"/>
      <c r="FA99" s="33"/>
      <c r="FB99" s="33"/>
      <c r="FC99" s="33"/>
      <c r="FD99" s="33"/>
      <c r="FE99" s="33"/>
      <c r="FF99" s="57"/>
      <c r="FG99" s="25"/>
      <c r="FH99" s="34"/>
      <c r="FI99" s="57"/>
      <c r="FJ99" s="33"/>
      <c r="FK99" s="33"/>
      <c r="FL99" s="33"/>
      <c r="FM99" s="33"/>
      <c r="FN99" s="33"/>
      <c r="FO99" s="33"/>
      <c r="FP99" s="33"/>
      <c r="FQ99" s="33"/>
      <c r="FR99" s="34"/>
      <c r="FS99" s="33"/>
      <c r="FT99" s="33"/>
      <c r="FU99" s="33"/>
      <c r="FV99" s="33"/>
      <c r="FW99" s="33"/>
      <c r="FX99" s="33"/>
      <c r="FY99" s="33"/>
      <c r="FZ99" s="57"/>
      <c r="GA99" s="25"/>
      <c r="GB99" s="34"/>
      <c r="GC99" s="57"/>
      <c r="GD99" s="33"/>
      <c r="GE99" s="33"/>
      <c r="GF99" s="33"/>
      <c r="GG99" s="33">
        <v>95172727.269999996</v>
      </c>
      <c r="GH99" s="33">
        <v>94221000</v>
      </c>
      <c r="GI99" s="33">
        <v>951727.27</v>
      </c>
      <c r="GJ99" s="33">
        <v>70867855.280000001</v>
      </c>
      <c r="GK99" s="33"/>
      <c r="GL99" s="34"/>
      <c r="GM99" s="33">
        <v>71583692.200000003</v>
      </c>
      <c r="GN99" s="33">
        <v>70867855.280000001</v>
      </c>
      <c r="GO99" s="33"/>
      <c r="GP99" s="33">
        <v>715836.92</v>
      </c>
      <c r="GQ99" s="33">
        <v>1</v>
      </c>
      <c r="GR99" s="33"/>
      <c r="GS99" s="33"/>
      <c r="GT99" s="57">
        <v>70867855.280000001</v>
      </c>
      <c r="GU99" s="25"/>
      <c r="GV99" s="34">
        <v>94221000</v>
      </c>
      <c r="GW99" s="57">
        <v>94221000</v>
      </c>
      <c r="GX99" s="33">
        <v>75.214500000000001</v>
      </c>
      <c r="GY99" s="33">
        <v>75.214500000000001</v>
      </c>
      <c r="GZ99" s="33"/>
      <c r="HA99" s="33"/>
      <c r="HB99" s="33"/>
      <c r="HC99" s="33"/>
      <c r="HD99" s="33"/>
      <c r="HE99" s="33"/>
      <c r="HF99" s="34"/>
      <c r="HG99" s="33"/>
      <c r="HH99" s="33"/>
      <c r="HI99" s="33"/>
      <c r="HJ99" s="33"/>
      <c r="HK99" s="33"/>
      <c r="HL99" s="33"/>
      <c r="HM99" s="33"/>
      <c r="HN99" s="57"/>
      <c r="HO99" s="25"/>
      <c r="HP99" s="34"/>
      <c r="HQ99" s="57"/>
      <c r="HR99" s="33"/>
      <c r="HS99" s="33"/>
      <c r="HT99" s="33"/>
      <c r="HU99" s="33">
        <v>23239680.850000001</v>
      </c>
      <c r="HV99" s="33">
        <v>21845300</v>
      </c>
      <c r="HW99" s="33">
        <v>1394380.85</v>
      </c>
      <c r="HX99" s="33">
        <v>4533400</v>
      </c>
      <c r="HY99" s="33"/>
      <c r="HZ99" s="34"/>
      <c r="IA99" s="33">
        <v>4822765.96</v>
      </c>
      <c r="IB99" s="33">
        <v>4533400</v>
      </c>
      <c r="IC99" s="33"/>
      <c r="ID99" s="33">
        <v>289365.96000000002</v>
      </c>
      <c r="IE99" s="33">
        <v>6</v>
      </c>
      <c r="IF99" s="33"/>
      <c r="IG99" s="33"/>
      <c r="IH99" s="57">
        <v>4533400</v>
      </c>
      <c r="II99" s="25"/>
      <c r="IJ99" s="34">
        <v>21845300</v>
      </c>
      <c r="IK99" s="57">
        <v>21845300</v>
      </c>
      <c r="IL99" s="33">
        <v>20.752289999999999</v>
      </c>
      <c r="IM99" s="33">
        <v>20.752289999999999</v>
      </c>
      <c r="IN99" s="33"/>
      <c r="IO99" s="33">
        <v>4581595.74</v>
      </c>
      <c r="IP99" s="33">
        <v>4306700</v>
      </c>
      <c r="IQ99" s="33">
        <v>274895.74</v>
      </c>
      <c r="IR99" s="33"/>
      <c r="IS99" s="33"/>
      <c r="IT99" s="34"/>
      <c r="IU99" s="33"/>
      <c r="IV99" s="33"/>
      <c r="IW99" s="33"/>
      <c r="IX99" s="33"/>
      <c r="IY99" s="33"/>
      <c r="IZ99" s="33"/>
      <c r="JA99" s="33"/>
      <c r="JB99" s="57"/>
      <c r="JC99" s="25"/>
      <c r="JD99" s="34">
        <v>4306700</v>
      </c>
      <c r="JE99" s="57">
        <v>4306700</v>
      </c>
      <c r="JF99" s="33"/>
      <c r="JG99" s="33"/>
      <c r="JH99" s="33"/>
      <c r="JI99" s="33">
        <v>8505858.5899999999</v>
      </c>
      <c r="JJ99" s="33">
        <v>8420800</v>
      </c>
      <c r="JK99" s="33">
        <v>85058.59</v>
      </c>
      <c r="JL99" s="33">
        <v>8420800</v>
      </c>
      <c r="JM99" s="33"/>
      <c r="JN99" s="34"/>
      <c r="JO99" s="33">
        <v>8505858.5899999999</v>
      </c>
      <c r="JP99" s="33">
        <v>8420800</v>
      </c>
      <c r="JQ99" s="33"/>
      <c r="JR99" s="33">
        <v>85058.59</v>
      </c>
      <c r="JS99" s="33">
        <v>1</v>
      </c>
      <c r="JT99" s="33"/>
      <c r="JU99" s="33"/>
      <c r="JV99" s="57">
        <v>8420800</v>
      </c>
      <c r="JW99" s="25"/>
      <c r="JX99" s="34">
        <v>8420800</v>
      </c>
      <c r="JY99" s="57">
        <v>8420800</v>
      </c>
      <c r="JZ99" s="33">
        <v>100</v>
      </c>
      <c r="KA99" s="33">
        <v>100</v>
      </c>
      <c r="KB99" s="33"/>
      <c r="KC99" s="33"/>
      <c r="KD99" s="33"/>
      <c r="KE99" s="33"/>
      <c r="KF99" s="33"/>
      <c r="KG99" s="33"/>
      <c r="KH99" s="34"/>
      <c r="KI99" s="33"/>
      <c r="KJ99" s="33"/>
      <c r="KK99" s="33"/>
      <c r="KL99" s="33"/>
      <c r="KM99" s="33"/>
      <c r="KN99" s="33"/>
      <c r="KO99" s="33"/>
      <c r="KP99" s="57"/>
      <c r="KQ99" s="25"/>
      <c r="KR99" s="34"/>
      <c r="KS99" s="57"/>
      <c r="KT99" s="33"/>
      <c r="KU99" s="33"/>
      <c r="KV99" s="33"/>
      <c r="KW99" s="33"/>
      <c r="KX99" s="33"/>
      <c r="KY99" s="33"/>
      <c r="KZ99" s="33"/>
      <c r="LA99" s="33"/>
      <c r="LB99" s="34"/>
      <c r="LC99" s="33"/>
      <c r="LD99" s="33"/>
      <c r="LE99" s="33"/>
      <c r="LF99" s="33"/>
      <c r="LG99" s="33"/>
      <c r="LH99" s="33"/>
      <c r="LI99" s="33"/>
      <c r="LJ99" s="57"/>
      <c r="LK99" s="25"/>
      <c r="LL99" s="34"/>
      <c r="LM99" s="57"/>
      <c r="LN99" s="33"/>
      <c r="LO99" s="33"/>
      <c r="LP99" s="33"/>
      <c r="LQ99" s="33"/>
      <c r="LR99" s="33"/>
      <c r="LS99" s="33"/>
      <c r="LT99" s="33"/>
      <c r="LU99" s="33"/>
      <c r="LV99" s="34"/>
      <c r="LW99" s="33"/>
      <c r="LX99" s="33"/>
      <c r="LY99" s="33"/>
      <c r="LZ99" s="33"/>
      <c r="MA99" s="33"/>
      <c r="MB99" s="33"/>
      <c r="MC99" s="33"/>
      <c r="MD99" s="57"/>
      <c r="ME99" s="25"/>
      <c r="MF99" s="34"/>
      <c r="MG99" s="57"/>
      <c r="MH99" s="33"/>
      <c r="MI99" s="33"/>
      <c r="MJ99" s="33"/>
      <c r="MK99" s="33">
        <v>4584242.42</v>
      </c>
      <c r="ML99" s="33">
        <v>4538400</v>
      </c>
      <c r="MM99" s="33">
        <v>45842.42</v>
      </c>
      <c r="MN99" s="33"/>
      <c r="MO99" s="33"/>
      <c r="MP99" s="34"/>
      <c r="MQ99" s="33"/>
      <c r="MR99" s="33"/>
      <c r="MS99" s="33"/>
      <c r="MT99" s="33"/>
      <c r="MU99" s="33"/>
      <c r="MV99" s="33"/>
      <c r="MW99" s="33"/>
      <c r="MX99" s="57"/>
      <c r="MY99" s="25"/>
      <c r="MZ99" s="34">
        <v>4538400</v>
      </c>
      <c r="NA99" s="57">
        <v>4538400</v>
      </c>
      <c r="NB99" s="33"/>
      <c r="NC99" s="33"/>
      <c r="ND99" s="33"/>
      <c r="NE99" s="33">
        <v>22316767.68</v>
      </c>
      <c r="NF99" s="33">
        <v>22093600</v>
      </c>
      <c r="NG99" s="33">
        <v>223167.68</v>
      </c>
      <c r="NH99" s="33"/>
      <c r="NI99" s="33"/>
      <c r="NJ99" s="34"/>
      <c r="NK99" s="33"/>
      <c r="NL99" s="33"/>
      <c r="NM99" s="33"/>
      <c r="NN99" s="33"/>
      <c r="NO99" s="33"/>
      <c r="NP99" s="33"/>
      <c r="NQ99" s="33"/>
      <c r="NR99" s="57"/>
      <c r="NS99" s="25"/>
      <c r="NT99" s="34">
        <v>22093600</v>
      </c>
      <c r="NU99" s="57">
        <v>22093600</v>
      </c>
      <c r="NV99" s="33"/>
      <c r="NW99" s="33"/>
      <c r="NX99" s="33"/>
      <c r="NY99" s="33">
        <v>51917878.789999999</v>
      </c>
      <c r="NZ99" s="33">
        <v>51398700</v>
      </c>
      <c r="OA99" s="33">
        <v>519178.79</v>
      </c>
      <c r="OB99" s="33">
        <v>1886354.06</v>
      </c>
      <c r="OC99" s="33"/>
      <c r="OD99" s="34"/>
      <c r="OE99" s="33">
        <v>1905408.14</v>
      </c>
      <c r="OF99" s="33">
        <v>1886354.06</v>
      </c>
      <c r="OG99" s="33"/>
      <c r="OH99" s="33">
        <v>19054.080000000002</v>
      </c>
      <c r="OI99" s="33">
        <v>1</v>
      </c>
      <c r="OJ99" s="33"/>
      <c r="OK99" s="33"/>
      <c r="OL99" s="57">
        <v>1886354.06</v>
      </c>
      <c r="OM99" s="25"/>
      <c r="ON99" s="34">
        <v>51398700</v>
      </c>
      <c r="OO99" s="57">
        <v>51398700</v>
      </c>
      <c r="OP99" s="33">
        <v>3.6700400000000002</v>
      </c>
      <c r="OQ99" s="33">
        <v>3.6700400000000002</v>
      </c>
      <c r="OR99" s="33"/>
      <c r="OS99" s="33">
        <v>1138484.8500000001</v>
      </c>
      <c r="OT99" s="33">
        <v>1127100</v>
      </c>
      <c r="OU99" s="33">
        <v>11384.85</v>
      </c>
      <c r="OV99" s="33"/>
      <c r="OW99" s="33"/>
      <c r="OX99" s="34"/>
      <c r="OY99" s="33"/>
      <c r="OZ99" s="33"/>
      <c r="PA99" s="33"/>
      <c r="PB99" s="33"/>
      <c r="PC99" s="33"/>
      <c r="PD99" s="33"/>
      <c r="PE99" s="33"/>
      <c r="PF99" s="57"/>
      <c r="PG99" s="25"/>
      <c r="PH99" s="34">
        <v>1127100</v>
      </c>
      <c r="PI99" s="57">
        <v>1127100</v>
      </c>
      <c r="PJ99" s="33"/>
      <c r="PK99" s="33"/>
      <c r="PL99" s="33"/>
      <c r="PM99" s="33">
        <v>359393.94</v>
      </c>
      <c r="PN99" s="33">
        <v>355800</v>
      </c>
      <c r="PO99" s="33">
        <v>3593.94</v>
      </c>
      <c r="PP99" s="33"/>
      <c r="PQ99" s="33"/>
      <c r="PR99" s="34"/>
      <c r="PS99" s="33"/>
      <c r="PT99" s="33"/>
      <c r="PU99" s="33"/>
      <c r="PV99" s="33"/>
      <c r="PW99" s="33"/>
      <c r="PX99" s="33"/>
      <c r="PY99" s="33"/>
      <c r="PZ99" s="57"/>
      <c r="QA99" s="25"/>
      <c r="QB99" s="34">
        <v>355800</v>
      </c>
      <c r="QC99" s="57">
        <v>355800</v>
      </c>
      <c r="QD99" s="33"/>
      <c r="QE99" s="33"/>
      <c r="QF99" s="33"/>
      <c r="QG99" s="33">
        <v>5525353.54</v>
      </c>
      <c r="QH99" s="33">
        <v>5470100</v>
      </c>
      <c r="QI99" s="33">
        <v>55253.54</v>
      </c>
      <c r="QJ99" s="33">
        <v>1434288.24</v>
      </c>
      <c r="QK99" s="33"/>
      <c r="QL99" s="34"/>
      <c r="QM99" s="33">
        <v>1448776</v>
      </c>
      <c r="QN99" s="33">
        <v>1434288.24</v>
      </c>
      <c r="QO99" s="33"/>
      <c r="QP99" s="33">
        <v>14487.76</v>
      </c>
      <c r="QQ99" s="33">
        <v>1</v>
      </c>
      <c r="QR99" s="33"/>
      <c r="QS99" s="33"/>
      <c r="QT99" s="57">
        <v>1434288.24</v>
      </c>
      <c r="QU99" s="25"/>
      <c r="QV99" s="34">
        <v>5470100</v>
      </c>
      <c r="QW99" s="57">
        <v>5470100</v>
      </c>
      <c r="QX99" s="33">
        <v>26.220510000000001</v>
      </c>
      <c r="QY99" s="33">
        <v>26.220510000000001</v>
      </c>
      <c r="QZ99" s="33"/>
      <c r="RA99" s="33">
        <v>1280939036.52</v>
      </c>
      <c r="RB99" s="33">
        <v>1248829500</v>
      </c>
      <c r="RC99" s="33">
        <v>32109536.52</v>
      </c>
      <c r="RD99" s="33">
        <v>397514032.26999998</v>
      </c>
      <c r="RE99" s="33"/>
      <c r="RF99" s="34"/>
      <c r="RG99" s="33">
        <v>409664906.07999998</v>
      </c>
      <c r="RH99" s="33">
        <v>397514032.26999998</v>
      </c>
      <c r="RI99" s="33"/>
      <c r="RJ99" s="33">
        <v>12150873.810000001</v>
      </c>
      <c r="RK99" s="33">
        <v>2.9660500000000001</v>
      </c>
      <c r="RL99" s="33"/>
      <c r="RM99" s="33"/>
      <c r="RN99" s="57">
        <v>397514032.26999998</v>
      </c>
      <c r="RO99" s="25"/>
      <c r="RP99" s="34">
        <v>1248829500</v>
      </c>
      <c r="RQ99" s="57">
        <v>1248829500</v>
      </c>
      <c r="RR99" s="33">
        <v>31.830929999999999</v>
      </c>
      <c r="RS99" s="33">
        <v>37.841949999999997</v>
      </c>
      <c r="RT99" s="33"/>
      <c r="RU99" s="33"/>
      <c r="RV99" s="33"/>
      <c r="RW99" s="33"/>
      <c r="RX99" s="33"/>
      <c r="RY99" s="33"/>
      <c r="RZ99" s="34"/>
      <c r="SA99" s="33"/>
      <c r="SB99" s="33"/>
      <c r="SC99" s="33"/>
      <c r="SD99" s="33"/>
      <c r="SE99" s="33"/>
      <c r="SF99" s="33"/>
      <c r="SG99" s="33"/>
      <c r="SH99" s="57"/>
      <c r="SI99" s="25"/>
      <c r="SJ99" s="34"/>
      <c r="SK99" s="57"/>
      <c r="SL99" s="33"/>
      <c r="SM99" s="33"/>
      <c r="SN99" s="33"/>
      <c r="SO99" s="33"/>
      <c r="SP99" s="33"/>
      <c r="SQ99" s="33"/>
      <c r="SR99" s="33"/>
      <c r="SS99" s="33"/>
      <c r="ST99" s="34"/>
      <c r="SU99" s="33"/>
      <c r="SV99" s="33"/>
      <c r="SW99" s="33"/>
      <c r="SX99" s="33"/>
      <c r="SY99" s="33"/>
      <c r="SZ99" s="33"/>
      <c r="TA99" s="33"/>
      <c r="TB99" s="57"/>
      <c r="TC99" s="25"/>
      <c r="TD99" s="34"/>
      <c r="TE99" s="57"/>
      <c r="TF99" s="33"/>
      <c r="TG99" s="33"/>
      <c r="TH99" s="33"/>
      <c r="TI99" s="33"/>
      <c r="TJ99" s="33"/>
      <c r="TK99" s="33"/>
      <c r="TL99" s="33"/>
      <c r="TM99" s="33"/>
      <c r="TN99" s="34"/>
      <c r="TO99" s="33"/>
      <c r="TP99" s="33"/>
      <c r="TQ99" s="33"/>
      <c r="TR99" s="33"/>
      <c r="TS99" s="33"/>
      <c r="TT99" s="33"/>
      <c r="TU99" s="33"/>
      <c r="TV99" s="57"/>
      <c r="TW99" s="25"/>
      <c r="TX99" s="34"/>
      <c r="TY99" s="57"/>
      <c r="TZ99" s="33"/>
      <c r="UA99" s="33"/>
      <c r="UB99" s="33"/>
      <c r="UC99" s="33"/>
      <c r="UD99" s="33"/>
      <c r="UE99" s="33"/>
      <c r="UF99" s="33"/>
      <c r="UG99" s="33"/>
      <c r="UH99" s="34"/>
      <c r="UI99" s="33"/>
      <c r="UJ99" s="33"/>
      <c r="UK99" s="33"/>
      <c r="UL99" s="33"/>
      <c r="UM99" s="33"/>
      <c r="UN99" s="33"/>
      <c r="UO99" s="33"/>
      <c r="UP99" s="57"/>
      <c r="UQ99" s="25"/>
      <c r="UR99" s="34"/>
      <c r="US99" s="57"/>
      <c r="UT99" s="33"/>
      <c r="UU99" s="33"/>
      <c r="UV99" s="33"/>
      <c r="UW99" s="33"/>
      <c r="UX99" s="33"/>
      <c r="UY99" s="33"/>
      <c r="UZ99" s="33"/>
      <c r="VA99" s="33"/>
      <c r="VB99" s="34"/>
      <c r="VC99" s="33"/>
      <c r="VD99" s="33"/>
      <c r="VE99" s="33"/>
      <c r="VF99" s="33"/>
      <c r="VG99" s="33"/>
      <c r="VH99" s="33"/>
      <c r="VI99" s="33"/>
      <c r="VJ99" s="57"/>
      <c r="VK99" s="25"/>
      <c r="VL99" s="34"/>
      <c r="VM99" s="57"/>
      <c r="VN99" s="33"/>
      <c r="VO99" s="33"/>
      <c r="VP99" s="33"/>
      <c r="VQ99" s="33"/>
      <c r="VR99" s="33"/>
      <c r="VS99" s="33"/>
      <c r="VT99" s="33"/>
      <c r="VU99" s="33"/>
      <c r="VV99" s="34"/>
      <c r="VW99" s="33"/>
      <c r="VX99" s="33"/>
      <c r="VY99" s="33"/>
      <c r="VZ99" s="33"/>
      <c r="WA99" s="33"/>
      <c r="WB99" s="33"/>
      <c r="WC99" s="33"/>
      <c r="WD99" s="57"/>
      <c r="WE99" s="25"/>
      <c r="WF99" s="34"/>
      <c r="WG99" s="57"/>
      <c r="WH99" s="33"/>
      <c r="WI99" s="33"/>
      <c r="WJ99" s="33"/>
      <c r="WK99" s="33"/>
      <c r="WL99" s="33"/>
      <c r="WM99" s="33"/>
      <c r="WN99" s="33"/>
      <c r="WO99" s="33"/>
      <c r="WP99" s="34"/>
      <c r="WQ99" s="33"/>
      <c r="WR99" s="33"/>
      <c r="WS99" s="33"/>
      <c r="WT99" s="33"/>
      <c r="WU99" s="33"/>
      <c r="WV99" s="33"/>
      <c r="WW99" s="33"/>
      <c r="WX99" s="57"/>
      <c r="WY99" s="25"/>
      <c r="WZ99" s="34"/>
      <c r="XA99" s="57"/>
      <c r="XB99" s="33"/>
      <c r="XC99" s="33"/>
      <c r="XD99" s="33"/>
      <c r="XE99" s="33"/>
      <c r="XF99" s="33"/>
      <c r="XG99" s="33"/>
      <c r="XH99" s="33"/>
      <c r="XI99" s="33"/>
      <c r="XJ99" s="34"/>
      <c r="XK99" s="33"/>
      <c r="XL99" s="33"/>
      <c r="XM99" s="33"/>
      <c r="XN99" s="33"/>
      <c r="XO99" s="33"/>
      <c r="XP99" s="33"/>
      <c r="XQ99" s="33"/>
      <c r="XR99" s="57"/>
      <c r="XS99" s="25"/>
      <c r="XT99" s="34"/>
      <c r="XU99" s="57"/>
      <c r="XV99" s="33"/>
      <c r="XW99" s="33"/>
      <c r="XX99" s="33"/>
      <c r="XY99" s="33"/>
      <c r="XZ99" s="33"/>
      <c r="YA99" s="33"/>
      <c r="YB99" s="33"/>
      <c r="YC99" s="33"/>
      <c r="YD99" s="34"/>
      <c r="YE99" s="33"/>
      <c r="YF99" s="33"/>
      <c r="YG99" s="33"/>
      <c r="YH99" s="33"/>
      <c r="YI99" s="33"/>
      <c r="YJ99" s="33"/>
      <c r="YK99" s="33"/>
      <c r="YL99" s="57"/>
      <c r="YM99" s="25"/>
      <c r="YN99" s="34"/>
      <c r="YO99" s="57"/>
      <c r="YP99" s="33"/>
      <c r="YQ99" s="33"/>
      <c r="YR99" s="33"/>
      <c r="YS99" s="33"/>
      <c r="YT99" s="33"/>
      <c r="YU99" s="33"/>
      <c r="YV99" s="33"/>
      <c r="YW99" s="33"/>
      <c r="YX99" s="34"/>
      <c r="YY99" s="33"/>
      <c r="YZ99" s="33"/>
      <c r="ZA99" s="33"/>
      <c r="ZB99" s="33"/>
      <c r="ZC99" s="33"/>
      <c r="ZD99" s="33"/>
      <c r="ZE99" s="33"/>
      <c r="ZF99" s="57"/>
      <c r="ZG99" s="25"/>
      <c r="ZH99" s="34"/>
      <c r="ZI99" s="57"/>
      <c r="ZJ99" s="33"/>
      <c r="ZK99" s="33"/>
      <c r="ZL99" s="33"/>
      <c r="ZM99" s="33"/>
      <c r="ZN99" s="33"/>
      <c r="ZO99" s="33"/>
      <c r="ZP99" s="33"/>
      <c r="ZQ99" s="33"/>
      <c r="ZR99" s="34"/>
      <c r="ZS99" s="33"/>
      <c r="ZT99" s="33"/>
      <c r="ZU99" s="33"/>
      <c r="ZV99" s="33"/>
      <c r="ZW99" s="33"/>
      <c r="ZX99" s="33"/>
      <c r="ZY99" s="33"/>
      <c r="ZZ99" s="57"/>
      <c r="AAA99" s="25"/>
      <c r="AAB99" s="34"/>
      <c r="AAC99" s="57"/>
      <c r="AAD99" s="33"/>
      <c r="AAE99" s="33"/>
      <c r="AAF99" s="33"/>
      <c r="AAG99" s="33"/>
      <c r="AAH99" s="33"/>
      <c r="AAI99" s="33"/>
      <c r="AAJ99" s="33"/>
      <c r="AAK99" s="33"/>
      <c r="AAL99" s="34"/>
      <c r="AAM99" s="33"/>
      <c r="AAN99" s="33"/>
      <c r="AAO99" s="33"/>
      <c r="AAP99" s="33"/>
      <c r="AAQ99" s="33"/>
      <c r="AAR99" s="33"/>
      <c r="AAS99" s="33"/>
      <c r="AAT99" s="57"/>
      <c r="AAU99" s="25"/>
      <c r="AAV99" s="34"/>
      <c r="AAW99" s="57"/>
      <c r="AAX99" s="33"/>
      <c r="AAY99" s="33"/>
      <c r="AAZ99" s="33"/>
      <c r="ABA99" s="33"/>
      <c r="ABB99" s="33"/>
      <c r="ABC99" s="33"/>
      <c r="ABD99" s="33"/>
      <c r="ABE99" s="33"/>
      <c r="ABF99" s="34"/>
      <c r="ABG99" s="33"/>
      <c r="ABH99" s="33"/>
      <c r="ABI99" s="33"/>
      <c r="ABJ99" s="33"/>
      <c r="ABK99" s="33"/>
      <c r="ABL99" s="33"/>
      <c r="ABM99" s="33"/>
      <c r="ABN99" s="57"/>
      <c r="ABO99" s="25"/>
      <c r="ABP99" s="34"/>
      <c r="ABQ99" s="57"/>
      <c r="ABR99" s="33"/>
      <c r="ABS99" s="33"/>
      <c r="ABT99" s="33"/>
      <c r="ABU99" s="33"/>
      <c r="ABV99" s="33"/>
      <c r="ABW99" s="33"/>
      <c r="ABX99" s="33"/>
      <c r="ABY99" s="33"/>
      <c r="ABZ99" s="34"/>
      <c r="ACA99" s="33"/>
      <c r="ACB99" s="33"/>
      <c r="ACC99" s="33"/>
      <c r="ACD99" s="33"/>
      <c r="ACE99" s="33"/>
      <c r="ACF99" s="33"/>
      <c r="ACG99" s="33"/>
      <c r="ACH99" s="57"/>
      <c r="ACI99" s="25"/>
      <c r="ACJ99" s="34"/>
      <c r="ACK99" s="57"/>
      <c r="ACL99" s="33"/>
      <c r="ACM99" s="33"/>
      <c r="ACN99" s="33"/>
      <c r="ACO99" s="33">
        <v>22087055.600000001</v>
      </c>
      <c r="ACP99" s="33">
        <v>20806800</v>
      </c>
      <c r="ACQ99" s="33">
        <v>1280255.6000000001</v>
      </c>
      <c r="ACR99" s="33"/>
      <c r="ACS99" s="33"/>
      <c r="ACT99" s="34"/>
      <c r="ACU99" s="33"/>
      <c r="ACV99" s="33"/>
      <c r="ACW99" s="33"/>
      <c r="ACX99" s="33"/>
      <c r="ACY99" s="33"/>
      <c r="ACZ99" s="33"/>
      <c r="ADA99" s="33"/>
      <c r="ADB99" s="57"/>
      <c r="ADC99" s="25"/>
      <c r="ADD99" s="34">
        <v>20806800</v>
      </c>
      <c r="ADE99" s="57">
        <v>20806800</v>
      </c>
      <c r="ADF99" s="33"/>
      <c r="ADG99" s="33"/>
      <c r="ADH99" s="33"/>
      <c r="ADI99" s="33"/>
      <c r="ADJ99" s="33"/>
      <c r="ADK99" s="33"/>
      <c r="ADL99" s="33"/>
      <c r="ADM99" s="33"/>
      <c r="ADN99" s="34"/>
      <c r="ADO99" s="33"/>
      <c r="ADP99" s="33"/>
      <c r="ADQ99" s="33"/>
      <c r="ADR99" s="33"/>
      <c r="ADS99" s="33"/>
      <c r="ADT99" s="33"/>
      <c r="ADU99" s="33"/>
      <c r="ADV99" s="57"/>
      <c r="ADW99" s="25"/>
      <c r="ADX99" s="34"/>
      <c r="ADY99" s="57"/>
      <c r="ADZ99" s="33"/>
      <c r="AEA99" s="33"/>
      <c r="AEB99" s="33"/>
      <c r="AEC99" s="33"/>
      <c r="AED99" s="33"/>
      <c r="AEE99" s="33"/>
      <c r="AEF99" s="33"/>
      <c r="AEG99" s="33"/>
      <c r="AEH99" s="34"/>
      <c r="AEI99" s="33"/>
      <c r="AEJ99" s="33"/>
      <c r="AEK99" s="33"/>
      <c r="AEL99" s="33"/>
      <c r="AEM99" s="33"/>
      <c r="AEN99" s="33"/>
      <c r="AEO99" s="33"/>
      <c r="AEP99" s="57"/>
      <c r="AEQ99" s="25"/>
      <c r="AER99" s="34"/>
      <c r="AES99" s="57"/>
      <c r="AET99" s="33"/>
      <c r="AEU99" s="33"/>
      <c r="AEV99" s="33"/>
      <c r="AEW99" s="33"/>
      <c r="AEX99" s="33"/>
      <c r="AEY99" s="33"/>
      <c r="AEZ99" s="33"/>
      <c r="AFA99" s="33"/>
      <c r="AFB99" s="34"/>
      <c r="AFC99" s="33"/>
      <c r="AFD99" s="33"/>
      <c r="AFE99" s="33"/>
      <c r="AFF99" s="33"/>
      <c r="AFG99" s="33"/>
      <c r="AFH99" s="33"/>
      <c r="AFI99" s="33"/>
      <c r="AFJ99" s="57"/>
      <c r="AFK99" s="25"/>
      <c r="AFL99" s="34"/>
      <c r="AFM99" s="57"/>
      <c r="AFN99" s="33"/>
      <c r="AFO99" s="33"/>
      <c r="AFP99" s="33"/>
      <c r="AFQ99" s="33"/>
      <c r="AFR99" s="33"/>
      <c r="AFS99" s="33"/>
      <c r="AFT99" s="33"/>
      <c r="AFU99" s="33"/>
      <c r="AFV99" s="34"/>
      <c r="AFW99" s="33"/>
      <c r="AFX99" s="33"/>
      <c r="AFY99" s="33"/>
      <c r="AFZ99" s="33"/>
      <c r="AGA99" s="33"/>
      <c r="AGB99" s="33"/>
      <c r="AGC99" s="33"/>
      <c r="AGD99" s="57"/>
      <c r="AGE99" s="25"/>
      <c r="AGF99" s="34"/>
      <c r="AGG99" s="57"/>
      <c r="AGH99" s="33"/>
      <c r="AGI99" s="33"/>
      <c r="AGJ99" s="33"/>
      <c r="AGK99" s="33"/>
      <c r="AGL99" s="33"/>
      <c r="AGM99" s="33"/>
      <c r="AGN99" s="33"/>
      <c r="AGO99" s="33"/>
      <c r="AGP99" s="34"/>
      <c r="AGQ99" s="33"/>
      <c r="AGR99" s="33"/>
      <c r="AGS99" s="33"/>
      <c r="AGT99" s="33"/>
      <c r="AGU99" s="33"/>
      <c r="AGV99" s="33"/>
      <c r="AGW99" s="33"/>
      <c r="AGX99" s="57"/>
      <c r="AGY99" s="25"/>
      <c r="AGZ99" s="34"/>
      <c r="AHA99" s="57"/>
      <c r="AHB99" s="33"/>
      <c r="AHC99" s="33"/>
    </row>
    <row r="100" spans="1:887" x14ac:dyDescent="0.25">
      <c r="A100" s="8" t="s">
        <v>178</v>
      </c>
      <c r="B100" s="90">
        <v>86</v>
      </c>
      <c r="C100" s="11" t="s">
        <v>179</v>
      </c>
      <c r="F100" s="34">
        <v>958098569.71000004</v>
      </c>
      <c r="G100" s="57"/>
      <c r="H100" s="33"/>
      <c r="I100" s="33">
        <v>199785604.38999999</v>
      </c>
      <c r="J100" s="33">
        <v>181804900</v>
      </c>
      <c r="K100" s="33">
        <v>17980704.390000001</v>
      </c>
      <c r="L100" s="33">
        <v>156804900</v>
      </c>
      <c r="M100" s="33">
        <v>169427.08</v>
      </c>
      <c r="N100" s="34"/>
      <c r="O100" s="33">
        <v>172313076.91999999</v>
      </c>
      <c r="P100" s="33">
        <v>156804900</v>
      </c>
      <c r="Q100" s="33"/>
      <c r="R100" s="33">
        <v>15508176.92</v>
      </c>
      <c r="S100" s="33">
        <v>9</v>
      </c>
      <c r="T100" s="33">
        <v>169427.08</v>
      </c>
      <c r="U100" s="33"/>
      <c r="V100" s="57">
        <v>156804900</v>
      </c>
      <c r="W100" s="25"/>
      <c r="X100" s="34">
        <v>181804900</v>
      </c>
      <c r="Y100" s="57">
        <v>181804900</v>
      </c>
      <c r="Z100" s="33">
        <v>86.248999999999995</v>
      </c>
      <c r="AA100" s="33">
        <v>86.248999999999995</v>
      </c>
      <c r="AB100" s="33"/>
      <c r="AC100" s="33">
        <v>242224725.28</v>
      </c>
      <c r="AD100" s="33">
        <v>220424500</v>
      </c>
      <c r="AE100" s="33">
        <v>21800225.280000001</v>
      </c>
      <c r="AF100" s="33">
        <v>201545999.56</v>
      </c>
      <c r="AG100" s="33">
        <v>3648527.32</v>
      </c>
      <c r="AH100" s="34"/>
      <c r="AI100" s="33">
        <v>221479120.40000001</v>
      </c>
      <c r="AJ100" s="33">
        <v>201545999.56</v>
      </c>
      <c r="AK100" s="33"/>
      <c r="AL100" s="33">
        <v>19933120.84</v>
      </c>
      <c r="AM100" s="33">
        <v>9</v>
      </c>
      <c r="AN100" s="33">
        <v>1136322.99</v>
      </c>
      <c r="AO100" s="33">
        <v>2512204.33</v>
      </c>
      <c r="AP100" s="57">
        <v>201545999.56</v>
      </c>
      <c r="AQ100" s="25"/>
      <c r="AR100" s="34">
        <v>220424500</v>
      </c>
      <c r="AS100" s="57">
        <v>220424500</v>
      </c>
      <c r="AT100" s="33">
        <v>91.435389999999998</v>
      </c>
      <c r="AU100" s="33">
        <v>91.435389999999998</v>
      </c>
      <c r="AV100" s="33"/>
      <c r="AW100" s="33"/>
      <c r="AX100" s="33"/>
      <c r="AY100" s="33"/>
      <c r="AZ100" s="33"/>
      <c r="BA100" s="33">
        <v>4.9000000000000004</v>
      </c>
      <c r="BB100" s="34"/>
      <c r="BC100" s="33"/>
      <c r="BD100" s="33"/>
      <c r="BE100" s="33"/>
      <c r="BF100" s="33"/>
      <c r="BG100" s="33"/>
      <c r="BH100" s="33">
        <v>4.9000000000000004</v>
      </c>
      <c r="BI100" s="33"/>
      <c r="BJ100" s="57"/>
      <c r="BK100" s="25"/>
      <c r="BL100" s="34"/>
      <c r="BM100" s="57"/>
      <c r="BN100" s="33"/>
      <c r="BO100" s="33"/>
      <c r="BP100" s="33"/>
      <c r="BQ100" s="33"/>
      <c r="BR100" s="33"/>
      <c r="BS100" s="33"/>
      <c r="BT100" s="33"/>
      <c r="BU100" s="33"/>
      <c r="BV100" s="34"/>
      <c r="BW100" s="33"/>
      <c r="BX100" s="33"/>
      <c r="BY100" s="33"/>
      <c r="BZ100" s="33"/>
      <c r="CA100" s="33"/>
      <c r="CB100" s="33"/>
      <c r="CC100" s="33"/>
      <c r="CD100" s="57"/>
      <c r="CE100" s="25"/>
      <c r="CF100" s="34"/>
      <c r="CG100" s="57"/>
      <c r="CH100" s="33"/>
      <c r="CI100" s="33"/>
      <c r="CJ100" s="33"/>
      <c r="CK100" s="33"/>
      <c r="CL100" s="33"/>
      <c r="CM100" s="33"/>
      <c r="CN100" s="33"/>
      <c r="CO100" s="33"/>
      <c r="CP100" s="34"/>
      <c r="CQ100" s="33"/>
      <c r="CR100" s="33"/>
      <c r="CS100" s="33"/>
      <c r="CT100" s="33"/>
      <c r="CU100" s="33"/>
      <c r="CV100" s="33"/>
      <c r="CW100" s="33"/>
      <c r="CX100" s="57"/>
      <c r="CY100" s="25"/>
      <c r="CZ100" s="34"/>
      <c r="DA100" s="57"/>
      <c r="DB100" s="33"/>
      <c r="DC100" s="33"/>
      <c r="DD100" s="33"/>
      <c r="DE100" s="33"/>
      <c r="DF100" s="33"/>
      <c r="DG100" s="33"/>
      <c r="DH100" s="33"/>
      <c r="DI100" s="33"/>
      <c r="DJ100" s="34"/>
      <c r="DK100" s="33"/>
      <c r="DL100" s="33"/>
      <c r="DM100" s="33"/>
      <c r="DN100" s="33"/>
      <c r="DO100" s="33"/>
      <c r="DP100" s="33"/>
      <c r="DQ100" s="33"/>
      <c r="DR100" s="57"/>
      <c r="DS100" s="25"/>
      <c r="DT100" s="34">
        <v>2814500</v>
      </c>
      <c r="DU100" s="57">
        <v>0</v>
      </c>
      <c r="DV100" s="33"/>
      <c r="DW100" s="33"/>
      <c r="DX100" s="33"/>
      <c r="DY100" s="33"/>
      <c r="DZ100" s="33"/>
      <c r="EA100" s="33"/>
      <c r="EB100" s="33"/>
      <c r="EC100" s="33"/>
      <c r="ED100" s="34"/>
      <c r="EE100" s="33"/>
      <c r="EF100" s="33"/>
      <c r="EG100" s="33"/>
      <c r="EH100" s="33"/>
      <c r="EI100" s="33"/>
      <c r="EJ100" s="33"/>
      <c r="EK100" s="33"/>
      <c r="EL100" s="57"/>
      <c r="EM100" s="25"/>
      <c r="EN100" s="34"/>
      <c r="EO100" s="57"/>
      <c r="EP100" s="33"/>
      <c r="EQ100" s="33"/>
      <c r="ER100" s="33"/>
      <c r="ES100" s="33"/>
      <c r="ET100" s="33"/>
      <c r="EU100" s="33"/>
      <c r="EV100" s="33"/>
      <c r="EW100" s="33"/>
      <c r="EX100" s="34"/>
      <c r="EY100" s="33"/>
      <c r="EZ100" s="33"/>
      <c r="FA100" s="33"/>
      <c r="FB100" s="33"/>
      <c r="FC100" s="33"/>
      <c r="FD100" s="33"/>
      <c r="FE100" s="33"/>
      <c r="FF100" s="57"/>
      <c r="FG100" s="25"/>
      <c r="FH100" s="34">
        <v>0</v>
      </c>
      <c r="FI100" s="57">
        <v>0</v>
      </c>
      <c r="FJ100" s="33"/>
      <c r="FK100" s="33"/>
      <c r="FL100" s="33"/>
      <c r="FM100" s="33"/>
      <c r="FN100" s="33"/>
      <c r="FO100" s="33"/>
      <c r="FP100" s="33"/>
      <c r="FQ100" s="33"/>
      <c r="FR100" s="34"/>
      <c r="FS100" s="33"/>
      <c r="FT100" s="33"/>
      <c r="FU100" s="33"/>
      <c r="FV100" s="33"/>
      <c r="FW100" s="33"/>
      <c r="FX100" s="33"/>
      <c r="FY100" s="33"/>
      <c r="FZ100" s="57"/>
      <c r="GA100" s="25"/>
      <c r="GB100" s="34"/>
      <c r="GC100" s="57"/>
      <c r="GD100" s="33"/>
      <c r="GE100" s="33"/>
      <c r="GF100" s="33"/>
      <c r="GG100" s="33">
        <v>52642857.149999999</v>
      </c>
      <c r="GH100" s="33">
        <v>51590000</v>
      </c>
      <c r="GI100" s="33">
        <v>1052857.1499999999</v>
      </c>
      <c r="GJ100" s="33">
        <v>48881195.530000001</v>
      </c>
      <c r="GK100" s="33"/>
      <c r="GL100" s="34"/>
      <c r="GM100" s="33">
        <v>49878770.950000003</v>
      </c>
      <c r="GN100" s="33">
        <v>48881195.530000001</v>
      </c>
      <c r="GO100" s="33"/>
      <c r="GP100" s="33">
        <v>997575.42</v>
      </c>
      <c r="GQ100" s="33">
        <v>2</v>
      </c>
      <c r="GR100" s="33"/>
      <c r="GS100" s="33"/>
      <c r="GT100" s="57">
        <v>48881195.530000001</v>
      </c>
      <c r="GU100" s="25"/>
      <c r="GV100" s="34">
        <v>51590000</v>
      </c>
      <c r="GW100" s="57">
        <v>51590000</v>
      </c>
      <c r="GX100" s="33">
        <v>94.749359999999996</v>
      </c>
      <c r="GY100" s="33">
        <v>94.749359999999996</v>
      </c>
      <c r="GZ100" s="33"/>
      <c r="HA100" s="33">
        <v>5900612.25</v>
      </c>
      <c r="HB100" s="33">
        <v>5782600</v>
      </c>
      <c r="HC100" s="33">
        <v>118012.25</v>
      </c>
      <c r="HD100" s="33"/>
      <c r="HE100" s="33">
        <v>5165.1400000000003</v>
      </c>
      <c r="HF100" s="34"/>
      <c r="HG100" s="33"/>
      <c r="HH100" s="33"/>
      <c r="HI100" s="33"/>
      <c r="HJ100" s="33"/>
      <c r="HK100" s="33"/>
      <c r="HL100" s="33">
        <v>5165.1400000000003</v>
      </c>
      <c r="HM100" s="33"/>
      <c r="HN100" s="57"/>
      <c r="HO100" s="25"/>
      <c r="HP100" s="34">
        <v>14456600</v>
      </c>
      <c r="HQ100" s="57">
        <v>5782600</v>
      </c>
      <c r="HR100" s="33"/>
      <c r="HS100" s="33"/>
      <c r="HT100" s="33"/>
      <c r="HU100" s="33">
        <v>174891758.25</v>
      </c>
      <c r="HV100" s="33">
        <v>159151500</v>
      </c>
      <c r="HW100" s="33">
        <v>15740258.25</v>
      </c>
      <c r="HX100" s="33"/>
      <c r="HY100" s="33"/>
      <c r="HZ100" s="34"/>
      <c r="IA100" s="33"/>
      <c r="IB100" s="33"/>
      <c r="IC100" s="33"/>
      <c r="ID100" s="33"/>
      <c r="IE100" s="33"/>
      <c r="IF100" s="33"/>
      <c r="IG100" s="33"/>
      <c r="IH100" s="57"/>
      <c r="II100" s="25"/>
      <c r="IJ100" s="34">
        <v>159151500</v>
      </c>
      <c r="IK100" s="57">
        <v>159151500</v>
      </c>
      <c r="IL100" s="33"/>
      <c r="IM100" s="33"/>
      <c r="IN100" s="33"/>
      <c r="IO100" s="33">
        <v>23830329.68</v>
      </c>
      <c r="IP100" s="33">
        <v>21685600</v>
      </c>
      <c r="IQ100" s="33">
        <v>2144729.6800000002</v>
      </c>
      <c r="IR100" s="33"/>
      <c r="IS100" s="33"/>
      <c r="IT100" s="34"/>
      <c r="IU100" s="33"/>
      <c r="IV100" s="33"/>
      <c r="IW100" s="33"/>
      <c r="IX100" s="33"/>
      <c r="IY100" s="33"/>
      <c r="IZ100" s="33"/>
      <c r="JA100" s="33"/>
      <c r="JB100" s="57"/>
      <c r="JC100" s="25"/>
      <c r="JD100" s="34">
        <v>21685600</v>
      </c>
      <c r="JE100" s="57">
        <v>21685600</v>
      </c>
      <c r="JF100" s="33"/>
      <c r="JG100" s="33"/>
      <c r="JH100" s="33"/>
      <c r="JI100" s="33"/>
      <c r="JJ100" s="33"/>
      <c r="JK100" s="33"/>
      <c r="JL100" s="33"/>
      <c r="JM100" s="33"/>
      <c r="JN100" s="34"/>
      <c r="JO100" s="33"/>
      <c r="JP100" s="33"/>
      <c r="JQ100" s="33"/>
      <c r="JR100" s="33"/>
      <c r="JS100" s="33"/>
      <c r="JT100" s="33"/>
      <c r="JU100" s="33"/>
      <c r="JV100" s="57"/>
      <c r="JW100" s="25"/>
      <c r="JX100" s="34"/>
      <c r="JY100" s="57"/>
      <c r="JZ100" s="33"/>
      <c r="KA100" s="33"/>
      <c r="KB100" s="33"/>
      <c r="KC100" s="33"/>
      <c r="KD100" s="33"/>
      <c r="KE100" s="33"/>
      <c r="KF100" s="33"/>
      <c r="KG100" s="33"/>
      <c r="KH100" s="34"/>
      <c r="KI100" s="33"/>
      <c r="KJ100" s="33"/>
      <c r="KK100" s="33"/>
      <c r="KL100" s="33"/>
      <c r="KM100" s="33"/>
      <c r="KN100" s="33"/>
      <c r="KO100" s="33"/>
      <c r="KP100" s="57"/>
      <c r="KQ100" s="25"/>
      <c r="KR100" s="34"/>
      <c r="KS100" s="57"/>
      <c r="KT100" s="33"/>
      <c r="KU100" s="33"/>
      <c r="KV100" s="33"/>
      <c r="KW100" s="33"/>
      <c r="KX100" s="33"/>
      <c r="KY100" s="33"/>
      <c r="KZ100" s="33"/>
      <c r="LA100" s="33"/>
      <c r="LB100" s="34"/>
      <c r="LC100" s="33"/>
      <c r="LD100" s="33"/>
      <c r="LE100" s="33"/>
      <c r="LF100" s="33"/>
      <c r="LG100" s="33"/>
      <c r="LH100" s="33"/>
      <c r="LI100" s="33"/>
      <c r="LJ100" s="57"/>
      <c r="LK100" s="25"/>
      <c r="LL100" s="34"/>
      <c r="LM100" s="57"/>
      <c r="LN100" s="33"/>
      <c r="LO100" s="33"/>
      <c r="LP100" s="33"/>
      <c r="LQ100" s="33"/>
      <c r="LR100" s="33"/>
      <c r="LS100" s="33"/>
      <c r="LT100" s="33"/>
      <c r="LU100" s="33"/>
      <c r="LV100" s="34"/>
      <c r="LW100" s="33"/>
      <c r="LX100" s="33"/>
      <c r="LY100" s="33"/>
      <c r="LZ100" s="33"/>
      <c r="MA100" s="33"/>
      <c r="MB100" s="33"/>
      <c r="MC100" s="33"/>
      <c r="MD100" s="57"/>
      <c r="ME100" s="25"/>
      <c r="MF100" s="34"/>
      <c r="MG100" s="57"/>
      <c r="MH100" s="33"/>
      <c r="MI100" s="33"/>
      <c r="MJ100" s="33"/>
      <c r="MK100" s="33">
        <v>8526020.4100000001</v>
      </c>
      <c r="ML100" s="33">
        <v>8355500</v>
      </c>
      <c r="MM100" s="33">
        <v>170520.41</v>
      </c>
      <c r="MN100" s="33">
        <v>8355499.9900000002</v>
      </c>
      <c r="MO100" s="33"/>
      <c r="MP100" s="34"/>
      <c r="MQ100" s="33">
        <v>8526020.4000000004</v>
      </c>
      <c r="MR100" s="33">
        <v>8355499.9900000002</v>
      </c>
      <c r="MS100" s="33"/>
      <c r="MT100" s="33">
        <v>170520.41</v>
      </c>
      <c r="MU100" s="33">
        <v>2</v>
      </c>
      <c r="MV100" s="33"/>
      <c r="MW100" s="33"/>
      <c r="MX100" s="57">
        <v>8355499.9900000002</v>
      </c>
      <c r="MY100" s="25"/>
      <c r="MZ100" s="34">
        <v>8355500</v>
      </c>
      <c r="NA100" s="57">
        <v>8355500</v>
      </c>
      <c r="NB100" s="33">
        <v>100</v>
      </c>
      <c r="NC100" s="33">
        <v>100</v>
      </c>
      <c r="ND100" s="33"/>
      <c r="NE100" s="33"/>
      <c r="NF100" s="33"/>
      <c r="NG100" s="33"/>
      <c r="NH100" s="33"/>
      <c r="NI100" s="33"/>
      <c r="NJ100" s="34"/>
      <c r="NK100" s="33"/>
      <c r="NL100" s="33"/>
      <c r="NM100" s="33"/>
      <c r="NN100" s="33"/>
      <c r="NO100" s="33"/>
      <c r="NP100" s="33"/>
      <c r="NQ100" s="33"/>
      <c r="NR100" s="57"/>
      <c r="NS100" s="25"/>
      <c r="NT100" s="34"/>
      <c r="NU100" s="57"/>
      <c r="NV100" s="33"/>
      <c r="NW100" s="33"/>
      <c r="NX100" s="33"/>
      <c r="NY100" s="33"/>
      <c r="NZ100" s="33"/>
      <c r="OA100" s="33"/>
      <c r="OB100" s="33"/>
      <c r="OC100" s="33"/>
      <c r="OD100" s="34"/>
      <c r="OE100" s="33"/>
      <c r="OF100" s="33"/>
      <c r="OG100" s="33"/>
      <c r="OH100" s="33"/>
      <c r="OI100" s="33"/>
      <c r="OJ100" s="33"/>
      <c r="OK100" s="33"/>
      <c r="OL100" s="57"/>
      <c r="OM100" s="25"/>
      <c r="ON100" s="34"/>
      <c r="OO100" s="57"/>
      <c r="OP100" s="33"/>
      <c r="OQ100" s="33"/>
      <c r="OR100" s="33"/>
      <c r="OS100" s="33">
        <v>786428.58</v>
      </c>
      <c r="OT100" s="33">
        <v>770700</v>
      </c>
      <c r="OU100" s="33">
        <v>15728.58</v>
      </c>
      <c r="OV100" s="33"/>
      <c r="OW100" s="33"/>
      <c r="OX100" s="34"/>
      <c r="OY100" s="33"/>
      <c r="OZ100" s="33"/>
      <c r="PA100" s="33"/>
      <c r="PB100" s="33"/>
      <c r="PC100" s="33"/>
      <c r="PD100" s="33"/>
      <c r="PE100" s="33"/>
      <c r="PF100" s="57"/>
      <c r="PG100" s="25"/>
      <c r="PH100" s="34">
        <v>770700</v>
      </c>
      <c r="PI100" s="57">
        <v>770700</v>
      </c>
      <c r="PJ100" s="33"/>
      <c r="PK100" s="33"/>
      <c r="PL100" s="33"/>
      <c r="PM100" s="33">
        <v>407346.94</v>
      </c>
      <c r="PN100" s="33">
        <v>399200</v>
      </c>
      <c r="PO100" s="33">
        <v>8146.94</v>
      </c>
      <c r="PP100" s="33"/>
      <c r="PQ100" s="33"/>
      <c r="PR100" s="34"/>
      <c r="PS100" s="33"/>
      <c r="PT100" s="33"/>
      <c r="PU100" s="33"/>
      <c r="PV100" s="33"/>
      <c r="PW100" s="33"/>
      <c r="PX100" s="33"/>
      <c r="PY100" s="33"/>
      <c r="PZ100" s="57"/>
      <c r="QA100" s="25"/>
      <c r="QB100" s="34">
        <v>399200</v>
      </c>
      <c r="QC100" s="57">
        <v>399200</v>
      </c>
      <c r="QD100" s="33"/>
      <c r="QE100" s="33"/>
      <c r="QF100" s="33"/>
      <c r="QG100" s="33">
        <v>7175714.29</v>
      </c>
      <c r="QH100" s="33">
        <v>7032200</v>
      </c>
      <c r="QI100" s="33">
        <v>143514.29</v>
      </c>
      <c r="QJ100" s="33">
        <v>4272946.66</v>
      </c>
      <c r="QK100" s="33"/>
      <c r="QL100" s="34"/>
      <c r="QM100" s="33">
        <v>4360149.66</v>
      </c>
      <c r="QN100" s="33">
        <v>4272946.66</v>
      </c>
      <c r="QO100" s="33"/>
      <c r="QP100" s="33">
        <v>87203</v>
      </c>
      <c r="QQ100" s="33">
        <v>2</v>
      </c>
      <c r="QR100" s="33"/>
      <c r="QS100" s="33"/>
      <c r="QT100" s="57">
        <v>4272946.66</v>
      </c>
      <c r="QU100" s="25"/>
      <c r="QV100" s="34">
        <v>7032200</v>
      </c>
      <c r="QW100" s="57">
        <v>7032200</v>
      </c>
      <c r="QX100" s="33">
        <v>60.762590000000003</v>
      </c>
      <c r="QY100" s="33">
        <v>60.762590000000003</v>
      </c>
      <c r="QZ100" s="33"/>
      <c r="RA100" s="33">
        <v>699770168.19000006</v>
      </c>
      <c r="RB100" s="33">
        <v>681493200</v>
      </c>
      <c r="RC100" s="33">
        <v>18276968.190000001</v>
      </c>
      <c r="RD100" s="33">
        <v>355233214.01999998</v>
      </c>
      <c r="RE100" s="33"/>
      <c r="RF100" s="34"/>
      <c r="RG100" s="33">
        <v>365009668.74000001</v>
      </c>
      <c r="RH100" s="33">
        <v>355233214.01999998</v>
      </c>
      <c r="RI100" s="33"/>
      <c r="RJ100" s="33">
        <v>9776454.7200000007</v>
      </c>
      <c r="RK100" s="33">
        <v>2.67841</v>
      </c>
      <c r="RL100" s="33"/>
      <c r="RM100" s="33"/>
      <c r="RN100" s="57">
        <v>355233214.01999998</v>
      </c>
      <c r="RO100" s="25"/>
      <c r="RP100" s="34">
        <v>681493200</v>
      </c>
      <c r="RQ100" s="57">
        <v>681493200</v>
      </c>
      <c r="RR100" s="33">
        <v>52.125720000000001</v>
      </c>
      <c r="RS100" s="33">
        <v>53.490569999999998</v>
      </c>
      <c r="RT100" s="33"/>
      <c r="RU100" s="33"/>
      <c r="RV100" s="33"/>
      <c r="RW100" s="33"/>
      <c r="RX100" s="33"/>
      <c r="RY100" s="33">
        <v>34660.800000000003</v>
      </c>
      <c r="RZ100" s="34"/>
      <c r="SA100" s="33"/>
      <c r="SB100" s="33"/>
      <c r="SC100" s="33"/>
      <c r="SD100" s="33"/>
      <c r="SE100" s="33"/>
      <c r="SF100" s="33">
        <v>34660.800000000003</v>
      </c>
      <c r="SG100" s="33"/>
      <c r="SH100" s="57"/>
      <c r="SI100" s="25"/>
      <c r="SJ100" s="34"/>
      <c r="SK100" s="57"/>
      <c r="SL100" s="33"/>
      <c r="SM100" s="33"/>
      <c r="SN100" s="33"/>
      <c r="SO100" s="33"/>
      <c r="SP100" s="33"/>
      <c r="SQ100" s="33"/>
      <c r="SR100" s="33"/>
      <c r="SS100" s="33"/>
      <c r="ST100" s="34"/>
      <c r="SU100" s="33"/>
      <c r="SV100" s="33"/>
      <c r="SW100" s="33"/>
      <c r="SX100" s="33"/>
      <c r="SY100" s="33"/>
      <c r="SZ100" s="33"/>
      <c r="TA100" s="33"/>
      <c r="TB100" s="57"/>
      <c r="TC100" s="25"/>
      <c r="TD100" s="34"/>
      <c r="TE100" s="57"/>
      <c r="TF100" s="33"/>
      <c r="TG100" s="33"/>
      <c r="TH100" s="33"/>
      <c r="TI100" s="33"/>
      <c r="TJ100" s="33"/>
      <c r="TK100" s="33"/>
      <c r="TL100" s="33"/>
      <c r="TM100" s="33"/>
      <c r="TN100" s="34"/>
      <c r="TO100" s="33"/>
      <c r="TP100" s="33"/>
      <c r="TQ100" s="33"/>
      <c r="TR100" s="33"/>
      <c r="TS100" s="33"/>
      <c r="TT100" s="33"/>
      <c r="TU100" s="33"/>
      <c r="TV100" s="57"/>
      <c r="TW100" s="25"/>
      <c r="TX100" s="34"/>
      <c r="TY100" s="57"/>
      <c r="TZ100" s="33"/>
      <c r="UA100" s="33"/>
      <c r="UB100" s="33"/>
      <c r="UC100" s="33"/>
      <c r="UD100" s="33"/>
      <c r="UE100" s="33"/>
      <c r="UF100" s="33"/>
      <c r="UG100" s="33"/>
      <c r="UH100" s="34"/>
      <c r="UI100" s="33"/>
      <c r="UJ100" s="33"/>
      <c r="UK100" s="33"/>
      <c r="UL100" s="33"/>
      <c r="UM100" s="33"/>
      <c r="UN100" s="33"/>
      <c r="UO100" s="33"/>
      <c r="UP100" s="57"/>
      <c r="UQ100" s="25"/>
      <c r="UR100" s="34"/>
      <c r="US100" s="57"/>
      <c r="UT100" s="33"/>
      <c r="UU100" s="33"/>
      <c r="UV100" s="33"/>
      <c r="UW100" s="33"/>
      <c r="UX100" s="33"/>
      <c r="UY100" s="33"/>
      <c r="UZ100" s="33"/>
      <c r="VA100" s="33"/>
      <c r="VB100" s="34"/>
      <c r="VC100" s="33"/>
      <c r="VD100" s="33"/>
      <c r="VE100" s="33"/>
      <c r="VF100" s="33"/>
      <c r="VG100" s="33"/>
      <c r="VH100" s="33"/>
      <c r="VI100" s="33"/>
      <c r="VJ100" s="57"/>
      <c r="VK100" s="25"/>
      <c r="VL100" s="34"/>
      <c r="VM100" s="57"/>
      <c r="VN100" s="33"/>
      <c r="VO100" s="33"/>
      <c r="VP100" s="33"/>
      <c r="VQ100" s="33"/>
      <c r="VR100" s="33"/>
      <c r="VS100" s="33"/>
      <c r="VT100" s="33"/>
      <c r="VU100" s="33"/>
      <c r="VV100" s="34"/>
      <c r="VW100" s="33"/>
      <c r="VX100" s="33"/>
      <c r="VY100" s="33"/>
      <c r="VZ100" s="33"/>
      <c r="WA100" s="33"/>
      <c r="WB100" s="33"/>
      <c r="WC100" s="33"/>
      <c r="WD100" s="57"/>
      <c r="WE100" s="25"/>
      <c r="WF100" s="34"/>
      <c r="WG100" s="57"/>
      <c r="WH100" s="33"/>
      <c r="WI100" s="33"/>
      <c r="WJ100" s="33"/>
      <c r="WK100" s="33"/>
      <c r="WL100" s="33"/>
      <c r="WM100" s="33"/>
      <c r="WN100" s="33"/>
      <c r="WO100" s="33"/>
      <c r="WP100" s="34"/>
      <c r="WQ100" s="33"/>
      <c r="WR100" s="33"/>
      <c r="WS100" s="33"/>
      <c r="WT100" s="33"/>
      <c r="WU100" s="33"/>
      <c r="WV100" s="33"/>
      <c r="WW100" s="33"/>
      <c r="WX100" s="57"/>
      <c r="WY100" s="25"/>
      <c r="WZ100" s="34"/>
      <c r="XA100" s="57"/>
      <c r="XB100" s="33"/>
      <c r="XC100" s="33"/>
      <c r="XD100" s="33"/>
      <c r="XE100" s="33"/>
      <c r="XF100" s="33"/>
      <c r="XG100" s="33"/>
      <c r="XH100" s="33"/>
      <c r="XI100" s="33"/>
      <c r="XJ100" s="34"/>
      <c r="XK100" s="33"/>
      <c r="XL100" s="33"/>
      <c r="XM100" s="33"/>
      <c r="XN100" s="33"/>
      <c r="XO100" s="33"/>
      <c r="XP100" s="33"/>
      <c r="XQ100" s="33"/>
      <c r="XR100" s="57"/>
      <c r="XS100" s="25"/>
      <c r="XT100" s="34"/>
      <c r="XU100" s="57"/>
      <c r="XV100" s="33"/>
      <c r="XW100" s="33"/>
      <c r="XX100" s="33"/>
      <c r="XY100" s="33"/>
      <c r="XZ100" s="33"/>
      <c r="YA100" s="33"/>
      <c r="YB100" s="33"/>
      <c r="YC100" s="33"/>
      <c r="YD100" s="34"/>
      <c r="YE100" s="33"/>
      <c r="YF100" s="33"/>
      <c r="YG100" s="33"/>
      <c r="YH100" s="33"/>
      <c r="YI100" s="33"/>
      <c r="YJ100" s="33"/>
      <c r="YK100" s="33"/>
      <c r="YL100" s="57"/>
      <c r="YM100" s="25"/>
      <c r="YN100" s="34"/>
      <c r="YO100" s="57"/>
      <c r="YP100" s="33"/>
      <c r="YQ100" s="33"/>
      <c r="YR100" s="33"/>
      <c r="YS100" s="33"/>
      <c r="YT100" s="33"/>
      <c r="YU100" s="33"/>
      <c r="YV100" s="33"/>
      <c r="YW100" s="33"/>
      <c r="YX100" s="34"/>
      <c r="YY100" s="33"/>
      <c r="YZ100" s="33"/>
      <c r="ZA100" s="33"/>
      <c r="ZB100" s="33"/>
      <c r="ZC100" s="33"/>
      <c r="ZD100" s="33"/>
      <c r="ZE100" s="33"/>
      <c r="ZF100" s="57"/>
      <c r="ZG100" s="25"/>
      <c r="ZH100" s="34"/>
      <c r="ZI100" s="57"/>
      <c r="ZJ100" s="33"/>
      <c r="ZK100" s="33"/>
      <c r="ZL100" s="33"/>
      <c r="ZM100" s="33"/>
      <c r="ZN100" s="33"/>
      <c r="ZO100" s="33"/>
      <c r="ZP100" s="33"/>
      <c r="ZQ100" s="33"/>
      <c r="ZR100" s="34"/>
      <c r="ZS100" s="33"/>
      <c r="ZT100" s="33"/>
      <c r="ZU100" s="33"/>
      <c r="ZV100" s="33"/>
      <c r="ZW100" s="33"/>
      <c r="ZX100" s="33"/>
      <c r="ZY100" s="33"/>
      <c r="ZZ100" s="57"/>
      <c r="AAA100" s="25"/>
      <c r="AAB100" s="34"/>
      <c r="AAC100" s="57"/>
      <c r="AAD100" s="33"/>
      <c r="AAE100" s="33"/>
      <c r="AAF100" s="33"/>
      <c r="AAG100" s="33"/>
      <c r="AAH100" s="33"/>
      <c r="AAI100" s="33"/>
      <c r="AAJ100" s="33"/>
      <c r="AAK100" s="33">
        <v>576753.44999999995</v>
      </c>
      <c r="AAL100" s="34"/>
      <c r="AAM100" s="33"/>
      <c r="AAN100" s="33"/>
      <c r="AAO100" s="33"/>
      <c r="AAP100" s="33"/>
      <c r="AAQ100" s="33"/>
      <c r="AAR100" s="33">
        <v>576753.44999999995</v>
      </c>
      <c r="AAS100" s="33"/>
      <c r="AAT100" s="57"/>
      <c r="AAU100" s="25"/>
      <c r="AAV100" s="34"/>
      <c r="AAW100" s="57"/>
      <c r="AAX100" s="33"/>
      <c r="AAY100" s="33"/>
      <c r="AAZ100" s="33"/>
      <c r="ABA100" s="33"/>
      <c r="ABB100" s="33"/>
      <c r="ABC100" s="33"/>
      <c r="ABD100" s="33"/>
      <c r="ABE100" s="33">
        <v>1173006.6599999999</v>
      </c>
      <c r="ABF100" s="34"/>
      <c r="ABG100" s="33"/>
      <c r="ABH100" s="33"/>
      <c r="ABI100" s="33"/>
      <c r="ABJ100" s="33"/>
      <c r="ABK100" s="33"/>
      <c r="ABL100" s="33">
        <v>1173006.6599999999</v>
      </c>
      <c r="ABM100" s="33"/>
      <c r="ABN100" s="57"/>
      <c r="ABO100" s="25"/>
      <c r="ABP100" s="34"/>
      <c r="ABQ100" s="57"/>
      <c r="ABR100" s="33"/>
      <c r="ABS100" s="33"/>
      <c r="ABT100" s="33"/>
      <c r="ABU100" s="33"/>
      <c r="ABV100" s="33"/>
      <c r="ABW100" s="33"/>
      <c r="ABX100" s="33"/>
      <c r="ABY100" s="33">
        <v>9900.3799999999992</v>
      </c>
      <c r="ABZ100" s="34"/>
      <c r="ACA100" s="33"/>
      <c r="ACB100" s="33"/>
      <c r="ACC100" s="33"/>
      <c r="ACD100" s="33"/>
      <c r="ACE100" s="33"/>
      <c r="ACF100" s="33">
        <v>4950</v>
      </c>
      <c r="ACG100" s="33">
        <v>4950.38</v>
      </c>
      <c r="ACH100" s="57"/>
      <c r="ACI100" s="25"/>
      <c r="ACJ100" s="34"/>
      <c r="ACK100" s="57"/>
      <c r="ACL100" s="33"/>
      <c r="ACM100" s="33"/>
      <c r="ACN100" s="33"/>
      <c r="ACO100" s="33">
        <v>7828282.8300000001</v>
      </c>
      <c r="ACP100" s="33">
        <v>7750000</v>
      </c>
      <c r="ACQ100" s="33">
        <v>78282.83</v>
      </c>
      <c r="ACR100" s="33">
        <v>1361207.92</v>
      </c>
      <c r="ACS100" s="33"/>
      <c r="ACT100" s="34"/>
      <c r="ACU100" s="33">
        <v>1374957.5</v>
      </c>
      <c r="ACV100" s="33">
        <v>1361207.92</v>
      </c>
      <c r="ACW100" s="33"/>
      <c r="ACX100" s="33">
        <v>13749.58</v>
      </c>
      <c r="ACY100" s="33">
        <v>1</v>
      </c>
      <c r="ACZ100" s="33"/>
      <c r="ADA100" s="33"/>
      <c r="ADB100" s="57">
        <v>1361207.92</v>
      </c>
      <c r="ADC100" s="25"/>
      <c r="ADD100" s="34">
        <v>7750000</v>
      </c>
      <c r="ADE100" s="57">
        <v>7750000</v>
      </c>
      <c r="ADF100" s="33">
        <v>17.563970000000001</v>
      </c>
      <c r="ADG100" s="33">
        <v>17.563980000000001</v>
      </c>
      <c r="ADH100" s="33"/>
      <c r="ADI100" s="33"/>
      <c r="ADJ100" s="33"/>
      <c r="ADK100" s="33"/>
      <c r="ADL100" s="33"/>
      <c r="ADM100" s="33"/>
      <c r="ADN100" s="34"/>
      <c r="ADO100" s="33"/>
      <c r="ADP100" s="33"/>
      <c r="ADQ100" s="33"/>
      <c r="ADR100" s="33"/>
      <c r="ADS100" s="33"/>
      <c r="ADT100" s="33"/>
      <c r="ADU100" s="33"/>
      <c r="ADV100" s="57"/>
      <c r="ADW100" s="25"/>
      <c r="ADX100" s="34"/>
      <c r="ADY100" s="57"/>
      <c r="ADZ100" s="33"/>
      <c r="AEA100" s="33"/>
      <c r="AEB100" s="33"/>
      <c r="AEC100" s="33"/>
      <c r="AED100" s="33"/>
      <c r="AEE100" s="33"/>
      <c r="AEF100" s="33"/>
      <c r="AEG100" s="33"/>
      <c r="AEH100" s="34"/>
      <c r="AEI100" s="33"/>
      <c r="AEJ100" s="33"/>
      <c r="AEK100" s="33"/>
      <c r="AEL100" s="33"/>
      <c r="AEM100" s="33"/>
      <c r="AEN100" s="33"/>
      <c r="AEO100" s="33"/>
      <c r="AEP100" s="57"/>
      <c r="AEQ100" s="25"/>
      <c r="AER100" s="34"/>
      <c r="AES100" s="57"/>
      <c r="AET100" s="33"/>
      <c r="AEU100" s="33"/>
      <c r="AEV100" s="33"/>
      <c r="AEW100" s="33"/>
      <c r="AEX100" s="33"/>
      <c r="AEY100" s="33"/>
      <c r="AEZ100" s="33"/>
      <c r="AFA100" s="33"/>
      <c r="AFB100" s="34"/>
      <c r="AFC100" s="33"/>
      <c r="AFD100" s="33"/>
      <c r="AFE100" s="33"/>
      <c r="AFF100" s="33"/>
      <c r="AFG100" s="33"/>
      <c r="AFH100" s="33"/>
      <c r="AFI100" s="33"/>
      <c r="AFJ100" s="57"/>
      <c r="AFK100" s="25"/>
      <c r="AFL100" s="34"/>
      <c r="AFM100" s="57"/>
      <c r="AFN100" s="33"/>
      <c r="AFO100" s="33"/>
      <c r="AFP100" s="33"/>
      <c r="AFQ100" s="33"/>
      <c r="AFR100" s="33"/>
      <c r="AFS100" s="33"/>
      <c r="AFT100" s="33"/>
      <c r="AFU100" s="33"/>
      <c r="AFV100" s="34"/>
      <c r="AFW100" s="33"/>
      <c r="AFX100" s="33"/>
      <c r="AFY100" s="33"/>
      <c r="AFZ100" s="33"/>
      <c r="AGA100" s="33"/>
      <c r="AGB100" s="33"/>
      <c r="AGC100" s="33"/>
      <c r="AGD100" s="57"/>
      <c r="AGE100" s="25"/>
      <c r="AGF100" s="34"/>
      <c r="AGG100" s="57"/>
      <c r="AGH100" s="33"/>
      <c r="AGI100" s="33"/>
      <c r="AGJ100" s="33"/>
      <c r="AGK100" s="33">
        <v>23809008.449999999</v>
      </c>
      <c r="AGL100" s="33">
        <v>23099500</v>
      </c>
      <c r="AGM100" s="33">
        <v>709508.45</v>
      </c>
      <c r="AGN100" s="33">
        <v>23099500</v>
      </c>
      <c r="AGO100" s="33"/>
      <c r="AGP100" s="34"/>
      <c r="AGQ100" s="33">
        <v>23809008.449999999</v>
      </c>
      <c r="AGR100" s="33">
        <v>23099500</v>
      </c>
      <c r="AGS100" s="33"/>
      <c r="AGT100" s="33">
        <v>709508.45</v>
      </c>
      <c r="AGU100" s="33">
        <v>2.98</v>
      </c>
      <c r="AGV100" s="33"/>
      <c r="AGW100" s="33"/>
      <c r="AGX100" s="57">
        <v>23099500</v>
      </c>
      <c r="AGY100" s="25"/>
      <c r="AGZ100" s="34">
        <v>23809000</v>
      </c>
      <c r="AHA100" s="57">
        <v>23099500</v>
      </c>
      <c r="AHB100" s="33">
        <v>100</v>
      </c>
      <c r="AHC100" s="33">
        <v>100</v>
      </c>
    </row>
    <row r="101" spans="1:887" x14ac:dyDescent="0.25">
      <c r="A101" s="8" t="s">
        <v>196</v>
      </c>
      <c r="B101" s="90">
        <v>87</v>
      </c>
      <c r="C101" s="11" t="s">
        <v>197</v>
      </c>
      <c r="F101" s="34">
        <v>195052005.50999999</v>
      </c>
      <c r="G101" s="57"/>
      <c r="H101" s="33"/>
      <c r="I101" s="33">
        <v>50906842.109999999</v>
      </c>
      <c r="J101" s="33">
        <v>48361500</v>
      </c>
      <c r="K101" s="33">
        <v>2545342.11</v>
      </c>
      <c r="L101" s="33">
        <v>31490191.02</v>
      </c>
      <c r="M101" s="33"/>
      <c r="N101" s="34"/>
      <c r="O101" s="33">
        <v>33147569.489999998</v>
      </c>
      <c r="P101" s="33">
        <v>31490191.02</v>
      </c>
      <c r="Q101" s="33"/>
      <c r="R101" s="33">
        <v>1657378.47</v>
      </c>
      <c r="S101" s="33">
        <v>5</v>
      </c>
      <c r="T101" s="33"/>
      <c r="U101" s="33"/>
      <c r="V101" s="57">
        <v>31490191.02</v>
      </c>
      <c r="W101" s="25"/>
      <c r="X101" s="34">
        <v>48361500</v>
      </c>
      <c r="Y101" s="57">
        <v>48361500</v>
      </c>
      <c r="Z101" s="33">
        <v>65.114170000000001</v>
      </c>
      <c r="AA101" s="33">
        <v>65.114170000000001</v>
      </c>
      <c r="AB101" s="33"/>
      <c r="AC101" s="33">
        <v>70562421.219999999</v>
      </c>
      <c r="AD101" s="33">
        <v>67034300</v>
      </c>
      <c r="AE101" s="33">
        <v>3528121.22</v>
      </c>
      <c r="AF101" s="33">
        <v>45285037.530000001</v>
      </c>
      <c r="AG101" s="33"/>
      <c r="AH101" s="34"/>
      <c r="AI101" s="33">
        <v>47668460.859999999</v>
      </c>
      <c r="AJ101" s="33">
        <v>45285037.530000001</v>
      </c>
      <c r="AK101" s="33"/>
      <c r="AL101" s="33">
        <v>2383423.33</v>
      </c>
      <c r="AM101" s="33">
        <v>5</v>
      </c>
      <c r="AN101" s="33"/>
      <c r="AO101" s="33">
        <v>0</v>
      </c>
      <c r="AP101" s="57">
        <v>45285037.530000001</v>
      </c>
      <c r="AQ101" s="25"/>
      <c r="AR101" s="34">
        <v>67034300</v>
      </c>
      <c r="AS101" s="57">
        <v>67034300</v>
      </c>
      <c r="AT101" s="33">
        <v>67.555019999999999</v>
      </c>
      <c r="AU101" s="33">
        <v>67.555030000000002</v>
      </c>
      <c r="AV101" s="33"/>
      <c r="AW101" s="33">
        <v>25996209.989999998</v>
      </c>
      <c r="AX101" s="33">
        <v>22605400</v>
      </c>
      <c r="AY101" s="33">
        <v>3390809.99</v>
      </c>
      <c r="AZ101" s="33">
        <v>12441969.890000001</v>
      </c>
      <c r="BA101" s="33"/>
      <c r="BB101" s="34"/>
      <c r="BC101" s="33">
        <v>14308265.369999999</v>
      </c>
      <c r="BD101" s="33">
        <v>12441969.890000001</v>
      </c>
      <c r="BE101" s="33"/>
      <c r="BF101" s="33">
        <v>1866295.48</v>
      </c>
      <c r="BG101" s="33">
        <v>13.043480000000001</v>
      </c>
      <c r="BH101" s="33"/>
      <c r="BI101" s="33"/>
      <c r="BJ101" s="57">
        <v>12441969.890000001</v>
      </c>
      <c r="BK101" s="25"/>
      <c r="BL101" s="34">
        <v>22605400</v>
      </c>
      <c r="BM101" s="57">
        <v>22605400</v>
      </c>
      <c r="BN101" s="33">
        <v>55.039810000000003</v>
      </c>
      <c r="BO101" s="33">
        <v>55.039810000000003</v>
      </c>
      <c r="BP101" s="33"/>
      <c r="BQ101" s="33"/>
      <c r="BR101" s="33"/>
      <c r="BS101" s="33"/>
      <c r="BT101" s="33"/>
      <c r="BU101" s="33"/>
      <c r="BV101" s="34"/>
      <c r="BW101" s="33"/>
      <c r="BX101" s="33"/>
      <c r="BY101" s="33"/>
      <c r="BZ101" s="33"/>
      <c r="CA101" s="33"/>
      <c r="CB101" s="33"/>
      <c r="CC101" s="33"/>
      <c r="CD101" s="57"/>
      <c r="CE101" s="25"/>
      <c r="CF101" s="34"/>
      <c r="CG101" s="57"/>
      <c r="CH101" s="33"/>
      <c r="CI101" s="33"/>
      <c r="CJ101" s="33"/>
      <c r="CK101" s="33"/>
      <c r="CL101" s="33"/>
      <c r="CM101" s="33"/>
      <c r="CN101" s="33"/>
      <c r="CO101" s="33"/>
      <c r="CP101" s="34"/>
      <c r="CQ101" s="33"/>
      <c r="CR101" s="33"/>
      <c r="CS101" s="33"/>
      <c r="CT101" s="33"/>
      <c r="CU101" s="33"/>
      <c r="CV101" s="33"/>
      <c r="CW101" s="33"/>
      <c r="CX101" s="57"/>
      <c r="CY101" s="25"/>
      <c r="CZ101" s="34"/>
      <c r="DA101" s="57"/>
      <c r="DB101" s="33"/>
      <c r="DC101" s="33"/>
      <c r="DD101" s="33"/>
      <c r="DE101" s="33"/>
      <c r="DF101" s="33"/>
      <c r="DG101" s="33"/>
      <c r="DH101" s="33"/>
      <c r="DI101" s="33"/>
      <c r="DJ101" s="34"/>
      <c r="DK101" s="33"/>
      <c r="DL101" s="33"/>
      <c r="DM101" s="33"/>
      <c r="DN101" s="33"/>
      <c r="DO101" s="33"/>
      <c r="DP101" s="33"/>
      <c r="DQ101" s="33"/>
      <c r="DR101" s="57"/>
      <c r="DS101" s="25"/>
      <c r="DT101" s="34">
        <v>5300</v>
      </c>
      <c r="DU101" s="57">
        <v>0</v>
      </c>
      <c r="DV101" s="33"/>
      <c r="DW101" s="33"/>
      <c r="DX101" s="33"/>
      <c r="DY101" s="33"/>
      <c r="DZ101" s="33"/>
      <c r="EA101" s="33"/>
      <c r="EB101" s="33"/>
      <c r="EC101" s="33"/>
      <c r="ED101" s="34"/>
      <c r="EE101" s="33"/>
      <c r="EF101" s="33"/>
      <c r="EG101" s="33"/>
      <c r="EH101" s="33"/>
      <c r="EI101" s="33"/>
      <c r="EJ101" s="33"/>
      <c r="EK101" s="33"/>
      <c r="EL101" s="57"/>
      <c r="EM101" s="25"/>
      <c r="EN101" s="34"/>
      <c r="EO101" s="57"/>
      <c r="EP101" s="33"/>
      <c r="EQ101" s="33"/>
      <c r="ER101" s="33"/>
      <c r="ES101" s="33"/>
      <c r="ET101" s="33"/>
      <c r="EU101" s="33"/>
      <c r="EV101" s="33"/>
      <c r="EW101" s="33"/>
      <c r="EX101" s="34"/>
      <c r="EY101" s="33"/>
      <c r="EZ101" s="33"/>
      <c r="FA101" s="33"/>
      <c r="FB101" s="33"/>
      <c r="FC101" s="33"/>
      <c r="FD101" s="33"/>
      <c r="FE101" s="33"/>
      <c r="FF101" s="57"/>
      <c r="FG101" s="25"/>
      <c r="FH101" s="34"/>
      <c r="FI101" s="57"/>
      <c r="FJ101" s="33"/>
      <c r="FK101" s="33"/>
      <c r="FL101" s="33"/>
      <c r="FM101" s="33"/>
      <c r="FN101" s="33"/>
      <c r="FO101" s="33"/>
      <c r="FP101" s="33"/>
      <c r="FQ101" s="33"/>
      <c r="FR101" s="34"/>
      <c r="FS101" s="33"/>
      <c r="FT101" s="33"/>
      <c r="FU101" s="33"/>
      <c r="FV101" s="33"/>
      <c r="FW101" s="33"/>
      <c r="FX101" s="33"/>
      <c r="FY101" s="33"/>
      <c r="FZ101" s="57"/>
      <c r="GA101" s="25"/>
      <c r="GB101" s="34"/>
      <c r="GC101" s="57"/>
      <c r="GD101" s="33"/>
      <c r="GE101" s="33"/>
      <c r="GF101" s="33"/>
      <c r="GG101" s="33">
        <v>18503030.300000001</v>
      </c>
      <c r="GH101" s="33">
        <v>18318000</v>
      </c>
      <c r="GI101" s="33">
        <v>185030.3</v>
      </c>
      <c r="GJ101" s="33"/>
      <c r="GK101" s="33"/>
      <c r="GL101" s="34"/>
      <c r="GM101" s="33"/>
      <c r="GN101" s="33"/>
      <c r="GO101" s="33"/>
      <c r="GP101" s="33"/>
      <c r="GQ101" s="33"/>
      <c r="GR101" s="33"/>
      <c r="GS101" s="33"/>
      <c r="GT101" s="57"/>
      <c r="GU101" s="25"/>
      <c r="GV101" s="34">
        <v>18318000</v>
      </c>
      <c r="GW101" s="57">
        <v>18318000</v>
      </c>
      <c r="GX101" s="33"/>
      <c r="GY101" s="33"/>
      <c r="GZ101" s="33"/>
      <c r="HA101" s="33"/>
      <c r="HB101" s="33"/>
      <c r="HC101" s="33"/>
      <c r="HD101" s="33"/>
      <c r="HE101" s="33"/>
      <c r="HF101" s="34"/>
      <c r="HG101" s="33"/>
      <c r="HH101" s="33"/>
      <c r="HI101" s="33"/>
      <c r="HJ101" s="33"/>
      <c r="HK101" s="33"/>
      <c r="HL101" s="33"/>
      <c r="HM101" s="33"/>
      <c r="HN101" s="57"/>
      <c r="HO101" s="25"/>
      <c r="HP101" s="34"/>
      <c r="HQ101" s="57"/>
      <c r="HR101" s="33"/>
      <c r="HS101" s="33"/>
      <c r="HT101" s="33"/>
      <c r="HU101" s="33"/>
      <c r="HV101" s="33"/>
      <c r="HW101" s="33"/>
      <c r="HX101" s="33"/>
      <c r="HY101" s="33"/>
      <c r="HZ101" s="34"/>
      <c r="IA101" s="33"/>
      <c r="IB101" s="33"/>
      <c r="IC101" s="33"/>
      <c r="ID101" s="33"/>
      <c r="IE101" s="33"/>
      <c r="IF101" s="33"/>
      <c r="IG101" s="33"/>
      <c r="IH101" s="57"/>
      <c r="II101" s="25"/>
      <c r="IJ101" s="34"/>
      <c r="IK101" s="57"/>
      <c r="IL101" s="33"/>
      <c r="IM101" s="33"/>
      <c r="IN101" s="33"/>
      <c r="IO101" s="33">
        <v>1548631.58</v>
      </c>
      <c r="IP101" s="33">
        <v>1471200</v>
      </c>
      <c r="IQ101" s="33">
        <v>77431.58</v>
      </c>
      <c r="IR101" s="33"/>
      <c r="IS101" s="33"/>
      <c r="IT101" s="34"/>
      <c r="IU101" s="33"/>
      <c r="IV101" s="33"/>
      <c r="IW101" s="33"/>
      <c r="IX101" s="33"/>
      <c r="IY101" s="33"/>
      <c r="IZ101" s="33"/>
      <c r="JA101" s="33"/>
      <c r="JB101" s="57"/>
      <c r="JC101" s="25"/>
      <c r="JD101" s="34">
        <v>1471200</v>
      </c>
      <c r="JE101" s="57">
        <v>1471200</v>
      </c>
      <c r="JF101" s="33"/>
      <c r="JG101" s="33"/>
      <c r="JH101" s="33"/>
      <c r="JI101" s="33"/>
      <c r="JJ101" s="33"/>
      <c r="JK101" s="33"/>
      <c r="JL101" s="33"/>
      <c r="JM101" s="33"/>
      <c r="JN101" s="34"/>
      <c r="JO101" s="33"/>
      <c r="JP101" s="33"/>
      <c r="JQ101" s="33"/>
      <c r="JR101" s="33"/>
      <c r="JS101" s="33"/>
      <c r="JT101" s="33"/>
      <c r="JU101" s="33"/>
      <c r="JV101" s="57"/>
      <c r="JW101" s="25"/>
      <c r="JX101" s="34"/>
      <c r="JY101" s="57"/>
      <c r="JZ101" s="33"/>
      <c r="KA101" s="33"/>
      <c r="KB101" s="33"/>
      <c r="KC101" s="33"/>
      <c r="KD101" s="33"/>
      <c r="KE101" s="33"/>
      <c r="KF101" s="33"/>
      <c r="KG101" s="33"/>
      <c r="KH101" s="34"/>
      <c r="KI101" s="33"/>
      <c r="KJ101" s="33"/>
      <c r="KK101" s="33"/>
      <c r="KL101" s="33"/>
      <c r="KM101" s="33"/>
      <c r="KN101" s="33"/>
      <c r="KO101" s="33"/>
      <c r="KP101" s="57"/>
      <c r="KQ101" s="25"/>
      <c r="KR101" s="34"/>
      <c r="KS101" s="57"/>
      <c r="KT101" s="33"/>
      <c r="KU101" s="33"/>
      <c r="KV101" s="33"/>
      <c r="KW101" s="33"/>
      <c r="KX101" s="33"/>
      <c r="KY101" s="33"/>
      <c r="KZ101" s="33"/>
      <c r="LA101" s="33"/>
      <c r="LB101" s="34"/>
      <c r="LC101" s="33"/>
      <c r="LD101" s="33"/>
      <c r="LE101" s="33"/>
      <c r="LF101" s="33"/>
      <c r="LG101" s="33"/>
      <c r="LH101" s="33"/>
      <c r="LI101" s="33"/>
      <c r="LJ101" s="57"/>
      <c r="LK101" s="25"/>
      <c r="LL101" s="34"/>
      <c r="LM101" s="57"/>
      <c r="LN101" s="33"/>
      <c r="LO101" s="33"/>
      <c r="LP101" s="33"/>
      <c r="LQ101" s="33"/>
      <c r="LR101" s="33"/>
      <c r="LS101" s="33"/>
      <c r="LT101" s="33"/>
      <c r="LU101" s="33"/>
      <c r="LV101" s="34"/>
      <c r="LW101" s="33"/>
      <c r="LX101" s="33"/>
      <c r="LY101" s="33"/>
      <c r="LZ101" s="33"/>
      <c r="MA101" s="33"/>
      <c r="MB101" s="33"/>
      <c r="MC101" s="33"/>
      <c r="MD101" s="57"/>
      <c r="ME101" s="25"/>
      <c r="MF101" s="34"/>
      <c r="MG101" s="57"/>
      <c r="MH101" s="33"/>
      <c r="MI101" s="33"/>
      <c r="MJ101" s="33"/>
      <c r="MK101" s="33">
        <v>3614040.4</v>
      </c>
      <c r="ML101" s="33">
        <v>3577900</v>
      </c>
      <c r="MM101" s="33">
        <v>36140.400000000001</v>
      </c>
      <c r="MN101" s="33">
        <v>3577900</v>
      </c>
      <c r="MO101" s="33"/>
      <c r="MP101" s="34"/>
      <c r="MQ101" s="33">
        <v>3614040.4</v>
      </c>
      <c r="MR101" s="33">
        <v>3577900</v>
      </c>
      <c r="MS101" s="33"/>
      <c r="MT101" s="33">
        <v>36140.400000000001</v>
      </c>
      <c r="MU101" s="33">
        <v>1</v>
      </c>
      <c r="MV101" s="33"/>
      <c r="MW101" s="33"/>
      <c r="MX101" s="57">
        <v>3577900</v>
      </c>
      <c r="MY101" s="25"/>
      <c r="MZ101" s="34">
        <v>3577900</v>
      </c>
      <c r="NA101" s="57">
        <v>3577900</v>
      </c>
      <c r="NB101" s="33">
        <v>100</v>
      </c>
      <c r="NC101" s="33">
        <v>100</v>
      </c>
      <c r="ND101" s="33"/>
      <c r="NE101" s="33"/>
      <c r="NF101" s="33"/>
      <c r="NG101" s="33"/>
      <c r="NH101" s="33"/>
      <c r="NI101" s="33"/>
      <c r="NJ101" s="34"/>
      <c r="NK101" s="33"/>
      <c r="NL101" s="33"/>
      <c r="NM101" s="33"/>
      <c r="NN101" s="33"/>
      <c r="NO101" s="33"/>
      <c r="NP101" s="33"/>
      <c r="NQ101" s="33"/>
      <c r="NR101" s="57"/>
      <c r="NS101" s="25"/>
      <c r="NT101" s="34"/>
      <c r="NU101" s="57"/>
      <c r="NV101" s="33"/>
      <c r="NW101" s="33"/>
      <c r="NX101" s="33"/>
      <c r="NY101" s="33"/>
      <c r="NZ101" s="33"/>
      <c r="OA101" s="33"/>
      <c r="OB101" s="33"/>
      <c r="OC101" s="33"/>
      <c r="OD101" s="34"/>
      <c r="OE101" s="33"/>
      <c r="OF101" s="33"/>
      <c r="OG101" s="33"/>
      <c r="OH101" s="33"/>
      <c r="OI101" s="33"/>
      <c r="OJ101" s="33"/>
      <c r="OK101" s="33"/>
      <c r="OL101" s="57"/>
      <c r="OM101" s="25"/>
      <c r="ON101" s="34"/>
      <c r="OO101" s="57"/>
      <c r="OP101" s="33"/>
      <c r="OQ101" s="33"/>
      <c r="OR101" s="33"/>
      <c r="OS101" s="33">
        <v>85858.59</v>
      </c>
      <c r="OT101" s="33">
        <v>85000</v>
      </c>
      <c r="OU101" s="33">
        <v>858.59</v>
      </c>
      <c r="OV101" s="33"/>
      <c r="OW101" s="33"/>
      <c r="OX101" s="34"/>
      <c r="OY101" s="33"/>
      <c r="OZ101" s="33"/>
      <c r="PA101" s="33"/>
      <c r="PB101" s="33"/>
      <c r="PC101" s="33"/>
      <c r="PD101" s="33"/>
      <c r="PE101" s="33"/>
      <c r="PF101" s="57"/>
      <c r="PG101" s="25"/>
      <c r="PH101" s="34">
        <v>85000</v>
      </c>
      <c r="PI101" s="57">
        <v>85000</v>
      </c>
      <c r="PJ101" s="33"/>
      <c r="PK101" s="33"/>
      <c r="PL101" s="33"/>
      <c r="PM101" s="33">
        <v>126666.67</v>
      </c>
      <c r="PN101" s="33">
        <v>125400</v>
      </c>
      <c r="PO101" s="33">
        <v>1266.67</v>
      </c>
      <c r="PP101" s="33"/>
      <c r="PQ101" s="33"/>
      <c r="PR101" s="34"/>
      <c r="PS101" s="33"/>
      <c r="PT101" s="33"/>
      <c r="PU101" s="33"/>
      <c r="PV101" s="33"/>
      <c r="PW101" s="33"/>
      <c r="PX101" s="33"/>
      <c r="PY101" s="33"/>
      <c r="PZ101" s="57"/>
      <c r="QA101" s="25"/>
      <c r="QB101" s="34">
        <v>125400</v>
      </c>
      <c r="QC101" s="57">
        <v>125400</v>
      </c>
      <c r="QD101" s="33"/>
      <c r="QE101" s="33"/>
      <c r="QF101" s="33"/>
      <c r="QG101" s="33">
        <v>5662828.2800000003</v>
      </c>
      <c r="QH101" s="33">
        <v>5606200</v>
      </c>
      <c r="QI101" s="33">
        <v>56628.28</v>
      </c>
      <c r="QJ101" s="33">
        <v>637560</v>
      </c>
      <c r="QK101" s="33"/>
      <c r="QL101" s="34"/>
      <c r="QM101" s="33">
        <v>644000</v>
      </c>
      <c r="QN101" s="33">
        <v>637560</v>
      </c>
      <c r="QO101" s="33"/>
      <c r="QP101" s="33">
        <v>6440</v>
      </c>
      <c r="QQ101" s="33">
        <v>1</v>
      </c>
      <c r="QR101" s="33"/>
      <c r="QS101" s="33">
        <v>0</v>
      </c>
      <c r="QT101" s="57">
        <v>637560</v>
      </c>
      <c r="QU101" s="25"/>
      <c r="QV101" s="34">
        <v>5606200</v>
      </c>
      <c r="QW101" s="57">
        <v>5606200</v>
      </c>
      <c r="QX101" s="33">
        <v>11.37241</v>
      </c>
      <c r="QY101" s="33">
        <v>11.37241</v>
      </c>
      <c r="QZ101" s="33"/>
      <c r="RA101" s="33">
        <v>138552660</v>
      </c>
      <c r="RB101" s="33">
        <v>137167100</v>
      </c>
      <c r="RC101" s="33">
        <v>1385560</v>
      </c>
      <c r="RD101" s="33">
        <v>72005811.379999995</v>
      </c>
      <c r="RE101" s="33"/>
      <c r="RF101" s="34"/>
      <c r="RG101" s="33">
        <v>72733160.519999996</v>
      </c>
      <c r="RH101" s="33">
        <v>72005811.379999995</v>
      </c>
      <c r="RI101" s="33"/>
      <c r="RJ101" s="33">
        <v>727349.14</v>
      </c>
      <c r="RK101" s="33">
        <v>1.0000199999999999</v>
      </c>
      <c r="RL101" s="33"/>
      <c r="RM101" s="33"/>
      <c r="RN101" s="57">
        <v>72005811.379999995</v>
      </c>
      <c r="RO101" s="25"/>
      <c r="RP101" s="34">
        <v>137167100</v>
      </c>
      <c r="RQ101" s="57">
        <v>137167100</v>
      </c>
      <c r="RR101" s="33">
        <v>52.494959999999999</v>
      </c>
      <c r="RS101" s="33">
        <v>52.494959999999999</v>
      </c>
      <c r="RT101" s="33"/>
      <c r="RU101" s="33"/>
      <c r="RV101" s="33"/>
      <c r="RW101" s="33"/>
      <c r="RX101" s="33"/>
      <c r="RY101" s="33"/>
      <c r="RZ101" s="34"/>
      <c r="SA101" s="33"/>
      <c r="SB101" s="33"/>
      <c r="SC101" s="33"/>
      <c r="SD101" s="33"/>
      <c r="SE101" s="33"/>
      <c r="SF101" s="33"/>
      <c r="SG101" s="33"/>
      <c r="SH101" s="57"/>
      <c r="SI101" s="25"/>
      <c r="SJ101" s="34"/>
      <c r="SK101" s="57"/>
      <c r="SL101" s="33"/>
      <c r="SM101" s="33"/>
      <c r="SN101" s="33"/>
      <c r="SO101" s="33"/>
      <c r="SP101" s="33"/>
      <c r="SQ101" s="33"/>
      <c r="SR101" s="33"/>
      <c r="SS101" s="33"/>
      <c r="ST101" s="34"/>
      <c r="SU101" s="33"/>
      <c r="SV101" s="33"/>
      <c r="SW101" s="33"/>
      <c r="SX101" s="33"/>
      <c r="SY101" s="33"/>
      <c r="SZ101" s="33"/>
      <c r="TA101" s="33"/>
      <c r="TB101" s="57"/>
      <c r="TC101" s="25"/>
      <c r="TD101" s="34"/>
      <c r="TE101" s="57"/>
      <c r="TF101" s="33"/>
      <c r="TG101" s="33"/>
      <c r="TH101" s="33"/>
      <c r="TI101" s="33"/>
      <c r="TJ101" s="33"/>
      <c r="TK101" s="33"/>
      <c r="TL101" s="33"/>
      <c r="TM101" s="33"/>
      <c r="TN101" s="34"/>
      <c r="TO101" s="33"/>
      <c r="TP101" s="33"/>
      <c r="TQ101" s="33"/>
      <c r="TR101" s="33"/>
      <c r="TS101" s="33"/>
      <c r="TT101" s="33"/>
      <c r="TU101" s="33"/>
      <c r="TV101" s="57"/>
      <c r="TW101" s="25"/>
      <c r="TX101" s="34"/>
      <c r="TY101" s="57"/>
      <c r="TZ101" s="33"/>
      <c r="UA101" s="33"/>
      <c r="UB101" s="33"/>
      <c r="UC101" s="33"/>
      <c r="UD101" s="33"/>
      <c r="UE101" s="33"/>
      <c r="UF101" s="33"/>
      <c r="UG101" s="33"/>
      <c r="UH101" s="34"/>
      <c r="UI101" s="33"/>
      <c r="UJ101" s="33"/>
      <c r="UK101" s="33"/>
      <c r="UL101" s="33"/>
      <c r="UM101" s="33"/>
      <c r="UN101" s="33"/>
      <c r="UO101" s="33"/>
      <c r="UP101" s="57"/>
      <c r="UQ101" s="25"/>
      <c r="UR101" s="34"/>
      <c r="US101" s="57"/>
      <c r="UT101" s="33"/>
      <c r="UU101" s="33"/>
      <c r="UV101" s="33"/>
      <c r="UW101" s="33"/>
      <c r="UX101" s="33"/>
      <c r="UY101" s="33"/>
      <c r="UZ101" s="33"/>
      <c r="VA101" s="33"/>
      <c r="VB101" s="34"/>
      <c r="VC101" s="33"/>
      <c r="VD101" s="33"/>
      <c r="VE101" s="33"/>
      <c r="VF101" s="33"/>
      <c r="VG101" s="33"/>
      <c r="VH101" s="33"/>
      <c r="VI101" s="33"/>
      <c r="VJ101" s="57"/>
      <c r="VK101" s="25"/>
      <c r="VL101" s="34"/>
      <c r="VM101" s="57"/>
      <c r="VN101" s="33"/>
      <c r="VO101" s="33"/>
      <c r="VP101" s="33"/>
      <c r="VQ101" s="33"/>
      <c r="VR101" s="33"/>
      <c r="VS101" s="33"/>
      <c r="VT101" s="33"/>
      <c r="VU101" s="33"/>
      <c r="VV101" s="34"/>
      <c r="VW101" s="33"/>
      <c r="VX101" s="33"/>
      <c r="VY101" s="33"/>
      <c r="VZ101" s="33"/>
      <c r="WA101" s="33"/>
      <c r="WB101" s="33"/>
      <c r="WC101" s="33"/>
      <c r="WD101" s="57"/>
      <c r="WE101" s="25"/>
      <c r="WF101" s="34"/>
      <c r="WG101" s="57"/>
      <c r="WH101" s="33"/>
      <c r="WI101" s="33"/>
      <c r="WJ101" s="33"/>
      <c r="WK101" s="33"/>
      <c r="WL101" s="33"/>
      <c r="WM101" s="33"/>
      <c r="WN101" s="33"/>
      <c r="WO101" s="33"/>
      <c r="WP101" s="34"/>
      <c r="WQ101" s="33"/>
      <c r="WR101" s="33"/>
      <c r="WS101" s="33"/>
      <c r="WT101" s="33"/>
      <c r="WU101" s="33"/>
      <c r="WV101" s="33"/>
      <c r="WW101" s="33"/>
      <c r="WX101" s="57"/>
      <c r="WY101" s="25"/>
      <c r="WZ101" s="34"/>
      <c r="XA101" s="57"/>
      <c r="XB101" s="33"/>
      <c r="XC101" s="33"/>
      <c r="XD101" s="33"/>
      <c r="XE101" s="33"/>
      <c r="XF101" s="33"/>
      <c r="XG101" s="33"/>
      <c r="XH101" s="33"/>
      <c r="XI101" s="33"/>
      <c r="XJ101" s="34"/>
      <c r="XK101" s="33"/>
      <c r="XL101" s="33"/>
      <c r="XM101" s="33"/>
      <c r="XN101" s="33"/>
      <c r="XO101" s="33"/>
      <c r="XP101" s="33"/>
      <c r="XQ101" s="33"/>
      <c r="XR101" s="57"/>
      <c r="XS101" s="25"/>
      <c r="XT101" s="34"/>
      <c r="XU101" s="57"/>
      <c r="XV101" s="33"/>
      <c r="XW101" s="33"/>
      <c r="XX101" s="33"/>
      <c r="XY101" s="33"/>
      <c r="XZ101" s="33"/>
      <c r="YA101" s="33"/>
      <c r="YB101" s="33"/>
      <c r="YC101" s="33"/>
      <c r="YD101" s="34"/>
      <c r="YE101" s="33"/>
      <c r="YF101" s="33"/>
      <c r="YG101" s="33"/>
      <c r="YH101" s="33"/>
      <c r="YI101" s="33"/>
      <c r="YJ101" s="33"/>
      <c r="YK101" s="33"/>
      <c r="YL101" s="57"/>
      <c r="YM101" s="25"/>
      <c r="YN101" s="34"/>
      <c r="YO101" s="57"/>
      <c r="YP101" s="33"/>
      <c r="YQ101" s="33"/>
      <c r="YR101" s="33"/>
      <c r="YS101" s="33"/>
      <c r="YT101" s="33"/>
      <c r="YU101" s="33"/>
      <c r="YV101" s="33"/>
      <c r="YW101" s="33"/>
      <c r="YX101" s="34"/>
      <c r="YY101" s="33"/>
      <c r="YZ101" s="33"/>
      <c r="ZA101" s="33"/>
      <c r="ZB101" s="33"/>
      <c r="ZC101" s="33"/>
      <c r="ZD101" s="33"/>
      <c r="ZE101" s="33"/>
      <c r="ZF101" s="57"/>
      <c r="ZG101" s="25"/>
      <c r="ZH101" s="34"/>
      <c r="ZI101" s="57"/>
      <c r="ZJ101" s="33"/>
      <c r="ZK101" s="33"/>
      <c r="ZL101" s="33"/>
      <c r="ZM101" s="33"/>
      <c r="ZN101" s="33"/>
      <c r="ZO101" s="33"/>
      <c r="ZP101" s="33"/>
      <c r="ZQ101" s="33"/>
      <c r="ZR101" s="34"/>
      <c r="ZS101" s="33"/>
      <c r="ZT101" s="33"/>
      <c r="ZU101" s="33"/>
      <c r="ZV101" s="33"/>
      <c r="ZW101" s="33"/>
      <c r="ZX101" s="33"/>
      <c r="ZY101" s="33"/>
      <c r="ZZ101" s="57"/>
      <c r="AAA101" s="25"/>
      <c r="AAB101" s="34"/>
      <c r="AAC101" s="57"/>
      <c r="AAD101" s="33"/>
      <c r="AAE101" s="33"/>
      <c r="AAF101" s="33"/>
      <c r="AAG101" s="33"/>
      <c r="AAH101" s="33"/>
      <c r="AAI101" s="33"/>
      <c r="AAJ101" s="33"/>
      <c r="AAK101" s="33"/>
      <c r="AAL101" s="34"/>
      <c r="AAM101" s="33"/>
      <c r="AAN101" s="33"/>
      <c r="AAO101" s="33"/>
      <c r="AAP101" s="33"/>
      <c r="AAQ101" s="33"/>
      <c r="AAR101" s="33"/>
      <c r="AAS101" s="33"/>
      <c r="AAT101" s="57"/>
      <c r="AAU101" s="25"/>
      <c r="AAV101" s="34"/>
      <c r="AAW101" s="57"/>
      <c r="AAX101" s="33"/>
      <c r="AAY101" s="33"/>
      <c r="AAZ101" s="33"/>
      <c r="ABA101" s="33"/>
      <c r="ABB101" s="33"/>
      <c r="ABC101" s="33"/>
      <c r="ABD101" s="33"/>
      <c r="ABE101" s="33"/>
      <c r="ABF101" s="34"/>
      <c r="ABG101" s="33"/>
      <c r="ABH101" s="33"/>
      <c r="ABI101" s="33"/>
      <c r="ABJ101" s="33"/>
      <c r="ABK101" s="33"/>
      <c r="ABL101" s="33"/>
      <c r="ABM101" s="33"/>
      <c r="ABN101" s="57"/>
      <c r="ABO101" s="25"/>
      <c r="ABP101" s="34"/>
      <c r="ABQ101" s="57"/>
      <c r="ABR101" s="33"/>
      <c r="ABS101" s="33"/>
      <c r="ABT101" s="33"/>
      <c r="ABU101" s="33"/>
      <c r="ABV101" s="33"/>
      <c r="ABW101" s="33"/>
      <c r="ABX101" s="33"/>
      <c r="ABY101" s="33"/>
      <c r="ABZ101" s="34"/>
      <c r="ACA101" s="33"/>
      <c r="ACB101" s="33"/>
      <c r="ACC101" s="33"/>
      <c r="ACD101" s="33"/>
      <c r="ACE101" s="33"/>
      <c r="ACF101" s="33"/>
      <c r="ACG101" s="33"/>
      <c r="ACH101" s="57"/>
      <c r="ACI101" s="25"/>
      <c r="ACJ101" s="34"/>
      <c r="ACK101" s="57"/>
      <c r="ACL101" s="33"/>
      <c r="ACM101" s="33"/>
      <c r="ACN101" s="33"/>
      <c r="ACO101" s="33">
        <v>12000000</v>
      </c>
      <c r="ACP101" s="33">
        <v>11645400</v>
      </c>
      <c r="ACQ101" s="33">
        <v>354600</v>
      </c>
      <c r="ACR101" s="33">
        <v>866126.63</v>
      </c>
      <c r="ACS101" s="33"/>
      <c r="ACT101" s="34"/>
      <c r="ACU101" s="33">
        <v>892500</v>
      </c>
      <c r="ACV101" s="33">
        <v>866126.62</v>
      </c>
      <c r="ACW101" s="33"/>
      <c r="ACX101" s="33">
        <v>26373.38</v>
      </c>
      <c r="ACY101" s="33">
        <v>2.9550000000000001</v>
      </c>
      <c r="ACZ101" s="33"/>
      <c r="ADA101" s="33">
        <v>0.01</v>
      </c>
      <c r="ADB101" s="57">
        <v>866126.63</v>
      </c>
      <c r="ADC101" s="25"/>
      <c r="ADD101" s="34">
        <v>11645400</v>
      </c>
      <c r="ADE101" s="57">
        <v>11645400</v>
      </c>
      <c r="ADF101" s="33">
        <v>7.4375</v>
      </c>
      <c r="ADG101" s="33">
        <v>7.4375</v>
      </c>
      <c r="ADH101" s="33"/>
      <c r="ADI101" s="33"/>
      <c r="ADJ101" s="33"/>
      <c r="ADK101" s="33"/>
      <c r="ADL101" s="33"/>
      <c r="ADM101" s="33"/>
      <c r="ADN101" s="34"/>
      <c r="ADO101" s="33"/>
      <c r="ADP101" s="33"/>
      <c r="ADQ101" s="33"/>
      <c r="ADR101" s="33"/>
      <c r="ADS101" s="33"/>
      <c r="ADT101" s="33"/>
      <c r="ADU101" s="33"/>
      <c r="ADV101" s="57"/>
      <c r="ADW101" s="25"/>
      <c r="ADX101" s="34"/>
      <c r="ADY101" s="57"/>
      <c r="ADZ101" s="33"/>
      <c r="AEA101" s="33"/>
      <c r="AEB101" s="33"/>
      <c r="AEC101" s="33"/>
      <c r="AED101" s="33"/>
      <c r="AEE101" s="33"/>
      <c r="AEF101" s="33"/>
      <c r="AEG101" s="33"/>
      <c r="AEH101" s="34"/>
      <c r="AEI101" s="33"/>
      <c r="AEJ101" s="33"/>
      <c r="AEK101" s="33"/>
      <c r="AEL101" s="33"/>
      <c r="AEM101" s="33"/>
      <c r="AEN101" s="33"/>
      <c r="AEO101" s="33"/>
      <c r="AEP101" s="57"/>
      <c r="AEQ101" s="25"/>
      <c r="AER101" s="34"/>
      <c r="AES101" s="57"/>
      <c r="AET101" s="33"/>
      <c r="AEU101" s="33"/>
      <c r="AEV101" s="33"/>
      <c r="AEW101" s="33"/>
      <c r="AEX101" s="33"/>
      <c r="AEY101" s="33"/>
      <c r="AEZ101" s="33"/>
      <c r="AFA101" s="33"/>
      <c r="AFB101" s="34"/>
      <c r="AFC101" s="33"/>
      <c r="AFD101" s="33"/>
      <c r="AFE101" s="33"/>
      <c r="AFF101" s="33"/>
      <c r="AFG101" s="33"/>
      <c r="AFH101" s="33"/>
      <c r="AFI101" s="33"/>
      <c r="AFJ101" s="57"/>
      <c r="AFK101" s="25"/>
      <c r="AFL101" s="34"/>
      <c r="AFM101" s="57"/>
      <c r="AFN101" s="33"/>
      <c r="AFO101" s="33"/>
      <c r="AFP101" s="33"/>
      <c r="AFQ101" s="33"/>
      <c r="AFR101" s="33"/>
      <c r="AFS101" s="33"/>
      <c r="AFT101" s="33"/>
      <c r="AFU101" s="33"/>
      <c r="AFV101" s="34"/>
      <c r="AFW101" s="33"/>
      <c r="AFX101" s="33"/>
      <c r="AFY101" s="33"/>
      <c r="AFZ101" s="33"/>
      <c r="AGA101" s="33"/>
      <c r="AGB101" s="33"/>
      <c r="AGC101" s="33"/>
      <c r="AGD101" s="57"/>
      <c r="AGE101" s="25"/>
      <c r="AGF101" s="34"/>
      <c r="AGG101" s="57"/>
      <c r="AGH101" s="33"/>
      <c r="AGI101" s="33"/>
      <c r="AGJ101" s="33"/>
      <c r="AGK101" s="33"/>
      <c r="AGL101" s="33"/>
      <c r="AGM101" s="33"/>
      <c r="AGN101" s="33"/>
      <c r="AGO101" s="33"/>
      <c r="AGP101" s="34"/>
      <c r="AGQ101" s="33"/>
      <c r="AGR101" s="33"/>
      <c r="AGS101" s="33"/>
      <c r="AGT101" s="33"/>
      <c r="AGU101" s="33"/>
      <c r="AGV101" s="33"/>
      <c r="AGW101" s="33"/>
      <c r="AGX101" s="57"/>
      <c r="AGY101" s="25"/>
      <c r="AGZ101" s="34"/>
      <c r="AHA101" s="57"/>
      <c r="AHB101" s="33"/>
      <c r="AHC101" s="33"/>
    </row>
    <row r="102" spans="1:887" x14ac:dyDescent="0.25">
      <c r="A102" s="8" t="s">
        <v>198</v>
      </c>
      <c r="B102" s="90">
        <v>88</v>
      </c>
      <c r="C102" s="11" t="s">
        <v>199</v>
      </c>
      <c r="F102" s="34">
        <v>615107299.45000005</v>
      </c>
      <c r="G102" s="57"/>
      <c r="H102" s="33"/>
      <c r="I102" s="33">
        <v>144480238.09999999</v>
      </c>
      <c r="J102" s="33">
        <v>121363400</v>
      </c>
      <c r="K102" s="33">
        <v>23116838.100000001</v>
      </c>
      <c r="L102" s="33">
        <v>37235421.289999999</v>
      </c>
      <c r="M102" s="33">
        <v>1331141.99</v>
      </c>
      <c r="N102" s="34"/>
      <c r="O102" s="33">
        <v>44327882.520000003</v>
      </c>
      <c r="P102" s="33">
        <v>37235421.289999999</v>
      </c>
      <c r="Q102" s="33"/>
      <c r="R102" s="33">
        <v>7092461.2300000004</v>
      </c>
      <c r="S102" s="33">
        <v>16</v>
      </c>
      <c r="T102" s="33">
        <v>1331141.99</v>
      </c>
      <c r="U102" s="33"/>
      <c r="V102" s="57">
        <v>37235421.289999999</v>
      </c>
      <c r="W102" s="25"/>
      <c r="X102" s="34">
        <v>121363400</v>
      </c>
      <c r="Y102" s="57">
        <v>121363400</v>
      </c>
      <c r="Z102" s="33">
        <v>30.68093</v>
      </c>
      <c r="AA102" s="33">
        <v>30.68093</v>
      </c>
      <c r="AB102" s="33"/>
      <c r="AC102" s="33">
        <v>321948452.38999999</v>
      </c>
      <c r="AD102" s="33">
        <v>270436700</v>
      </c>
      <c r="AE102" s="33">
        <v>51511752.390000001</v>
      </c>
      <c r="AF102" s="33">
        <v>209648715.96000001</v>
      </c>
      <c r="AG102" s="33">
        <v>3042272.86</v>
      </c>
      <c r="AH102" s="34"/>
      <c r="AI102" s="33">
        <v>249581804.75</v>
      </c>
      <c r="AJ102" s="33">
        <v>209648715.96000001</v>
      </c>
      <c r="AK102" s="33"/>
      <c r="AL102" s="33">
        <v>39933088.789999999</v>
      </c>
      <c r="AM102" s="33">
        <v>16</v>
      </c>
      <c r="AN102" s="33">
        <v>2635782.54</v>
      </c>
      <c r="AO102" s="33">
        <v>406490.32</v>
      </c>
      <c r="AP102" s="57">
        <v>209648715.96000001</v>
      </c>
      <c r="AQ102" s="25"/>
      <c r="AR102" s="34">
        <v>270436700</v>
      </c>
      <c r="AS102" s="57">
        <v>270436700</v>
      </c>
      <c r="AT102" s="33">
        <v>77.522289999999998</v>
      </c>
      <c r="AU102" s="33">
        <v>77.522289999999998</v>
      </c>
      <c r="AV102" s="33"/>
      <c r="AW102" s="33">
        <v>287339703.58999997</v>
      </c>
      <c r="AX102" s="33">
        <v>221021700</v>
      </c>
      <c r="AY102" s="33">
        <v>66318003.590000004</v>
      </c>
      <c r="AZ102" s="33">
        <v>119822626.8</v>
      </c>
      <c r="BA102" s="33">
        <v>2178495.9500000002</v>
      </c>
      <c r="BB102" s="34"/>
      <c r="BC102" s="33">
        <v>155775645.84999999</v>
      </c>
      <c r="BD102" s="33">
        <v>119822626.8</v>
      </c>
      <c r="BE102" s="33"/>
      <c r="BF102" s="33">
        <v>35953019.049999997</v>
      </c>
      <c r="BG102" s="33">
        <v>23.08</v>
      </c>
      <c r="BH102" s="33">
        <v>2178495.9500000002</v>
      </c>
      <c r="BI102" s="33"/>
      <c r="BJ102" s="57">
        <v>119822626.8</v>
      </c>
      <c r="BK102" s="25"/>
      <c r="BL102" s="34">
        <v>221021700</v>
      </c>
      <c r="BM102" s="57">
        <v>221021700</v>
      </c>
      <c r="BN102" s="33">
        <v>54.213059999999999</v>
      </c>
      <c r="BO102" s="33">
        <v>54.213059999999999</v>
      </c>
      <c r="BP102" s="33"/>
      <c r="BQ102" s="33"/>
      <c r="BR102" s="33"/>
      <c r="BS102" s="33"/>
      <c r="BT102" s="33"/>
      <c r="BU102" s="33"/>
      <c r="BV102" s="34"/>
      <c r="BW102" s="33"/>
      <c r="BX102" s="33"/>
      <c r="BY102" s="33"/>
      <c r="BZ102" s="33"/>
      <c r="CA102" s="33"/>
      <c r="CB102" s="33"/>
      <c r="CC102" s="33"/>
      <c r="CD102" s="57"/>
      <c r="CE102" s="25"/>
      <c r="CF102" s="34"/>
      <c r="CG102" s="57"/>
      <c r="CH102" s="33"/>
      <c r="CI102" s="33"/>
      <c r="CJ102" s="33"/>
      <c r="CK102" s="33"/>
      <c r="CL102" s="33"/>
      <c r="CM102" s="33"/>
      <c r="CN102" s="33"/>
      <c r="CO102" s="33"/>
      <c r="CP102" s="34"/>
      <c r="CQ102" s="33"/>
      <c r="CR102" s="33"/>
      <c r="CS102" s="33"/>
      <c r="CT102" s="33"/>
      <c r="CU102" s="33"/>
      <c r="CV102" s="33"/>
      <c r="CW102" s="33"/>
      <c r="CX102" s="57"/>
      <c r="CY102" s="25"/>
      <c r="CZ102" s="34"/>
      <c r="DA102" s="57"/>
      <c r="DB102" s="33"/>
      <c r="DC102" s="33"/>
      <c r="DD102" s="33"/>
      <c r="DE102" s="33"/>
      <c r="DF102" s="33"/>
      <c r="DG102" s="33"/>
      <c r="DH102" s="33"/>
      <c r="DI102" s="33"/>
      <c r="DJ102" s="34"/>
      <c r="DK102" s="33"/>
      <c r="DL102" s="33"/>
      <c r="DM102" s="33"/>
      <c r="DN102" s="33"/>
      <c r="DO102" s="33"/>
      <c r="DP102" s="33"/>
      <c r="DQ102" s="33"/>
      <c r="DR102" s="57"/>
      <c r="DS102" s="25"/>
      <c r="DT102" s="34">
        <v>65376300</v>
      </c>
      <c r="DU102" s="57">
        <v>0</v>
      </c>
      <c r="DV102" s="33"/>
      <c r="DW102" s="33"/>
      <c r="DX102" s="33"/>
      <c r="DY102" s="33"/>
      <c r="DZ102" s="33"/>
      <c r="EA102" s="33"/>
      <c r="EB102" s="33"/>
      <c r="EC102" s="33"/>
      <c r="ED102" s="34"/>
      <c r="EE102" s="33"/>
      <c r="EF102" s="33"/>
      <c r="EG102" s="33"/>
      <c r="EH102" s="33"/>
      <c r="EI102" s="33"/>
      <c r="EJ102" s="33"/>
      <c r="EK102" s="33"/>
      <c r="EL102" s="57"/>
      <c r="EM102" s="25"/>
      <c r="EN102" s="34"/>
      <c r="EO102" s="57"/>
      <c r="EP102" s="33"/>
      <c r="EQ102" s="33"/>
      <c r="ER102" s="33"/>
      <c r="ES102" s="33"/>
      <c r="ET102" s="33"/>
      <c r="EU102" s="33"/>
      <c r="EV102" s="33"/>
      <c r="EW102" s="33">
        <v>3113721.58</v>
      </c>
      <c r="EX102" s="34"/>
      <c r="EY102" s="33"/>
      <c r="EZ102" s="33"/>
      <c r="FA102" s="33"/>
      <c r="FB102" s="33"/>
      <c r="FC102" s="33"/>
      <c r="FD102" s="33">
        <v>3113721.58</v>
      </c>
      <c r="FE102" s="33"/>
      <c r="FF102" s="57"/>
      <c r="FG102" s="25"/>
      <c r="FH102" s="34"/>
      <c r="FI102" s="57"/>
      <c r="FJ102" s="33"/>
      <c r="FK102" s="33"/>
      <c r="FL102" s="33"/>
      <c r="FM102" s="33"/>
      <c r="FN102" s="33"/>
      <c r="FO102" s="33"/>
      <c r="FP102" s="33"/>
      <c r="FQ102" s="33"/>
      <c r="FR102" s="34"/>
      <c r="FS102" s="33"/>
      <c r="FT102" s="33"/>
      <c r="FU102" s="33"/>
      <c r="FV102" s="33"/>
      <c r="FW102" s="33"/>
      <c r="FX102" s="33"/>
      <c r="FY102" s="33"/>
      <c r="FZ102" s="57"/>
      <c r="GA102" s="25"/>
      <c r="GB102" s="34"/>
      <c r="GC102" s="57"/>
      <c r="GD102" s="33"/>
      <c r="GE102" s="33"/>
      <c r="GF102" s="33"/>
      <c r="GG102" s="33">
        <v>61254081.630000003</v>
      </c>
      <c r="GH102" s="33">
        <v>60029000</v>
      </c>
      <c r="GI102" s="33">
        <v>1225081.6299999999</v>
      </c>
      <c r="GJ102" s="33">
        <v>17545313.670000002</v>
      </c>
      <c r="GK102" s="33"/>
      <c r="GL102" s="34"/>
      <c r="GM102" s="33">
        <v>17903381.300000001</v>
      </c>
      <c r="GN102" s="33">
        <v>17545313.670000002</v>
      </c>
      <c r="GO102" s="33"/>
      <c r="GP102" s="33">
        <v>358067.63</v>
      </c>
      <c r="GQ102" s="33">
        <v>2</v>
      </c>
      <c r="GR102" s="33"/>
      <c r="GS102" s="33"/>
      <c r="GT102" s="57">
        <v>17545313.670000002</v>
      </c>
      <c r="GU102" s="25"/>
      <c r="GV102" s="34">
        <v>60029000</v>
      </c>
      <c r="GW102" s="57">
        <v>60029000</v>
      </c>
      <c r="GX102" s="33">
        <v>29.228059999999999</v>
      </c>
      <c r="GY102" s="33">
        <v>29.228059999999999</v>
      </c>
      <c r="GZ102" s="33"/>
      <c r="HA102" s="33"/>
      <c r="HB102" s="33"/>
      <c r="HC102" s="33"/>
      <c r="HD102" s="33"/>
      <c r="HE102" s="33"/>
      <c r="HF102" s="34"/>
      <c r="HG102" s="33"/>
      <c r="HH102" s="33"/>
      <c r="HI102" s="33"/>
      <c r="HJ102" s="33"/>
      <c r="HK102" s="33"/>
      <c r="HL102" s="33"/>
      <c r="HM102" s="33"/>
      <c r="HN102" s="57"/>
      <c r="HO102" s="25"/>
      <c r="HP102" s="34"/>
      <c r="HQ102" s="57"/>
      <c r="HR102" s="33"/>
      <c r="HS102" s="33"/>
      <c r="HT102" s="33"/>
      <c r="HU102" s="33">
        <v>38268809.520000003</v>
      </c>
      <c r="HV102" s="33">
        <v>32145800</v>
      </c>
      <c r="HW102" s="33">
        <v>6123009.5199999996</v>
      </c>
      <c r="HX102" s="33"/>
      <c r="HY102" s="33"/>
      <c r="HZ102" s="34"/>
      <c r="IA102" s="33"/>
      <c r="IB102" s="33"/>
      <c r="IC102" s="33"/>
      <c r="ID102" s="33"/>
      <c r="IE102" s="33"/>
      <c r="IF102" s="33"/>
      <c r="IG102" s="33"/>
      <c r="IH102" s="57"/>
      <c r="II102" s="25"/>
      <c r="IJ102" s="34">
        <v>32145800</v>
      </c>
      <c r="IK102" s="57">
        <v>32145800</v>
      </c>
      <c r="IL102" s="33"/>
      <c r="IM102" s="33"/>
      <c r="IN102" s="33"/>
      <c r="IO102" s="33">
        <v>18690833.329999998</v>
      </c>
      <c r="IP102" s="33">
        <v>15700300</v>
      </c>
      <c r="IQ102" s="33">
        <v>2990533.33</v>
      </c>
      <c r="IR102" s="33"/>
      <c r="IS102" s="33"/>
      <c r="IT102" s="34"/>
      <c r="IU102" s="33"/>
      <c r="IV102" s="33"/>
      <c r="IW102" s="33"/>
      <c r="IX102" s="33"/>
      <c r="IY102" s="33"/>
      <c r="IZ102" s="33"/>
      <c r="JA102" s="33"/>
      <c r="JB102" s="57"/>
      <c r="JC102" s="25"/>
      <c r="JD102" s="34">
        <v>15700300</v>
      </c>
      <c r="JE102" s="57">
        <v>15700300</v>
      </c>
      <c r="JF102" s="33"/>
      <c r="JG102" s="33"/>
      <c r="JH102" s="33"/>
      <c r="JI102" s="33"/>
      <c r="JJ102" s="33"/>
      <c r="JK102" s="33"/>
      <c r="JL102" s="33"/>
      <c r="JM102" s="33"/>
      <c r="JN102" s="34"/>
      <c r="JO102" s="33"/>
      <c r="JP102" s="33"/>
      <c r="JQ102" s="33"/>
      <c r="JR102" s="33"/>
      <c r="JS102" s="33"/>
      <c r="JT102" s="33"/>
      <c r="JU102" s="33"/>
      <c r="JV102" s="57"/>
      <c r="JW102" s="25"/>
      <c r="JX102" s="34"/>
      <c r="JY102" s="57"/>
      <c r="JZ102" s="33"/>
      <c r="KA102" s="33"/>
      <c r="KB102" s="33"/>
      <c r="KC102" s="33"/>
      <c r="KD102" s="33"/>
      <c r="KE102" s="33"/>
      <c r="KF102" s="33"/>
      <c r="KG102" s="33"/>
      <c r="KH102" s="34"/>
      <c r="KI102" s="33"/>
      <c r="KJ102" s="33"/>
      <c r="KK102" s="33"/>
      <c r="KL102" s="33"/>
      <c r="KM102" s="33"/>
      <c r="KN102" s="33"/>
      <c r="KO102" s="33"/>
      <c r="KP102" s="57"/>
      <c r="KQ102" s="25"/>
      <c r="KR102" s="34"/>
      <c r="KS102" s="57"/>
      <c r="KT102" s="33"/>
      <c r="KU102" s="33"/>
      <c r="KV102" s="33"/>
      <c r="KW102" s="33"/>
      <c r="KX102" s="33"/>
      <c r="KY102" s="33"/>
      <c r="KZ102" s="33"/>
      <c r="LA102" s="33"/>
      <c r="LB102" s="34"/>
      <c r="LC102" s="33"/>
      <c r="LD102" s="33"/>
      <c r="LE102" s="33"/>
      <c r="LF102" s="33"/>
      <c r="LG102" s="33"/>
      <c r="LH102" s="33"/>
      <c r="LI102" s="33"/>
      <c r="LJ102" s="57"/>
      <c r="LK102" s="25"/>
      <c r="LL102" s="34"/>
      <c r="LM102" s="57"/>
      <c r="LN102" s="33"/>
      <c r="LO102" s="33"/>
      <c r="LP102" s="33"/>
      <c r="LQ102" s="33"/>
      <c r="LR102" s="33"/>
      <c r="LS102" s="33"/>
      <c r="LT102" s="33"/>
      <c r="LU102" s="33"/>
      <c r="LV102" s="34"/>
      <c r="LW102" s="33"/>
      <c r="LX102" s="33"/>
      <c r="LY102" s="33"/>
      <c r="LZ102" s="33"/>
      <c r="MA102" s="33"/>
      <c r="MB102" s="33"/>
      <c r="MC102" s="33"/>
      <c r="MD102" s="57"/>
      <c r="ME102" s="25"/>
      <c r="MF102" s="34"/>
      <c r="MG102" s="57"/>
      <c r="MH102" s="33"/>
      <c r="MI102" s="33"/>
      <c r="MJ102" s="33"/>
      <c r="MK102" s="33">
        <v>4900816.33</v>
      </c>
      <c r="ML102" s="33">
        <v>4802800</v>
      </c>
      <c r="MM102" s="33">
        <v>98016.33</v>
      </c>
      <c r="MN102" s="33">
        <v>4802800</v>
      </c>
      <c r="MO102" s="33"/>
      <c r="MP102" s="34"/>
      <c r="MQ102" s="33">
        <v>4900816.33</v>
      </c>
      <c r="MR102" s="33">
        <v>4802800</v>
      </c>
      <c r="MS102" s="33"/>
      <c r="MT102" s="33">
        <v>98016.33</v>
      </c>
      <c r="MU102" s="33">
        <v>2</v>
      </c>
      <c r="MV102" s="33"/>
      <c r="MW102" s="33"/>
      <c r="MX102" s="57">
        <v>4802800</v>
      </c>
      <c r="MY102" s="25"/>
      <c r="MZ102" s="34">
        <v>4802800</v>
      </c>
      <c r="NA102" s="57">
        <v>4802800</v>
      </c>
      <c r="NB102" s="33">
        <v>100</v>
      </c>
      <c r="NC102" s="33">
        <v>100</v>
      </c>
      <c r="ND102" s="33"/>
      <c r="NE102" s="33"/>
      <c r="NF102" s="33"/>
      <c r="NG102" s="33"/>
      <c r="NH102" s="33"/>
      <c r="NI102" s="33"/>
      <c r="NJ102" s="34"/>
      <c r="NK102" s="33"/>
      <c r="NL102" s="33"/>
      <c r="NM102" s="33"/>
      <c r="NN102" s="33"/>
      <c r="NO102" s="33"/>
      <c r="NP102" s="33"/>
      <c r="NQ102" s="33"/>
      <c r="NR102" s="57"/>
      <c r="NS102" s="25"/>
      <c r="NT102" s="34"/>
      <c r="NU102" s="57"/>
      <c r="NV102" s="33"/>
      <c r="NW102" s="33"/>
      <c r="NX102" s="33"/>
      <c r="NY102" s="33"/>
      <c r="NZ102" s="33"/>
      <c r="OA102" s="33"/>
      <c r="OB102" s="33"/>
      <c r="OC102" s="33"/>
      <c r="OD102" s="34"/>
      <c r="OE102" s="33"/>
      <c r="OF102" s="33"/>
      <c r="OG102" s="33"/>
      <c r="OH102" s="33"/>
      <c r="OI102" s="33"/>
      <c r="OJ102" s="33"/>
      <c r="OK102" s="33"/>
      <c r="OL102" s="57"/>
      <c r="OM102" s="25"/>
      <c r="ON102" s="34"/>
      <c r="OO102" s="57"/>
      <c r="OP102" s="33"/>
      <c r="OQ102" s="33"/>
      <c r="OR102" s="33"/>
      <c r="OS102" s="33"/>
      <c r="OT102" s="33"/>
      <c r="OU102" s="33"/>
      <c r="OV102" s="33"/>
      <c r="OW102" s="33"/>
      <c r="OX102" s="34"/>
      <c r="OY102" s="33"/>
      <c r="OZ102" s="33"/>
      <c r="PA102" s="33"/>
      <c r="PB102" s="33"/>
      <c r="PC102" s="33"/>
      <c r="PD102" s="33"/>
      <c r="PE102" s="33"/>
      <c r="PF102" s="57"/>
      <c r="PG102" s="25"/>
      <c r="PH102" s="34"/>
      <c r="PI102" s="57"/>
      <c r="PJ102" s="33"/>
      <c r="PK102" s="33"/>
      <c r="PL102" s="33"/>
      <c r="PM102" s="33"/>
      <c r="PN102" s="33"/>
      <c r="PO102" s="33"/>
      <c r="PP102" s="33"/>
      <c r="PQ102" s="33"/>
      <c r="PR102" s="34"/>
      <c r="PS102" s="33"/>
      <c r="PT102" s="33"/>
      <c r="PU102" s="33"/>
      <c r="PV102" s="33"/>
      <c r="PW102" s="33"/>
      <c r="PX102" s="33"/>
      <c r="PY102" s="33"/>
      <c r="PZ102" s="57"/>
      <c r="QA102" s="25"/>
      <c r="QB102" s="34"/>
      <c r="QC102" s="57"/>
      <c r="QD102" s="33"/>
      <c r="QE102" s="33"/>
      <c r="QF102" s="33"/>
      <c r="QG102" s="33">
        <v>5515000</v>
      </c>
      <c r="QH102" s="33">
        <v>5404700</v>
      </c>
      <c r="QI102" s="33">
        <v>110300</v>
      </c>
      <c r="QJ102" s="33">
        <v>72975.289999999994</v>
      </c>
      <c r="QK102" s="33"/>
      <c r="QL102" s="34"/>
      <c r="QM102" s="33">
        <v>74464.58</v>
      </c>
      <c r="QN102" s="33">
        <v>72975.289999999994</v>
      </c>
      <c r="QO102" s="33"/>
      <c r="QP102" s="33">
        <v>1489.29</v>
      </c>
      <c r="QQ102" s="33">
        <v>2</v>
      </c>
      <c r="QR102" s="33"/>
      <c r="QS102" s="33"/>
      <c r="QT102" s="57">
        <v>72975.289999999994</v>
      </c>
      <c r="QU102" s="25"/>
      <c r="QV102" s="34">
        <v>5404700</v>
      </c>
      <c r="QW102" s="57">
        <v>5404700</v>
      </c>
      <c r="QX102" s="33">
        <v>1.35022</v>
      </c>
      <c r="QY102" s="33">
        <v>1.35022</v>
      </c>
      <c r="QZ102" s="33"/>
      <c r="RA102" s="33">
        <v>348171734.69</v>
      </c>
      <c r="RB102" s="33">
        <v>341208300</v>
      </c>
      <c r="RC102" s="33">
        <v>6963434.6900000004</v>
      </c>
      <c r="RD102" s="33">
        <v>111877067.73</v>
      </c>
      <c r="RE102" s="33"/>
      <c r="RF102" s="34"/>
      <c r="RG102" s="33">
        <v>114160273.16</v>
      </c>
      <c r="RH102" s="33">
        <v>111877067.73</v>
      </c>
      <c r="RI102" s="33"/>
      <c r="RJ102" s="33">
        <v>2283205.4300000002</v>
      </c>
      <c r="RK102" s="33">
        <v>2</v>
      </c>
      <c r="RL102" s="33"/>
      <c r="RM102" s="33"/>
      <c r="RN102" s="57">
        <v>111877067.73</v>
      </c>
      <c r="RO102" s="25"/>
      <c r="RP102" s="34">
        <v>341208300</v>
      </c>
      <c r="RQ102" s="57">
        <v>341208300</v>
      </c>
      <c r="RR102" s="33">
        <v>32.788499999999999</v>
      </c>
      <c r="RS102" s="33">
        <v>32.788490000000003</v>
      </c>
      <c r="RT102" s="33"/>
      <c r="RU102" s="33"/>
      <c r="RV102" s="33"/>
      <c r="RW102" s="33"/>
      <c r="RX102" s="33"/>
      <c r="RY102" s="33"/>
      <c r="RZ102" s="34"/>
      <c r="SA102" s="33"/>
      <c r="SB102" s="33"/>
      <c r="SC102" s="33"/>
      <c r="SD102" s="33"/>
      <c r="SE102" s="33"/>
      <c r="SF102" s="33"/>
      <c r="SG102" s="33"/>
      <c r="SH102" s="57"/>
      <c r="SI102" s="25"/>
      <c r="SJ102" s="34"/>
      <c r="SK102" s="57"/>
      <c r="SL102" s="33"/>
      <c r="SM102" s="33"/>
      <c r="SN102" s="33"/>
      <c r="SO102" s="33"/>
      <c r="SP102" s="33"/>
      <c r="SQ102" s="33"/>
      <c r="SR102" s="33"/>
      <c r="SS102" s="33"/>
      <c r="ST102" s="34"/>
      <c r="SU102" s="33"/>
      <c r="SV102" s="33"/>
      <c r="SW102" s="33"/>
      <c r="SX102" s="33"/>
      <c r="SY102" s="33"/>
      <c r="SZ102" s="33"/>
      <c r="TA102" s="33"/>
      <c r="TB102" s="57"/>
      <c r="TC102" s="25"/>
      <c r="TD102" s="34"/>
      <c r="TE102" s="57"/>
      <c r="TF102" s="33"/>
      <c r="TG102" s="33"/>
      <c r="TH102" s="33"/>
      <c r="TI102" s="33"/>
      <c r="TJ102" s="33"/>
      <c r="TK102" s="33"/>
      <c r="TL102" s="33"/>
      <c r="TM102" s="33"/>
      <c r="TN102" s="34"/>
      <c r="TO102" s="33"/>
      <c r="TP102" s="33"/>
      <c r="TQ102" s="33"/>
      <c r="TR102" s="33"/>
      <c r="TS102" s="33"/>
      <c r="TT102" s="33"/>
      <c r="TU102" s="33"/>
      <c r="TV102" s="57"/>
      <c r="TW102" s="25"/>
      <c r="TX102" s="34"/>
      <c r="TY102" s="57"/>
      <c r="TZ102" s="33"/>
      <c r="UA102" s="33"/>
      <c r="UB102" s="33"/>
      <c r="UC102" s="33"/>
      <c r="UD102" s="33"/>
      <c r="UE102" s="33"/>
      <c r="UF102" s="33"/>
      <c r="UG102" s="33"/>
      <c r="UH102" s="34"/>
      <c r="UI102" s="33"/>
      <c r="UJ102" s="33"/>
      <c r="UK102" s="33"/>
      <c r="UL102" s="33"/>
      <c r="UM102" s="33"/>
      <c r="UN102" s="33"/>
      <c r="UO102" s="33"/>
      <c r="UP102" s="57"/>
      <c r="UQ102" s="25"/>
      <c r="UR102" s="34"/>
      <c r="US102" s="57"/>
      <c r="UT102" s="33"/>
      <c r="UU102" s="33"/>
      <c r="UV102" s="33"/>
      <c r="UW102" s="33"/>
      <c r="UX102" s="33"/>
      <c r="UY102" s="33"/>
      <c r="UZ102" s="33"/>
      <c r="VA102" s="33"/>
      <c r="VB102" s="34"/>
      <c r="VC102" s="33"/>
      <c r="VD102" s="33"/>
      <c r="VE102" s="33"/>
      <c r="VF102" s="33"/>
      <c r="VG102" s="33"/>
      <c r="VH102" s="33"/>
      <c r="VI102" s="33"/>
      <c r="VJ102" s="57"/>
      <c r="VK102" s="25"/>
      <c r="VL102" s="34"/>
      <c r="VM102" s="57"/>
      <c r="VN102" s="33"/>
      <c r="VO102" s="33"/>
      <c r="VP102" s="33"/>
      <c r="VQ102" s="33"/>
      <c r="VR102" s="33"/>
      <c r="VS102" s="33"/>
      <c r="VT102" s="33"/>
      <c r="VU102" s="33"/>
      <c r="VV102" s="34"/>
      <c r="VW102" s="33"/>
      <c r="VX102" s="33"/>
      <c r="VY102" s="33"/>
      <c r="VZ102" s="33"/>
      <c r="WA102" s="33"/>
      <c r="WB102" s="33"/>
      <c r="WC102" s="33"/>
      <c r="WD102" s="57"/>
      <c r="WE102" s="25"/>
      <c r="WF102" s="34"/>
      <c r="WG102" s="57"/>
      <c r="WH102" s="33"/>
      <c r="WI102" s="33"/>
      <c r="WJ102" s="33"/>
      <c r="WK102" s="33"/>
      <c r="WL102" s="33"/>
      <c r="WM102" s="33"/>
      <c r="WN102" s="33"/>
      <c r="WO102" s="33"/>
      <c r="WP102" s="34"/>
      <c r="WQ102" s="33"/>
      <c r="WR102" s="33"/>
      <c r="WS102" s="33"/>
      <c r="WT102" s="33"/>
      <c r="WU102" s="33"/>
      <c r="WV102" s="33"/>
      <c r="WW102" s="33"/>
      <c r="WX102" s="57"/>
      <c r="WY102" s="25"/>
      <c r="WZ102" s="34"/>
      <c r="XA102" s="57"/>
      <c r="XB102" s="33"/>
      <c r="XC102" s="33"/>
      <c r="XD102" s="33"/>
      <c r="XE102" s="33"/>
      <c r="XF102" s="33"/>
      <c r="XG102" s="33"/>
      <c r="XH102" s="33"/>
      <c r="XI102" s="33"/>
      <c r="XJ102" s="34"/>
      <c r="XK102" s="33"/>
      <c r="XL102" s="33"/>
      <c r="XM102" s="33"/>
      <c r="XN102" s="33"/>
      <c r="XO102" s="33"/>
      <c r="XP102" s="33"/>
      <c r="XQ102" s="33"/>
      <c r="XR102" s="57"/>
      <c r="XS102" s="25"/>
      <c r="XT102" s="34"/>
      <c r="XU102" s="57"/>
      <c r="XV102" s="33"/>
      <c r="XW102" s="33"/>
      <c r="XX102" s="33"/>
      <c r="XY102" s="33"/>
      <c r="XZ102" s="33"/>
      <c r="YA102" s="33"/>
      <c r="YB102" s="33"/>
      <c r="YC102" s="33"/>
      <c r="YD102" s="34"/>
      <c r="YE102" s="33"/>
      <c r="YF102" s="33"/>
      <c r="YG102" s="33"/>
      <c r="YH102" s="33"/>
      <c r="YI102" s="33"/>
      <c r="YJ102" s="33"/>
      <c r="YK102" s="33"/>
      <c r="YL102" s="57"/>
      <c r="YM102" s="25"/>
      <c r="YN102" s="34"/>
      <c r="YO102" s="57"/>
      <c r="YP102" s="33"/>
      <c r="YQ102" s="33"/>
      <c r="YR102" s="33"/>
      <c r="YS102" s="33"/>
      <c r="YT102" s="33"/>
      <c r="YU102" s="33"/>
      <c r="YV102" s="33"/>
      <c r="YW102" s="33"/>
      <c r="YX102" s="34"/>
      <c r="YY102" s="33"/>
      <c r="YZ102" s="33"/>
      <c r="ZA102" s="33"/>
      <c r="ZB102" s="33"/>
      <c r="ZC102" s="33"/>
      <c r="ZD102" s="33"/>
      <c r="ZE102" s="33"/>
      <c r="ZF102" s="57"/>
      <c r="ZG102" s="25"/>
      <c r="ZH102" s="34"/>
      <c r="ZI102" s="57"/>
      <c r="ZJ102" s="33"/>
      <c r="ZK102" s="33"/>
      <c r="ZL102" s="33"/>
      <c r="ZM102" s="33"/>
      <c r="ZN102" s="33"/>
      <c r="ZO102" s="33"/>
      <c r="ZP102" s="33"/>
      <c r="ZQ102" s="33"/>
      <c r="ZR102" s="34"/>
      <c r="ZS102" s="33"/>
      <c r="ZT102" s="33"/>
      <c r="ZU102" s="33"/>
      <c r="ZV102" s="33"/>
      <c r="ZW102" s="33"/>
      <c r="ZX102" s="33"/>
      <c r="ZY102" s="33"/>
      <c r="ZZ102" s="57"/>
      <c r="AAA102" s="25"/>
      <c r="AAB102" s="34"/>
      <c r="AAC102" s="57"/>
      <c r="AAD102" s="33"/>
      <c r="AAE102" s="33"/>
      <c r="AAF102" s="33"/>
      <c r="AAG102" s="33"/>
      <c r="AAH102" s="33"/>
      <c r="AAI102" s="33"/>
      <c r="AAJ102" s="33"/>
      <c r="AAK102" s="33"/>
      <c r="AAL102" s="34"/>
      <c r="AAM102" s="33"/>
      <c r="AAN102" s="33"/>
      <c r="AAO102" s="33"/>
      <c r="AAP102" s="33"/>
      <c r="AAQ102" s="33"/>
      <c r="AAR102" s="33"/>
      <c r="AAS102" s="33"/>
      <c r="AAT102" s="57"/>
      <c r="AAU102" s="25"/>
      <c r="AAV102" s="34"/>
      <c r="AAW102" s="57"/>
      <c r="AAX102" s="33"/>
      <c r="AAY102" s="33"/>
      <c r="AAZ102" s="33"/>
      <c r="ABA102" s="33"/>
      <c r="ABB102" s="33"/>
      <c r="ABC102" s="33"/>
      <c r="ABD102" s="33"/>
      <c r="ABE102" s="33"/>
      <c r="ABF102" s="34"/>
      <c r="ABG102" s="33"/>
      <c r="ABH102" s="33"/>
      <c r="ABI102" s="33"/>
      <c r="ABJ102" s="33"/>
      <c r="ABK102" s="33"/>
      <c r="ABL102" s="33"/>
      <c r="ABM102" s="33"/>
      <c r="ABN102" s="57"/>
      <c r="ABO102" s="25"/>
      <c r="ABP102" s="34"/>
      <c r="ABQ102" s="57"/>
      <c r="ABR102" s="33"/>
      <c r="ABS102" s="33"/>
      <c r="ABT102" s="33"/>
      <c r="ABU102" s="33"/>
      <c r="ABV102" s="33"/>
      <c r="ABW102" s="33"/>
      <c r="ABX102" s="33"/>
      <c r="ABY102" s="33">
        <v>38600.65</v>
      </c>
      <c r="ABZ102" s="34"/>
      <c r="ACA102" s="33"/>
      <c r="ACB102" s="33"/>
      <c r="ACC102" s="33"/>
      <c r="ACD102" s="33"/>
      <c r="ACE102" s="33"/>
      <c r="ACF102" s="33">
        <v>38600.65</v>
      </c>
      <c r="ACG102" s="33"/>
      <c r="ACH102" s="57"/>
      <c r="ACI102" s="25"/>
      <c r="ACJ102" s="34"/>
      <c r="ACK102" s="57"/>
      <c r="ACL102" s="33"/>
      <c r="ACM102" s="33"/>
      <c r="ACN102" s="33"/>
      <c r="ACO102" s="33">
        <v>27908469.390000001</v>
      </c>
      <c r="ACP102" s="33">
        <v>27350300</v>
      </c>
      <c r="ACQ102" s="33">
        <v>558169.39</v>
      </c>
      <c r="ACR102" s="33"/>
      <c r="ACS102" s="33"/>
      <c r="ACT102" s="34"/>
      <c r="ACU102" s="33"/>
      <c r="ACV102" s="33"/>
      <c r="ACW102" s="33"/>
      <c r="ACX102" s="33"/>
      <c r="ACY102" s="33"/>
      <c r="ACZ102" s="33"/>
      <c r="ADA102" s="33"/>
      <c r="ADB102" s="57"/>
      <c r="ADC102" s="25"/>
      <c r="ADD102" s="34">
        <v>27350300</v>
      </c>
      <c r="ADE102" s="57">
        <v>27350300</v>
      </c>
      <c r="ADF102" s="33"/>
      <c r="ADG102" s="33"/>
      <c r="ADH102" s="33"/>
      <c r="ADI102" s="33"/>
      <c r="ADJ102" s="33"/>
      <c r="ADK102" s="33"/>
      <c r="ADL102" s="33"/>
      <c r="ADM102" s="33"/>
      <c r="ADN102" s="34"/>
      <c r="ADO102" s="33"/>
      <c r="ADP102" s="33"/>
      <c r="ADQ102" s="33"/>
      <c r="ADR102" s="33"/>
      <c r="ADS102" s="33"/>
      <c r="ADT102" s="33"/>
      <c r="ADU102" s="33"/>
      <c r="ADV102" s="57"/>
      <c r="ADW102" s="25"/>
      <c r="ADX102" s="34"/>
      <c r="ADY102" s="57"/>
      <c r="ADZ102" s="33"/>
      <c r="AEA102" s="33"/>
      <c r="AEB102" s="33"/>
      <c r="AEC102" s="33"/>
      <c r="AED102" s="33"/>
      <c r="AEE102" s="33"/>
      <c r="AEF102" s="33"/>
      <c r="AEG102" s="33"/>
      <c r="AEH102" s="34"/>
      <c r="AEI102" s="33"/>
      <c r="AEJ102" s="33"/>
      <c r="AEK102" s="33"/>
      <c r="AEL102" s="33"/>
      <c r="AEM102" s="33"/>
      <c r="AEN102" s="33"/>
      <c r="AEO102" s="33"/>
      <c r="AEP102" s="57"/>
      <c r="AEQ102" s="25"/>
      <c r="AER102" s="34"/>
      <c r="AES102" s="57"/>
      <c r="AET102" s="33"/>
      <c r="AEU102" s="33"/>
      <c r="AEV102" s="33"/>
      <c r="AEW102" s="33"/>
      <c r="AEX102" s="33"/>
      <c r="AEY102" s="33"/>
      <c r="AEZ102" s="33"/>
      <c r="AFA102" s="33"/>
      <c r="AFB102" s="34"/>
      <c r="AFC102" s="33"/>
      <c r="AFD102" s="33"/>
      <c r="AFE102" s="33"/>
      <c r="AFF102" s="33"/>
      <c r="AFG102" s="33"/>
      <c r="AFH102" s="33"/>
      <c r="AFI102" s="33"/>
      <c r="AFJ102" s="57"/>
      <c r="AFK102" s="25"/>
      <c r="AFL102" s="34"/>
      <c r="AFM102" s="57"/>
      <c r="AFN102" s="33"/>
      <c r="AFO102" s="33"/>
      <c r="AFP102" s="33"/>
      <c r="AFQ102" s="33"/>
      <c r="AFR102" s="33"/>
      <c r="AFS102" s="33"/>
      <c r="AFT102" s="33"/>
      <c r="AFU102" s="33"/>
      <c r="AFV102" s="34"/>
      <c r="AFW102" s="33"/>
      <c r="AFX102" s="33"/>
      <c r="AFY102" s="33"/>
      <c r="AFZ102" s="33"/>
      <c r="AGA102" s="33"/>
      <c r="AGB102" s="33"/>
      <c r="AGC102" s="33"/>
      <c r="AGD102" s="57"/>
      <c r="AGE102" s="25"/>
      <c r="AGF102" s="34"/>
      <c r="AGG102" s="57"/>
      <c r="AGH102" s="33"/>
      <c r="AGI102" s="33"/>
      <c r="AGJ102" s="33"/>
      <c r="AGK102" s="33"/>
      <c r="AGL102" s="33"/>
      <c r="AGM102" s="33"/>
      <c r="AGN102" s="33"/>
      <c r="AGO102" s="33"/>
      <c r="AGP102" s="34"/>
      <c r="AGQ102" s="33"/>
      <c r="AGR102" s="33"/>
      <c r="AGS102" s="33"/>
      <c r="AGT102" s="33"/>
      <c r="AGU102" s="33"/>
      <c r="AGV102" s="33"/>
      <c r="AGW102" s="33"/>
      <c r="AGX102" s="57"/>
      <c r="AGY102" s="25"/>
      <c r="AGZ102" s="34"/>
      <c r="AHA102" s="57"/>
      <c r="AHB102" s="33"/>
      <c r="AHC102" s="33"/>
    </row>
    <row r="103" spans="1:887" x14ac:dyDescent="0.25">
      <c r="A103" s="8" t="s">
        <v>200</v>
      </c>
      <c r="B103" s="90">
        <v>89</v>
      </c>
      <c r="C103" s="11" t="s">
        <v>201</v>
      </c>
      <c r="F103" s="34">
        <v>186279017.38</v>
      </c>
      <c r="G103" s="57"/>
      <c r="H103" s="33"/>
      <c r="I103" s="33">
        <v>46322130</v>
      </c>
      <c r="J103" s="33">
        <v>37057700</v>
      </c>
      <c r="K103" s="33">
        <v>9264430</v>
      </c>
      <c r="L103" s="33">
        <v>36248599.299999997</v>
      </c>
      <c r="M103" s="33"/>
      <c r="N103" s="34"/>
      <c r="O103" s="33">
        <v>45310750</v>
      </c>
      <c r="P103" s="33">
        <v>36248596.18</v>
      </c>
      <c r="Q103" s="33"/>
      <c r="R103" s="33">
        <v>9062153.8200000003</v>
      </c>
      <c r="S103" s="33">
        <v>20.00001</v>
      </c>
      <c r="T103" s="33"/>
      <c r="U103" s="33">
        <v>3.12</v>
      </c>
      <c r="V103" s="57">
        <v>36248599.299999997</v>
      </c>
      <c r="W103" s="25"/>
      <c r="X103" s="34">
        <v>37057700</v>
      </c>
      <c r="Y103" s="57">
        <v>37057700</v>
      </c>
      <c r="Z103" s="33">
        <v>97.816640000000007</v>
      </c>
      <c r="AA103" s="33">
        <v>97.816640000000007</v>
      </c>
      <c r="AB103" s="33"/>
      <c r="AC103" s="33">
        <v>62655640</v>
      </c>
      <c r="AD103" s="33">
        <v>50124500</v>
      </c>
      <c r="AE103" s="33">
        <v>12531140</v>
      </c>
      <c r="AF103" s="33">
        <v>40293962.600000001</v>
      </c>
      <c r="AG103" s="33">
        <v>105888.77</v>
      </c>
      <c r="AH103" s="34"/>
      <c r="AI103" s="33">
        <v>50367456.039999999</v>
      </c>
      <c r="AJ103" s="33">
        <v>40293956.829999998</v>
      </c>
      <c r="AK103" s="33"/>
      <c r="AL103" s="33">
        <v>10073499.210000001</v>
      </c>
      <c r="AM103" s="33">
        <v>20.000019999999999</v>
      </c>
      <c r="AN103" s="33">
        <v>105888.77</v>
      </c>
      <c r="AO103" s="33">
        <v>5.77</v>
      </c>
      <c r="AP103" s="57">
        <v>40293962.600000001</v>
      </c>
      <c r="AQ103" s="25"/>
      <c r="AR103" s="34">
        <v>50124500</v>
      </c>
      <c r="AS103" s="57">
        <v>50124500</v>
      </c>
      <c r="AT103" s="33">
        <v>80.387749999999997</v>
      </c>
      <c r="AU103" s="33">
        <v>80.387730000000005</v>
      </c>
      <c r="AV103" s="33"/>
      <c r="AW103" s="33"/>
      <c r="AX103" s="33"/>
      <c r="AY103" s="33"/>
      <c r="AZ103" s="33"/>
      <c r="BA103" s="33"/>
      <c r="BB103" s="34"/>
      <c r="BC103" s="33"/>
      <c r="BD103" s="33"/>
      <c r="BE103" s="33"/>
      <c r="BF103" s="33"/>
      <c r="BG103" s="33"/>
      <c r="BH103" s="33"/>
      <c r="BI103" s="33"/>
      <c r="BJ103" s="57"/>
      <c r="BK103" s="25"/>
      <c r="BL103" s="34"/>
      <c r="BM103" s="57"/>
      <c r="BN103" s="33"/>
      <c r="BO103" s="33"/>
      <c r="BP103" s="33"/>
      <c r="BQ103" s="33"/>
      <c r="BR103" s="33"/>
      <c r="BS103" s="33"/>
      <c r="BT103" s="33"/>
      <c r="BU103" s="33"/>
      <c r="BV103" s="34"/>
      <c r="BW103" s="33"/>
      <c r="BX103" s="33"/>
      <c r="BY103" s="33"/>
      <c r="BZ103" s="33"/>
      <c r="CA103" s="33"/>
      <c r="CB103" s="33"/>
      <c r="CC103" s="33"/>
      <c r="CD103" s="57"/>
      <c r="CE103" s="25"/>
      <c r="CF103" s="34"/>
      <c r="CG103" s="57"/>
      <c r="CH103" s="33"/>
      <c r="CI103" s="33"/>
      <c r="CJ103" s="33"/>
      <c r="CK103" s="33"/>
      <c r="CL103" s="33"/>
      <c r="CM103" s="33"/>
      <c r="CN103" s="33"/>
      <c r="CO103" s="33"/>
      <c r="CP103" s="34"/>
      <c r="CQ103" s="33"/>
      <c r="CR103" s="33"/>
      <c r="CS103" s="33"/>
      <c r="CT103" s="33"/>
      <c r="CU103" s="33"/>
      <c r="CV103" s="33"/>
      <c r="CW103" s="33"/>
      <c r="CX103" s="57"/>
      <c r="CY103" s="25"/>
      <c r="CZ103" s="34"/>
      <c r="DA103" s="57"/>
      <c r="DB103" s="33"/>
      <c r="DC103" s="33"/>
      <c r="DD103" s="33"/>
      <c r="DE103" s="33"/>
      <c r="DF103" s="33"/>
      <c r="DG103" s="33"/>
      <c r="DH103" s="33"/>
      <c r="DI103" s="33"/>
      <c r="DJ103" s="34"/>
      <c r="DK103" s="33"/>
      <c r="DL103" s="33"/>
      <c r="DM103" s="33"/>
      <c r="DN103" s="33"/>
      <c r="DO103" s="33"/>
      <c r="DP103" s="33"/>
      <c r="DQ103" s="33"/>
      <c r="DR103" s="57"/>
      <c r="DS103" s="25"/>
      <c r="DT103" s="34">
        <v>1031100</v>
      </c>
      <c r="DU103" s="57">
        <v>0</v>
      </c>
      <c r="DV103" s="33"/>
      <c r="DW103" s="33"/>
      <c r="DX103" s="33"/>
      <c r="DY103" s="33"/>
      <c r="DZ103" s="33"/>
      <c r="EA103" s="33"/>
      <c r="EB103" s="33"/>
      <c r="EC103" s="33"/>
      <c r="ED103" s="34"/>
      <c r="EE103" s="33"/>
      <c r="EF103" s="33"/>
      <c r="EG103" s="33"/>
      <c r="EH103" s="33"/>
      <c r="EI103" s="33"/>
      <c r="EJ103" s="33"/>
      <c r="EK103" s="33"/>
      <c r="EL103" s="57"/>
      <c r="EM103" s="25"/>
      <c r="EN103" s="34"/>
      <c r="EO103" s="57"/>
      <c r="EP103" s="33"/>
      <c r="EQ103" s="33"/>
      <c r="ER103" s="33"/>
      <c r="ES103" s="33"/>
      <c r="ET103" s="33"/>
      <c r="EU103" s="33"/>
      <c r="EV103" s="33"/>
      <c r="EW103" s="33"/>
      <c r="EX103" s="34"/>
      <c r="EY103" s="33"/>
      <c r="EZ103" s="33"/>
      <c r="FA103" s="33"/>
      <c r="FB103" s="33"/>
      <c r="FC103" s="33"/>
      <c r="FD103" s="33"/>
      <c r="FE103" s="33"/>
      <c r="FF103" s="57"/>
      <c r="FG103" s="25"/>
      <c r="FH103" s="34"/>
      <c r="FI103" s="57"/>
      <c r="FJ103" s="33"/>
      <c r="FK103" s="33"/>
      <c r="FL103" s="33"/>
      <c r="FM103" s="33"/>
      <c r="FN103" s="33"/>
      <c r="FO103" s="33"/>
      <c r="FP103" s="33"/>
      <c r="FQ103" s="33"/>
      <c r="FR103" s="34"/>
      <c r="FS103" s="33"/>
      <c r="FT103" s="33"/>
      <c r="FU103" s="33"/>
      <c r="FV103" s="33"/>
      <c r="FW103" s="33"/>
      <c r="FX103" s="33"/>
      <c r="FY103" s="33"/>
      <c r="FZ103" s="57"/>
      <c r="GA103" s="25"/>
      <c r="GB103" s="34"/>
      <c r="GC103" s="57"/>
      <c r="GD103" s="33"/>
      <c r="GE103" s="33"/>
      <c r="GF103" s="33"/>
      <c r="GG103" s="33">
        <v>44557740</v>
      </c>
      <c r="GH103" s="33">
        <v>43221000</v>
      </c>
      <c r="GI103" s="33">
        <v>1336740</v>
      </c>
      <c r="GJ103" s="33">
        <v>33673859.149999999</v>
      </c>
      <c r="GK103" s="33">
        <v>52286.92</v>
      </c>
      <c r="GL103" s="34"/>
      <c r="GM103" s="33">
        <v>34715325</v>
      </c>
      <c r="GN103" s="33">
        <v>33673859.149999999</v>
      </c>
      <c r="GO103" s="33"/>
      <c r="GP103" s="33">
        <v>1041465.85</v>
      </c>
      <c r="GQ103" s="33">
        <v>3.0000200000000001</v>
      </c>
      <c r="GR103" s="33">
        <v>52286.92</v>
      </c>
      <c r="GS103" s="33"/>
      <c r="GT103" s="57">
        <v>33673859.149999999</v>
      </c>
      <c r="GU103" s="25"/>
      <c r="GV103" s="34">
        <v>43221000</v>
      </c>
      <c r="GW103" s="57">
        <v>43221000</v>
      </c>
      <c r="GX103" s="33">
        <v>77.910870000000003</v>
      </c>
      <c r="GY103" s="33">
        <v>77.910880000000006</v>
      </c>
      <c r="GZ103" s="33"/>
      <c r="HA103" s="33"/>
      <c r="HB103" s="33"/>
      <c r="HC103" s="33"/>
      <c r="HD103" s="33"/>
      <c r="HE103" s="33"/>
      <c r="HF103" s="34"/>
      <c r="HG103" s="33"/>
      <c r="HH103" s="33"/>
      <c r="HI103" s="33"/>
      <c r="HJ103" s="33"/>
      <c r="HK103" s="33"/>
      <c r="HL103" s="33"/>
      <c r="HM103" s="33"/>
      <c r="HN103" s="57"/>
      <c r="HO103" s="25"/>
      <c r="HP103" s="34"/>
      <c r="HQ103" s="57"/>
      <c r="HR103" s="33"/>
      <c r="HS103" s="33"/>
      <c r="HT103" s="33"/>
      <c r="HU103" s="33">
        <v>105625060</v>
      </c>
      <c r="HV103" s="33">
        <v>84499900</v>
      </c>
      <c r="HW103" s="33">
        <v>21125160</v>
      </c>
      <c r="HX103" s="33"/>
      <c r="HY103" s="33"/>
      <c r="HZ103" s="34"/>
      <c r="IA103" s="33"/>
      <c r="IB103" s="33"/>
      <c r="IC103" s="33"/>
      <c r="ID103" s="33"/>
      <c r="IE103" s="33"/>
      <c r="IF103" s="33"/>
      <c r="IG103" s="33"/>
      <c r="IH103" s="57"/>
      <c r="II103" s="25"/>
      <c r="IJ103" s="34">
        <v>84499900</v>
      </c>
      <c r="IK103" s="57">
        <v>84499900</v>
      </c>
      <c r="IL103" s="33"/>
      <c r="IM103" s="33"/>
      <c r="IN103" s="33"/>
      <c r="IO103" s="33">
        <v>701130</v>
      </c>
      <c r="IP103" s="33">
        <v>560900</v>
      </c>
      <c r="IQ103" s="33">
        <v>140230</v>
      </c>
      <c r="IR103" s="33"/>
      <c r="IS103" s="33"/>
      <c r="IT103" s="34"/>
      <c r="IU103" s="33"/>
      <c r="IV103" s="33"/>
      <c r="IW103" s="33"/>
      <c r="IX103" s="33"/>
      <c r="IY103" s="33"/>
      <c r="IZ103" s="33"/>
      <c r="JA103" s="33"/>
      <c r="JB103" s="57"/>
      <c r="JC103" s="25"/>
      <c r="JD103" s="34">
        <v>560900</v>
      </c>
      <c r="JE103" s="57">
        <v>560900</v>
      </c>
      <c r="JF103" s="33"/>
      <c r="JG103" s="33"/>
      <c r="JH103" s="33"/>
      <c r="JI103" s="33"/>
      <c r="JJ103" s="33"/>
      <c r="JK103" s="33"/>
      <c r="JL103" s="33"/>
      <c r="JM103" s="33"/>
      <c r="JN103" s="34"/>
      <c r="JO103" s="33"/>
      <c r="JP103" s="33"/>
      <c r="JQ103" s="33"/>
      <c r="JR103" s="33"/>
      <c r="JS103" s="33"/>
      <c r="JT103" s="33"/>
      <c r="JU103" s="33"/>
      <c r="JV103" s="57"/>
      <c r="JW103" s="25"/>
      <c r="JX103" s="34"/>
      <c r="JY103" s="57"/>
      <c r="JZ103" s="33"/>
      <c r="KA103" s="33"/>
      <c r="KB103" s="33"/>
      <c r="KC103" s="33"/>
      <c r="KD103" s="33"/>
      <c r="KE103" s="33"/>
      <c r="KF103" s="33"/>
      <c r="KG103" s="33"/>
      <c r="KH103" s="34"/>
      <c r="KI103" s="33"/>
      <c r="KJ103" s="33"/>
      <c r="KK103" s="33"/>
      <c r="KL103" s="33"/>
      <c r="KM103" s="33"/>
      <c r="KN103" s="33"/>
      <c r="KO103" s="33"/>
      <c r="KP103" s="57"/>
      <c r="KQ103" s="25"/>
      <c r="KR103" s="34"/>
      <c r="KS103" s="57"/>
      <c r="KT103" s="33"/>
      <c r="KU103" s="33"/>
      <c r="KV103" s="33"/>
      <c r="KW103" s="33"/>
      <c r="KX103" s="33"/>
      <c r="KY103" s="33"/>
      <c r="KZ103" s="33"/>
      <c r="LA103" s="33"/>
      <c r="LB103" s="34"/>
      <c r="LC103" s="33"/>
      <c r="LD103" s="33"/>
      <c r="LE103" s="33"/>
      <c r="LF103" s="33"/>
      <c r="LG103" s="33"/>
      <c r="LH103" s="33"/>
      <c r="LI103" s="33"/>
      <c r="LJ103" s="57"/>
      <c r="LK103" s="25"/>
      <c r="LL103" s="34"/>
      <c r="LM103" s="57"/>
      <c r="LN103" s="33"/>
      <c r="LO103" s="33"/>
      <c r="LP103" s="33"/>
      <c r="LQ103" s="33"/>
      <c r="LR103" s="33"/>
      <c r="LS103" s="33"/>
      <c r="LT103" s="33"/>
      <c r="LU103" s="33"/>
      <c r="LV103" s="34"/>
      <c r="LW103" s="33"/>
      <c r="LX103" s="33"/>
      <c r="LY103" s="33"/>
      <c r="LZ103" s="33"/>
      <c r="MA103" s="33"/>
      <c r="MB103" s="33"/>
      <c r="MC103" s="33"/>
      <c r="MD103" s="57"/>
      <c r="ME103" s="25"/>
      <c r="MF103" s="34"/>
      <c r="MG103" s="57"/>
      <c r="MH103" s="33"/>
      <c r="MI103" s="33"/>
      <c r="MJ103" s="33"/>
      <c r="MK103" s="33">
        <v>5617500</v>
      </c>
      <c r="ML103" s="33">
        <v>4343100</v>
      </c>
      <c r="MM103" s="33">
        <v>1274400</v>
      </c>
      <c r="MN103" s="33">
        <v>4343100</v>
      </c>
      <c r="MO103" s="33"/>
      <c r="MP103" s="34"/>
      <c r="MQ103" s="33">
        <v>5617500</v>
      </c>
      <c r="MR103" s="33">
        <v>4343100</v>
      </c>
      <c r="MS103" s="33"/>
      <c r="MT103" s="33">
        <v>1274400</v>
      </c>
      <c r="MU103" s="33">
        <v>22.686250000000001</v>
      </c>
      <c r="MV103" s="33"/>
      <c r="MW103" s="33"/>
      <c r="MX103" s="57">
        <v>4343100</v>
      </c>
      <c r="MY103" s="25"/>
      <c r="MZ103" s="34">
        <v>4343100</v>
      </c>
      <c r="NA103" s="57">
        <v>4343100</v>
      </c>
      <c r="NB103" s="33">
        <v>100</v>
      </c>
      <c r="NC103" s="33">
        <v>100</v>
      </c>
      <c r="ND103" s="33"/>
      <c r="NE103" s="33"/>
      <c r="NF103" s="33"/>
      <c r="NG103" s="33"/>
      <c r="NH103" s="33"/>
      <c r="NI103" s="33"/>
      <c r="NJ103" s="34"/>
      <c r="NK103" s="33"/>
      <c r="NL103" s="33"/>
      <c r="NM103" s="33"/>
      <c r="NN103" s="33"/>
      <c r="NO103" s="33"/>
      <c r="NP103" s="33"/>
      <c r="NQ103" s="33"/>
      <c r="NR103" s="57"/>
      <c r="NS103" s="25"/>
      <c r="NT103" s="34"/>
      <c r="NU103" s="57"/>
      <c r="NV103" s="33"/>
      <c r="NW103" s="33"/>
      <c r="NX103" s="33"/>
      <c r="NY103" s="33"/>
      <c r="NZ103" s="33"/>
      <c r="OA103" s="33"/>
      <c r="OB103" s="33"/>
      <c r="OC103" s="33"/>
      <c r="OD103" s="34"/>
      <c r="OE103" s="33"/>
      <c r="OF103" s="33"/>
      <c r="OG103" s="33"/>
      <c r="OH103" s="33"/>
      <c r="OI103" s="33"/>
      <c r="OJ103" s="33"/>
      <c r="OK103" s="33"/>
      <c r="OL103" s="57"/>
      <c r="OM103" s="25"/>
      <c r="ON103" s="34"/>
      <c r="OO103" s="57"/>
      <c r="OP103" s="33"/>
      <c r="OQ103" s="33"/>
      <c r="OR103" s="33"/>
      <c r="OS103" s="33"/>
      <c r="OT103" s="33"/>
      <c r="OU103" s="33"/>
      <c r="OV103" s="33"/>
      <c r="OW103" s="33"/>
      <c r="OX103" s="34"/>
      <c r="OY103" s="33"/>
      <c r="OZ103" s="33"/>
      <c r="PA103" s="33"/>
      <c r="PB103" s="33"/>
      <c r="PC103" s="33"/>
      <c r="PD103" s="33"/>
      <c r="PE103" s="33"/>
      <c r="PF103" s="57"/>
      <c r="PG103" s="25"/>
      <c r="PH103" s="34"/>
      <c r="PI103" s="57"/>
      <c r="PJ103" s="33"/>
      <c r="PK103" s="33"/>
      <c r="PL103" s="33"/>
      <c r="PM103" s="33"/>
      <c r="PN103" s="33"/>
      <c r="PO103" s="33"/>
      <c r="PP103" s="33"/>
      <c r="PQ103" s="33"/>
      <c r="PR103" s="34"/>
      <c r="PS103" s="33"/>
      <c r="PT103" s="33"/>
      <c r="PU103" s="33"/>
      <c r="PV103" s="33"/>
      <c r="PW103" s="33"/>
      <c r="PX103" s="33"/>
      <c r="PY103" s="33"/>
      <c r="PZ103" s="57"/>
      <c r="QA103" s="25"/>
      <c r="QB103" s="34"/>
      <c r="QC103" s="57"/>
      <c r="QD103" s="33"/>
      <c r="QE103" s="33"/>
      <c r="QF103" s="33"/>
      <c r="QG103" s="33">
        <v>50275250</v>
      </c>
      <c r="QH103" s="33">
        <v>4750700</v>
      </c>
      <c r="QI103" s="33">
        <v>45524550</v>
      </c>
      <c r="QJ103" s="33">
        <v>484823.19</v>
      </c>
      <c r="QK103" s="33"/>
      <c r="QL103" s="34"/>
      <c r="QM103" s="33">
        <v>5130739.99</v>
      </c>
      <c r="QN103" s="33">
        <v>484823.19</v>
      </c>
      <c r="QO103" s="33"/>
      <c r="QP103" s="33">
        <v>4645916.8</v>
      </c>
      <c r="QQ103" s="33">
        <v>90.550619999999995</v>
      </c>
      <c r="QR103" s="33"/>
      <c r="QS103" s="33"/>
      <c r="QT103" s="57">
        <v>484823.19</v>
      </c>
      <c r="QU103" s="25"/>
      <c r="QV103" s="34">
        <v>4750700</v>
      </c>
      <c r="QW103" s="57">
        <v>4750700</v>
      </c>
      <c r="QX103" s="33">
        <v>10.205299999999999</v>
      </c>
      <c r="QY103" s="33">
        <v>10.205299999999999</v>
      </c>
      <c r="QZ103" s="33"/>
      <c r="RA103" s="33">
        <v>611905700</v>
      </c>
      <c r="RB103" s="33">
        <v>593499700</v>
      </c>
      <c r="RC103" s="33">
        <v>18406000</v>
      </c>
      <c r="RD103" s="33">
        <v>40578454.200000003</v>
      </c>
      <c r="RE103" s="33"/>
      <c r="RF103" s="34"/>
      <c r="RG103" s="33">
        <v>41836899.700000003</v>
      </c>
      <c r="RH103" s="33">
        <v>40578454.200000003</v>
      </c>
      <c r="RI103" s="33"/>
      <c r="RJ103" s="33">
        <v>1258445.5</v>
      </c>
      <c r="RK103" s="33">
        <v>3.0079799999999999</v>
      </c>
      <c r="RL103" s="33"/>
      <c r="RM103" s="33"/>
      <c r="RN103" s="57">
        <v>40578454.200000003</v>
      </c>
      <c r="RO103" s="25"/>
      <c r="RP103" s="34">
        <v>593499700</v>
      </c>
      <c r="RQ103" s="57">
        <v>593499700</v>
      </c>
      <c r="RR103" s="33">
        <v>6.8371500000000003</v>
      </c>
      <c r="RS103" s="33">
        <v>6.8371500000000003</v>
      </c>
      <c r="RT103" s="33"/>
      <c r="RU103" s="33"/>
      <c r="RV103" s="33"/>
      <c r="RW103" s="33"/>
      <c r="RX103" s="33"/>
      <c r="RY103" s="33">
        <v>52948.04</v>
      </c>
      <c r="RZ103" s="34"/>
      <c r="SA103" s="33"/>
      <c r="SB103" s="33"/>
      <c r="SC103" s="33"/>
      <c r="SD103" s="33"/>
      <c r="SE103" s="33"/>
      <c r="SF103" s="33">
        <v>52948.04</v>
      </c>
      <c r="SG103" s="33"/>
      <c r="SH103" s="57"/>
      <c r="SI103" s="25"/>
      <c r="SJ103" s="34"/>
      <c r="SK103" s="57"/>
      <c r="SL103" s="33"/>
      <c r="SM103" s="33"/>
      <c r="SN103" s="33"/>
      <c r="SO103" s="33"/>
      <c r="SP103" s="33"/>
      <c r="SQ103" s="33"/>
      <c r="SR103" s="33"/>
      <c r="SS103" s="33"/>
      <c r="ST103" s="34"/>
      <c r="SU103" s="33"/>
      <c r="SV103" s="33"/>
      <c r="SW103" s="33"/>
      <c r="SX103" s="33"/>
      <c r="SY103" s="33"/>
      <c r="SZ103" s="33"/>
      <c r="TA103" s="33"/>
      <c r="TB103" s="57"/>
      <c r="TC103" s="25"/>
      <c r="TD103" s="34"/>
      <c r="TE103" s="57"/>
      <c r="TF103" s="33"/>
      <c r="TG103" s="33"/>
      <c r="TH103" s="33"/>
      <c r="TI103" s="33"/>
      <c r="TJ103" s="33"/>
      <c r="TK103" s="33"/>
      <c r="TL103" s="33"/>
      <c r="TM103" s="33"/>
      <c r="TN103" s="34"/>
      <c r="TO103" s="33"/>
      <c r="TP103" s="33"/>
      <c r="TQ103" s="33"/>
      <c r="TR103" s="33"/>
      <c r="TS103" s="33"/>
      <c r="TT103" s="33"/>
      <c r="TU103" s="33"/>
      <c r="TV103" s="57"/>
      <c r="TW103" s="25"/>
      <c r="TX103" s="34"/>
      <c r="TY103" s="57"/>
      <c r="TZ103" s="33"/>
      <c r="UA103" s="33"/>
      <c r="UB103" s="33"/>
      <c r="UC103" s="33"/>
      <c r="UD103" s="33"/>
      <c r="UE103" s="33"/>
      <c r="UF103" s="33"/>
      <c r="UG103" s="33"/>
      <c r="UH103" s="34"/>
      <c r="UI103" s="33"/>
      <c r="UJ103" s="33"/>
      <c r="UK103" s="33"/>
      <c r="UL103" s="33"/>
      <c r="UM103" s="33"/>
      <c r="UN103" s="33"/>
      <c r="UO103" s="33"/>
      <c r="UP103" s="57"/>
      <c r="UQ103" s="25"/>
      <c r="UR103" s="34"/>
      <c r="US103" s="57"/>
      <c r="UT103" s="33"/>
      <c r="UU103" s="33"/>
      <c r="UV103" s="33"/>
      <c r="UW103" s="33"/>
      <c r="UX103" s="33"/>
      <c r="UY103" s="33"/>
      <c r="UZ103" s="33"/>
      <c r="VA103" s="33"/>
      <c r="VB103" s="34"/>
      <c r="VC103" s="33"/>
      <c r="VD103" s="33"/>
      <c r="VE103" s="33"/>
      <c r="VF103" s="33"/>
      <c r="VG103" s="33"/>
      <c r="VH103" s="33"/>
      <c r="VI103" s="33"/>
      <c r="VJ103" s="57"/>
      <c r="VK103" s="25"/>
      <c r="VL103" s="34"/>
      <c r="VM103" s="57"/>
      <c r="VN103" s="33"/>
      <c r="VO103" s="33"/>
      <c r="VP103" s="33"/>
      <c r="VQ103" s="33"/>
      <c r="VR103" s="33"/>
      <c r="VS103" s="33"/>
      <c r="VT103" s="33"/>
      <c r="VU103" s="33">
        <v>963317</v>
      </c>
      <c r="VV103" s="34"/>
      <c r="VW103" s="33"/>
      <c r="VX103" s="33"/>
      <c r="VY103" s="33"/>
      <c r="VZ103" s="33"/>
      <c r="WA103" s="33"/>
      <c r="WB103" s="33">
        <v>963317</v>
      </c>
      <c r="WC103" s="33"/>
      <c r="WD103" s="57"/>
      <c r="WE103" s="25"/>
      <c r="WF103" s="34"/>
      <c r="WG103" s="57"/>
      <c r="WH103" s="33"/>
      <c r="WI103" s="33"/>
      <c r="WJ103" s="33"/>
      <c r="WK103" s="33"/>
      <c r="WL103" s="33"/>
      <c r="WM103" s="33"/>
      <c r="WN103" s="33"/>
      <c r="WO103" s="33"/>
      <c r="WP103" s="34"/>
      <c r="WQ103" s="33"/>
      <c r="WR103" s="33"/>
      <c r="WS103" s="33"/>
      <c r="WT103" s="33"/>
      <c r="WU103" s="33"/>
      <c r="WV103" s="33"/>
      <c r="WW103" s="33"/>
      <c r="WX103" s="57"/>
      <c r="WY103" s="25"/>
      <c r="WZ103" s="34"/>
      <c r="XA103" s="57"/>
      <c r="XB103" s="33"/>
      <c r="XC103" s="33"/>
      <c r="XD103" s="33"/>
      <c r="XE103" s="33"/>
      <c r="XF103" s="33"/>
      <c r="XG103" s="33"/>
      <c r="XH103" s="33"/>
      <c r="XI103" s="33"/>
      <c r="XJ103" s="34"/>
      <c r="XK103" s="33"/>
      <c r="XL103" s="33"/>
      <c r="XM103" s="33"/>
      <c r="XN103" s="33"/>
      <c r="XO103" s="33"/>
      <c r="XP103" s="33"/>
      <c r="XQ103" s="33"/>
      <c r="XR103" s="57"/>
      <c r="XS103" s="25"/>
      <c r="XT103" s="34"/>
      <c r="XU103" s="57"/>
      <c r="XV103" s="33"/>
      <c r="XW103" s="33"/>
      <c r="XX103" s="33"/>
      <c r="XY103" s="33"/>
      <c r="XZ103" s="33"/>
      <c r="YA103" s="33"/>
      <c r="YB103" s="33"/>
      <c r="YC103" s="33"/>
      <c r="YD103" s="34"/>
      <c r="YE103" s="33"/>
      <c r="YF103" s="33"/>
      <c r="YG103" s="33"/>
      <c r="YH103" s="33"/>
      <c r="YI103" s="33"/>
      <c r="YJ103" s="33"/>
      <c r="YK103" s="33"/>
      <c r="YL103" s="57"/>
      <c r="YM103" s="25"/>
      <c r="YN103" s="34"/>
      <c r="YO103" s="57"/>
      <c r="YP103" s="33"/>
      <c r="YQ103" s="33"/>
      <c r="YR103" s="33"/>
      <c r="YS103" s="33"/>
      <c r="YT103" s="33"/>
      <c r="YU103" s="33"/>
      <c r="YV103" s="33"/>
      <c r="YW103" s="33"/>
      <c r="YX103" s="34"/>
      <c r="YY103" s="33"/>
      <c r="YZ103" s="33"/>
      <c r="ZA103" s="33"/>
      <c r="ZB103" s="33"/>
      <c r="ZC103" s="33"/>
      <c r="ZD103" s="33"/>
      <c r="ZE103" s="33"/>
      <c r="ZF103" s="57"/>
      <c r="ZG103" s="25"/>
      <c r="ZH103" s="34"/>
      <c r="ZI103" s="57"/>
      <c r="ZJ103" s="33"/>
      <c r="ZK103" s="33"/>
      <c r="ZL103" s="33"/>
      <c r="ZM103" s="33"/>
      <c r="ZN103" s="33"/>
      <c r="ZO103" s="33"/>
      <c r="ZP103" s="33"/>
      <c r="ZQ103" s="33"/>
      <c r="ZR103" s="34"/>
      <c r="ZS103" s="33"/>
      <c r="ZT103" s="33"/>
      <c r="ZU103" s="33"/>
      <c r="ZV103" s="33"/>
      <c r="ZW103" s="33"/>
      <c r="ZX103" s="33"/>
      <c r="ZY103" s="33"/>
      <c r="ZZ103" s="57"/>
      <c r="AAA103" s="25"/>
      <c r="AAB103" s="34"/>
      <c r="AAC103" s="57"/>
      <c r="AAD103" s="33"/>
      <c r="AAE103" s="33"/>
      <c r="AAF103" s="33"/>
      <c r="AAG103" s="33"/>
      <c r="AAH103" s="33"/>
      <c r="AAI103" s="33"/>
      <c r="AAJ103" s="33"/>
      <c r="AAK103" s="33"/>
      <c r="AAL103" s="34"/>
      <c r="AAM103" s="33"/>
      <c r="AAN103" s="33"/>
      <c r="AAO103" s="33"/>
      <c r="AAP103" s="33"/>
      <c r="AAQ103" s="33"/>
      <c r="AAR103" s="33"/>
      <c r="AAS103" s="33"/>
      <c r="AAT103" s="57"/>
      <c r="AAU103" s="25"/>
      <c r="AAV103" s="34"/>
      <c r="AAW103" s="57"/>
      <c r="AAX103" s="33"/>
      <c r="AAY103" s="33"/>
      <c r="AAZ103" s="33"/>
      <c r="ABA103" s="33"/>
      <c r="ABB103" s="33"/>
      <c r="ABC103" s="33"/>
      <c r="ABD103" s="33"/>
      <c r="ABE103" s="33">
        <v>281573.64</v>
      </c>
      <c r="ABF103" s="34"/>
      <c r="ABG103" s="33"/>
      <c r="ABH103" s="33"/>
      <c r="ABI103" s="33"/>
      <c r="ABJ103" s="33"/>
      <c r="ABK103" s="33"/>
      <c r="ABL103" s="33">
        <v>281573.64</v>
      </c>
      <c r="ABM103" s="33"/>
      <c r="ABN103" s="57"/>
      <c r="ABO103" s="25"/>
      <c r="ABP103" s="34"/>
      <c r="ABQ103" s="57"/>
      <c r="ABR103" s="33"/>
      <c r="ABS103" s="33"/>
      <c r="ABT103" s="33"/>
      <c r="ABU103" s="33"/>
      <c r="ABV103" s="33"/>
      <c r="ABW103" s="33"/>
      <c r="ABX103" s="33"/>
      <c r="ABY103" s="33"/>
      <c r="ABZ103" s="34"/>
      <c r="ACA103" s="33"/>
      <c r="ACB103" s="33"/>
      <c r="ACC103" s="33"/>
      <c r="ACD103" s="33"/>
      <c r="ACE103" s="33"/>
      <c r="ACF103" s="33"/>
      <c r="ACG103" s="33"/>
      <c r="ACH103" s="57"/>
      <c r="ACI103" s="25"/>
      <c r="ACJ103" s="34"/>
      <c r="ACK103" s="57"/>
      <c r="ACL103" s="33"/>
      <c r="ACM103" s="33"/>
      <c r="ACN103" s="33"/>
      <c r="ACO103" s="33">
        <v>10808000</v>
      </c>
      <c r="ACP103" s="33">
        <v>10700000</v>
      </c>
      <c r="ACQ103" s="33">
        <v>108000</v>
      </c>
      <c r="ACR103" s="33">
        <v>3134460.2</v>
      </c>
      <c r="ACS103" s="33">
        <v>4619.07</v>
      </c>
      <c r="ACT103" s="34"/>
      <c r="ACU103" s="33">
        <v>3166097.74</v>
      </c>
      <c r="ACV103" s="33">
        <v>3134460.2</v>
      </c>
      <c r="ACW103" s="33"/>
      <c r="ACX103" s="33">
        <v>31637.54</v>
      </c>
      <c r="ACY103" s="33">
        <v>0.99926000000000004</v>
      </c>
      <c r="ACZ103" s="33">
        <v>4619.07</v>
      </c>
      <c r="ADA103" s="33"/>
      <c r="ADB103" s="57">
        <v>3134460.2</v>
      </c>
      <c r="ADC103" s="25"/>
      <c r="ADD103" s="34">
        <v>10700000</v>
      </c>
      <c r="ADE103" s="57">
        <v>10700000</v>
      </c>
      <c r="ADF103" s="33">
        <v>29.29402</v>
      </c>
      <c r="ADG103" s="33">
        <v>29.29402</v>
      </c>
      <c r="ADH103" s="33"/>
      <c r="ADI103" s="33"/>
      <c r="ADJ103" s="33"/>
      <c r="ADK103" s="33"/>
      <c r="ADL103" s="33"/>
      <c r="ADM103" s="33"/>
      <c r="ADN103" s="34"/>
      <c r="ADO103" s="33"/>
      <c r="ADP103" s="33"/>
      <c r="ADQ103" s="33"/>
      <c r="ADR103" s="33"/>
      <c r="ADS103" s="33"/>
      <c r="ADT103" s="33"/>
      <c r="ADU103" s="33"/>
      <c r="ADV103" s="57"/>
      <c r="ADW103" s="25"/>
      <c r="ADX103" s="34"/>
      <c r="ADY103" s="57"/>
      <c r="ADZ103" s="33"/>
      <c r="AEA103" s="33"/>
      <c r="AEB103" s="33"/>
      <c r="AEC103" s="33"/>
      <c r="AED103" s="33"/>
      <c r="AEE103" s="33"/>
      <c r="AEF103" s="33"/>
      <c r="AEG103" s="33"/>
      <c r="AEH103" s="34"/>
      <c r="AEI103" s="33"/>
      <c r="AEJ103" s="33"/>
      <c r="AEK103" s="33"/>
      <c r="AEL103" s="33"/>
      <c r="AEM103" s="33"/>
      <c r="AEN103" s="33"/>
      <c r="AEO103" s="33"/>
      <c r="AEP103" s="57"/>
      <c r="AEQ103" s="25"/>
      <c r="AER103" s="34"/>
      <c r="AES103" s="57"/>
      <c r="AET103" s="33"/>
      <c r="AEU103" s="33"/>
      <c r="AEV103" s="33"/>
      <c r="AEW103" s="33"/>
      <c r="AEX103" s="33"/>
      <c r="AEY103" s="33"/>
      <c r="AEZ103" s="33"/>
      <c r="AFA103" s="33"/>
      <c r="AFB103" s="34"/>
      <c r="AFC103" s="33"/>
      <c r="AFD103" s="33"/>
      <c r="AFE103" s="33"/>
      <c r="AFF103" s="33"/>
      <c r="AFG103" s="33"/>
      <c r="AFH103" s="33"/>
      <c r="AFI103" s="33"/>
      <c r="AFJ103" s="57"/>
      <c r="AFK103" s="25"/>
      <c r="AFL103" s="34"/>
      <c r="AFM103" s="57"/>
      <c r="AFN103" s="33"/>
      <c r="AFO103" s="33"/>
      <c r="AFP103" s="33"/>
      <c r="AFQ103" s="33"/>
      <c r="AFR103" s="33"/>
      <c r="AFS103" s="33"/>
      <c r="AFT103" s="33"/>
      <c r="AFU103" s="33"/>
      <c r="AFV103" s="34"/>
      <c r="AFW103" s="33"/>
      <c r="AFX103" s="33"/>
      <c r="AFY103" s="33"/>
      <c r="AFZ103" s="33"/>
      <c r="AGA103" s="33"/>
      <c r="AGB103" s="33"/>
      <c r="AGC103" s="33"/>
      <c r="AGD103" s="57"/>
      <c r="AGE103" s="25"/>
      <c r="AGF103" s="34"/>
      <c r="AGG103" s="57"/>
      <c r="AGH103" s="33"/>
      <c r="AGI103" s="33"/>
      <c r="AGJ103" s="33"/>
      <c r="AGK103" s="33"/>
      <c r="AGL103" s="33"/>
      <c r="AGM103" s="33"/>
      <c r="AGN103" s="33"/>
      <c r="AGO103" s="33"/>
      <c r="AGP103" s="34"/>
      <c r="AGQ103" s="33"/>
      <c r="AGR103" s="33"/>
      <c r="AGS103" s="33"/>
      <c r="AGT103" s="33"/>
      <c r="AGU103" s="33"/>
      <c r="AGV103" s="33"/>
      <c r="AGW103" s="33"/>
      <c r="AGX103" s="57"/>
      <c r="AGY103" s="25"/>
      <c r="AGZ103" s="34"/>
      <c r="AHA103" s="57"/>
      <c r="AHB103" s="33"/>
      <c r="AHC103" s="33"/>
    </row>
    <row r="104" spans="1:887" x14ac:dyDescent="0.25">
      <c r="A104" s="8" t="s">
        <v>202</v>
      </c>
      <c r="B104" s="90">
        <v>90</v>
      </c>
      <c r="C104" s="11" t="s">
        <v>203</v>
      </c>
      <c r="F104" s="34">
        <v>390595897.76999998</v>
      </c>
      <c r="G104" s="57"/>
      <c r="H104" s="33"/>
      <c r="I104" s="33">
        <v>148036707.31999999</v>
      </c>
      <c r="J104" s="33">
        <v>121390100</v>
      </c>
      <c r="K104" s="33">
        <v>26646607.32</v>
      </c>
      <c r="L104" s="33">
        <v>118370681.28</v>
      </c>
      <c r="M104" s="33">
        <v>5939632.2599999998</v>
      </c>
      <c r="N104" s="34"/>
      <c r="O104" s="33">
        <v>144354489.37</v>
      </c>
      <c r="P104" s="33">
        <v>118370681.28</v>
      </c>
      <c r="Q104" s="33"/>
      <c r="R104" s="33">
        <v>25983808.09</v>
      </c>
      <c r="S104" s="33">
        <v>18</v>
      </c>
      <c r="T104" s="33">
        <v>4267371.45</v>
      </c>
      <c r="U104" s="33">
        <v>1672260.81</v>
      </c>
      <c r="V104" s="57">
        <v>118370681.28</v>
      </c>
      <c r="W104" s="25"/>
      <c r="X104" s="34">
        <v>121390100</v>
      </c>
      <c r="Y104" s="57">
        <v>121390100</v>
      </c>
      <c r="Z104" s="33">
        <v>97.512630000000001</v>
      </c>
      <c r="AA104" s="33">
        <v>97.512630000000001</v>
      </c>
      <c r="AB104" s="33"/>
      <c r="AC104" s="33">
        <v>274199512.19999999</v>
      </c>
      <c r="AD104" s="33">
        <v>224843600</v>
      </c>
      <c r="AE104" s="33">
        <v>49355912.200000003</v>
      </c>
      <c r="AF104" s="33">
        <v>215377054.88999999</v>
      </c>
      <c r="AG104" s="33">
        <v>2529255.75</v>
      </c>
      <c r="AH104" s="34"/>
      <c r="AI104" s="33">
        <v>262654945.00999999</v>
      </c>
      <c r="AJ104" s="33">
        <v>215377054.88999999</v>
      </c>
      <c r="AK104" s="33"/>
      <c r="AL104" s="33">
        <v>47277890.119999997</v>
      </c>
      <c r="AM104" s="33">
        <v>18</v>
      </c>
      <c r="AN104" s="33">
        <v>1187625.1000000001</v>
      </c>
      <c r="AO104" s="33">
        <v>1341630.6499999999</v>
      </c>
      <c r="AP104" s="57">
        <v>215377054.88999999</v>
      </c>
      <c r="AQ104" s="25"/>
      <c r="AR104" s="34">
        <v>224843600</v>
      </c>
      <c r="AS104" s="57">
        <v>224843600</v>
      </c>
      <c r="AT104" s="33">
        <v>95.789720000000003</v>
      </c>
      <c r="AU104" s="33">
        <v>95.789720000000003</v>
      </c>
      <c r="AV104" s="33"/>
      <c r="AW104" s="33">
        <v>12993450</v>
      </c>
      <c r="AX104" s="33">
        <v>8662300</v>
      </c>
      <c r="AY104" s="33">
        <v>4331150</v>
      </c>
      <c r="AZ104" s="33">
        <v>6603670.6500000004</v>
      </c>
      <c r="BA104" s="33"/>
      <c r="BB104" s="34"/>
      <c r="BC104" s="33">
        <v>9905506</v>
      </c>
      <c r="BD104" s="33">
        <v>6603670.6500000004</v>
      </c>
      <c r="BE104" s="33"/>
      <c r="BF104" s="33">
        <v>3301835.35</v>
      </c>
      <c r="BG104" s="33">
        <v>33.333329999999997</v>
      </c>
      <c r="BH104" s="33"/>
      <c r="BI104" s="33"/>
      <c r="BJ104" s="57">
        <v>6603670.6500000004</v>
      </c>
      <c r="BK104" s="25"/>
      <c r="BL104" s="34">
        <v>8662300</v>
      </c>
      <c r="BM104" s="57">
        <v>8662300</v>
      </c>
      <c r="BN104" s="33">
        <v>76.234610000000004</v>
      </c>
      <c r="BO104" s="33">
        <v>76.234610000000004</v>
      </c>
      <c r="BP104" s="33"/>
      <c r="BQ104" s="33"/>
      <c r="BR104" s="33"/>
      <c r="BS104" s="33"/>
      <c r="BT104" s="33"/>
      <c r="BU104" s="33"/>
      <c r="BV104" s="34"/>
      <c r="BW104" s="33"/>
      <c r="BX104" s="33"/>
      <c r="BY104" s="33"/>
      <c r="BZ104" s="33"/>
      <c r="CA104" s="33"/>
      <c r="CB104" s="33"/>
      <c r="CC104" s="33"/>
      <c r="CD104" s="57"/>
      <c r="CE104" s="25"/>
      <c r="CF104" s="34"/>
      <c r="CG104" s="57"/>
      <c r="CH104" s="33"/>
      <c r="CI104" s="33"/>
      <c r="CJ104" s="33"/>
      <c r="CK104" s="33"/>
      <c r="CL104" s="33"/>
      <c r="CM104" s="33"/>
      <c r="CN104" s="33"/>
      <c r="CO104" s="33"/>
      <c r="CP104" s="34"/>
      <c r="CQ104" s="33"/>
      <c r="CR104" s="33"/>
      <c r="CS104" s="33"/>
      <c r="CT104" s="33"/>
      <c r="CU104" s="33"/>
      <c r="CV104" s="33"/>
      <c r="CW104" s="33"/>
      <c r="CX104" s="57"/>
      <c r="CY104" s="25"/>
      <c r="CZ104" s="34"/>
      <c r="DA104" s="57"/>
      <c r="DB104" s="33"/>
      <c r="DC104" s="33"/>
      <c r="DD104" s="33"/>
      <c r="DE104" s="33"/>
      <c r="DF104" s="33"/>
      <c r="DG104" s="33"/>
      <c r="DH104" s="33"/>
      <c r="DI104" s="33">
        <v>7999968.21</v>
      </c>
      <c r="DJ104" s="34"/>
      <c r="DK104" s="33"/>
      <c r="DL104" s="33"/>
      <c r="DM104" s="33"/>
      <c r="DN104" s="33"/>
      <c r="DO104" s="33"/>
      <c r="DP104" s="33">
        <v>7999968.21</v>
      </c>
      <c r="DQ104" s="33"/>
      <c r="DR104" s="57"/>
      <c r="DS104" s="25"/>
      <c r="DT104" s="34">
        <v>32809300</v>
      </c>
      <c r="DU104" s="57">
        <v>0</v>
      </c>
      <c r="DV104" s="33"/>
      <c r="DW104" s="33"/>
      <c r="DX104" s="33"/>
      <c r="DY104" s="33"/>
      <c r="DZ104" s="33"/>
      <c r="EA104" s="33"/>
      <c r="EB104" s="33"/>
      <c r="EC104" s="33"/>
      <c r="ED104" s="34"/>
      <c r="EE104" s="33"/>
      <c r="EF104" s="33"/>
      <c r="EG104" s="33"/>
      <c r="EH104" s="33"/>
      <c r="EI104" s="33"/>
      <c r="EJ104" s="33"/>
      <c r="EK104" s="33"/>
      <c r="EL104" s="57"/>
      <c r="EM104" s="25"/>
      <c r="EN104" s="34"/>
      <c r="EO104" s="57"/>
      <c r="EP104" s="33"/>
      <c r="EQ104" s="33"/>
      <c r="ER104" s="33"/>
      <c r="ES104" s="33">
        <v>4849949.57</v>
      </c>
      <c r="ET104" s="33">
        <v>4704451.08</v>
      </c>
      <c r="EU104" s="33">
        <v>145498.49</v>
      </c>
      <c r="EV104" s="33">
        <v>4704451.08</v>
      </c>
      <c r="EW104" s="33"/>
      <c r="EX104" s="34"/>
      <c r="EY104" s="33">
        <v>4849949.57</v>
      </c>
      <c r="EZ104" s="33">
        <v>4704451.08</v>
      </c>
      <c r="FA104" s="33"/>
      <c r="FB104" s="33">
        <v>145498.49</v>
      </c>
      <c r="FC104" s="33">
        <v>3</v>
      </c>
      <c r="FD104" s="33"/>
      <c r="FE104" s="33"/>
      <c r="FF104" s="57">
        <v>4704451.08</v>
      </c>
      <c r="FG104" s="25"/>
      <c r="FH104" s="34">
        <v>4704451.08</v>
      </c>
      <c r="FI104" s="57">
        <v>4704451.08</v>
      </c>
      <c r="FJ104" s="33">
        <v>100</v>
      </c>
      <c r="FK104" s="33">
        <v>100</v>
      </c>
      <c r="FL104" s="33"/>
      <c r="FM104" s="33"/>
      <c r="FN104" s="33"/>
      <c r="FO104" s="33"/>
      <c r="FP104" s="33"/>
      <c r="FQ104" s="33"/>
      <c r="FR104" s="34"/>
      <c r="FS104" s="33"/>
      <c r="FT104" s="33"/>
      <c r="FU104" s="33"/>
      <c r="FV104" s="33"/>
      <c r="FW104" s="33"/>
      <c r="FX104" s="33"/>
      <c r="FY104" s="33"/>
      <c r="FZ104" s="57"/>
      <c r="GA104" s="25"/>
      <c r="GB104" s="34"/>
      <c r="GC104" s="57"/>
      <c r="GD104" s="33"/>
      <c r="GE104" s="33"/>
      <c r="GF104" s="33"/>
      <c r="GG104" s="33">
        <v>39380412.369999997</v>
      </c>
      <c r="GH104" s="33">
        <v>38199000</v>
      </c>
      <c r="GI104" s="33">
        <v>1181412.3700000001</v>
      </c>
      <c r="GJ104" s="33">
        <v>38199000</v>
      </c>
      <c r="GK104" s="33">
        <v>6789400</v>
      </c>
      <c r="GL104" s="34"/>
      <c r="GM104" s="33">
        <v>39380412.369999997</v>
      </c>
      <c r="GN104" s="33">
        <v>38199000</v>
      </c>
      <c r="GO104" s="33"/>
      <c r="GP104" s="33">
        <v>1181412.3700000001</v>
      </c>
      <c r="GQ104" s="33">
        <v>3</v>
      </c>
      <c r="GR104" s="33">
        <v>6789400</v>
      </c>
      <c r="GS104" s="33"/>
      <c r="GT104" s="57">
        <v>38199000</v>
      </c>
      <c r="GU104" s="25"/>
      <c r="GV104" s="34">
        <v>38199000</v>
      </c>
      <c r="GW104" s="57">
        <v>38199000</v>
      </c>
      <c r="GX104" s="33">
        <v>100</v>
      </c>
      <c r="GY104" s="33">
        <v>100</v>
      </c>
      <c r="GZ104" s="33"/>
      <c r="HA104" s="33">
        <v>138668556.69999999</v>
      </c>
      <c r="HB104" s="33">
        <v>134508500</v>
      </c>
      <c r="HC104" s="33">
        <v>4160056.7</v>
      </c>
      <c r="HD104" s="33"/>
      <c r="HE104" s="33">
        <v>1128853.9099999999</v>
      </c>
      <c r="HF104" s="34"/>
      <c r="HG104" s="33"/>
      <c r="HH104" s="33"/>
      <c r="HI104" s="33"/>
      <c r="HJ104" s="33"/>
      <c r="HK104" s="33"/>
      <c r="HL104" s="33"/>
      <c r="HM104" s="33">
        <v>1128853.9099999999</v>
      </c>
      <c r="HN104" s="57"/>
      <c r="HO104" s="25"/>
      <c r="HP104" s="34">
        <v>134508500</v>
      </c>
      <c r="HQ104" s="57">
        <v>134508500</v>
      </c>
      <c r="HR104" s="33"/>
      <c r="HS104" s="33"/>
      <c r="HT104" s="33"/>
      <c r="HU104" s="33">
        <v>174624756.09999999</v>
      </c>
      <c r="HV104" s="33">
        <v>143192300</v>
      </c>
      <c r="HW104" s="33">
        <v>31432456.100000001</v>
      </c>
      <c r="HX104" s="33"/>
      <c r="HY104" s="33"/>
      <c r="HZ104" s="34"/>
      <c r="IA104" s="33"/>
      <c r="IB104" s="33"/>
      <c r="IC104" s="33"/>
      <c r="ID104" s="33"/>
      <c r="IE104" s="33"/>
      <c r="IF104" s="33"/>
      <c r="IG104" s="33"/>
      <c r="IH104" s="57"/>
      <c r="II104" s="25"/>
      <c r="IJ104" s="34">
        <v>143192300</v>
      </c>
      <c r="IK104" s="57">
        <v>143192300</v>
      </c>
      <c r="IL104" s="33"/>
      <c r="IM104" s="33"/>
      <c r="IN104" s="33"/>
      <c r="IO104" s="33"/>
      <c r="IP104" s="33"/>
      <c r="IQ104" s="33"/>
      <c r="IR104" s="33"/>
      <c r="IS104" s="33"/>
      <c r="IT104" s="34"/>
      <c r="IU104" s="33"/>
      <c r="IV104" s="33"/>
      <c r="IW104" s="33"/>
      <c r="IX104" s="33"/>
      <c r="IY104" s="33"/>
      <c r="IZ104" s="33"/>
      <c r="JA104" s="33"/>
      <c r="JB104" s="57"/>
      <c r="JC104" s="25"/>
      <c r="JD104" s="34"/>
      <c r="JE104" s="57"/>
      <c r="JF104" s="33"/>
      <c r="JG104" s="33"/>
      <c r="JH104" s="33"/>
      <c r="JI104" s="33"/>
      <c r="JJ104" s="33"/>
      <c r="JK104" s="33"/>
      <c r="JL104" s="33"/>
      <c r="JM104" s="33"/>
      <c r="JN104" s="34"/>
      <c r="JO104" s="33"/>
      <c r="JP104" s="33"/>
      <c r="JQ104" s="33"/>
      <c r="JR104" s="33"/>
      <c r="JS104" s="33"/>
      <c r="JT104" s="33"/>
      <c r="JU104" s="33"/>
      <c r="JV104" s="57"/>
      <c r="JW104" s="25"/>
      <c r="JX104" s="34"/>
      <c r="JY104" s="57"/>
      <c r="JZ104" s="33"/>
      <c r="KA104" s="33"/>
      <c r="KB104" s="33"/>
      <c r="KC104" s="33"/>
      <c r="KD104" s="33"/>
      <c r="KE104" s="33"/>
      <c r="KF104" s="33"/>
      <c r="KG104" s="33"/>
      <c r="KH104" s="34"/>
      <c r="KI104" s="33"/>
      <c r="KJ104" s="33"/>
      <c r="KK104" s="33"/>
      <c r="KL104" s="33"/>
      <c r="KM104" s="33"/>
      <c r="KN104" s="33"/>
      <c r="KO104" s="33"/>
      <c r="KP104" s="57"/>
      <c r="KQ104" s="25"/>
      <c r="KR104" s="34"/>
      <c r="KS104" s="57"/>
      <c r="KT104" s="33"/>
      <c r="KU104" s="33"/>
      <c r="KV104" s="33"/>
      <c r="KW104" s="33"/>
      <c r="KX104" s="33"/>
      <c r="KY104" s="33"/>
      <c r="KZ104" s="33"/>
      <c r="LA104" s="33"/>
      <c r="LB104" s="34"/>
      <c r="LC104" s="33"/>
      <c r="LD104" s="33"/>
      <c r="LE104" s="33"/>
      <c r="LF104" s="33"/>
      <c r="LG104" s="33"/>
      <c r="LH104" s="33"/>
      <c r="LI104" s="33"/>
      <c r="LJ104" s="57"/>
      <c r="LK104" s="25"/>
      <c r="LL104" s="34"/>
      <c r="LM104" s="57"/>
      <c r="LN104" s="33"/>
      <c r="LO104" s="33"/>
      <c r="LP104" s="33"/>
      <c r="LQ104" s="33"/>
      <c r="LR104" s="33"/>
      <c r="LS104" s="33"/>
      <c r="LT104" s="33"/>
      <c r="LU104" s="33"/>
      <c r="LV104" s="34"/>
      <c r="LW104" s="33"/>
      <c r="LX104" s="33"/>
      <c r="LY104" s="33"/>
      <c r="LZ104" s="33"/>
      <c r="MA104" s="33"/>
      <c r="MB104" s="33"/>
      <c r="MC104" s="33"/>
      <c r="MD104" s="57"/>
      <c r="ME104" s="25"/>
      <c r="MF104" s="34"/>
      <c r="MG104" s="57"/>
      <c r="MH104" s="33"/>
      <c r="MI104" s="33"/>
      <c r="MJ104" s="33"/>
      <c r="MK104" s="33">
        <v>3813608.25</v>
      </c>
      <c r="ML104" s="33">
        <v>3699200</v>
      </c>
      <c r="MM104" s="33">
        <v>114408.25</v>
      </c>
      <c r="MN104" s="33">
        <v>3699200</v>
      </c>
      <c r="MO104" s="33"/>
      <c r="MP104" s="34"/>
      <c r="MQ104" s="33">
        <v>3813608.25</v>
      </c>
      <c r="MR104" s="33">
        <v>3699200</v>
      </c>
      <c r="MS104" s="33"/>
      <c r="MT104" s="33">
        <v>114408.25</v>
      </c>
      <c r="MU104" s="33">
        <v>3</v>
      </c>
      <c r="MV104" s="33"/>
      <c r="MW104" s="33"/>
      <c r="MX104" s="57">
        <v>3699200</v>
      </c>
      <c r="MY104" s="25"/>
      <c r="MZ104" s="34">
        <v>3699200</v>
      </c>
      <c r="NA104" s="57">
        <v>3699200</v>
      </c>
      <c r="NB104" s="33">
        <v>100</v>
      </c>
      <c r="NC104" s="33">
        <v>100</v>
      </c>
      <c r="ND104" s="33"/>
      <c r="NE104" s="33"/>
      <c r="NF104" s="33"/>
      <c r="NG104" s="33"/>
      <c r="NH104" s="33"/>
      <c r="NI104" s="33"/>
      <c r="NJ104" s="34"/>
      <c r="NK104" s="33"/>
      <c r="NL104" s="33"/>
      <c r="NM104" s="33"/>
      <c r="NN104" s="33"/>
      <c r="NO104" s="33"/>
      <c r="NP104" s="33"/>
      <c r="NQ104" s="33"/>
      <c r="NR104" s="57"/>
      <c r="NS104" s="25"/>
      <c r="NT104" s="34"/>
      <c r="NU104" s="57"/>
      <c r="NV104" s="33"/>
      <c r="NW104" s="33"/>
      <c r="NX104" s="33"/>
      <c r="NY104" s="33"/>
      <c r="NZ104" s="33"/>
      <c r="OA104" s="33"/>
      <c r="OB104" s="33"/>
      <c r="OC104" s="33"/>
      <c r="OD104" s="34"/>
      <c r="OE104" s="33"/>
      <c r="OF104" s="33"/>
      <c r="OG104" s="33"/>
      <c r="OH104" s="33"/>
      <c r="OI104" s="33"/>
      <c r="OJ104" s="33"/>
      <c r="OK104" s="33"/>
      <c r="OL104" s="57"/>
      <c r="OM104" s="25"/>
      <c r="ON104" s="34"/>
      <c r="OO104" s="57"/>
      <c r="OP104" s="33"/>
      <c r="OQ104" s="33"/>
      <c r="OR104" s="33"/>
      <c r="OS104" s="33">
        <v>197422.68</v>
      </c>
      <c r="OT104" s="33">
        <v>191500</v>
      </c>
      <c r="OU104" s="33">
        <v>5922.68</v>
      </c>
      <c r="OV104" s="33"/>
      <c r="OW104" s="33"/>
      <c r="OX104" s="34"/>
      <c r="OY104" s="33"/>
      <c r="OZ104" s="33"/>
      <c r="PA104" s="33"/>
      <c r="PB104" s="33"/>
      <c r="PC104" s="33"/>
      <c r="PD104" s="33"/>
      <c r="PE104" s="33"/>
      <c r="PF104" s="57"/>
      <c r="PG104" s="25"/>
      <c r="PH104" s="34">
        <v>191500</v>
      </c>
      <c r="PI104" s="57">
        <v>191500</v>
      </c>
      <c r="PJ104" s="33"/>
      <c r="PK104" s="33"/>
      <c r="PL104" s="33"/>
      <c r="PM104" s="33">
        <v>4041855.67</v>
      </c>
      <c r="PN104" s="33">
        <v>3920600</v>
      </c>
      <c r="PO104" s="33">
        <v>121255.67</v>
      </c>
      <c r="PP104" s="33"/>
      <c r="PQ104" s="33"/>
      <c r="PR104" s="34"/>
      <c r="PS104" s="33"/>
      <c r="PT104" s="33"/>
      <c r="PU104" s="33"/>
      <c r="PV104" s="33"/>
      <c r="PW104" s="33"/>
      <c r="PX104" s="33"/>
      <c r="PY104" s="33"/>
      <c r="PZ104" s="57"/>
      <c r="QA104" s="25"/>
      <c r="QB104" s="34">
        <v>3920600</v>
      </c>
      <c r="QC104" s="57">
        <v>3920600</v>
      </c>
      <c r="QD104" s="33"/>
      <c r="QE104" s="33"/>
      <c r="QF104" s="33"/>
      <c r="QG104" s="33">
        <v>2256391.75</v>
      </c>
      <c r="QH104" s="33">
        <v>2188700</v>
      </c>
      <c r="QI104" s="33">
        <v>67691.75</v>
      </c>
      <c r="QJ104" s="33">
        <v>447792.69</v>
      </c>
      <c r="QK104" s="33"/>
      <c r="QL104" s="34"/>
      <c r="QM104" s="33">
        <v>461641.95</v>
      </c>
      <c r="QN104" s="33">
        <v>447792.69</v>
      </c>
      <c r="QO104" s="33"/>
      <c r="QP104" s="33">
        <v>13849.26</v>
      </c>
      <c r="QQ104" s="33">
        <v>3</v>
      </c>
      <c r="QR104" s="33"/>
      <c r="QS104" s="33"/>
      <c r="QT104" s="57">
        <v>447792.69</v>
      </c>
      <c r="QU104" s="25"/>
      <c r="QV104" s="34">
        <v>2188700</v>
      </c>
      <c r="QW104" s="57">
        <v>2188700</v>
      </c>
      <c r="QX104" s="33">
        <v>20.459299999999999</v>
      </c>
      <c r="QY104" s="33">
        <v>20.459299999999999</v>
      </c>
      <c r="QZ104" s="33"/>
      <c r="RA104" s="33"/>
      <c r="RB104" s="33"/>
      <c r="RC104" s="33"/>
      <c r="RD104" s="33"/>
      <c r="RE104" s="33"/>
      <c r="RF104" s="34"/>
      <c r="RG104" s="33"/>
      <c r="RH104" s="33"/>
      <c r="RI104" s="33"/>
      <c r="RJ104" s="33"/>
      <c r="RK104" s="33"/>
      <c r="RL104" s="33"/>
      <c r="RM104" s="33"/>
      <c r="RN104" s="57"/>
      <c r="RO104" s="25"/>
      <c r="RP104" s="34"/>
      <c r="RQ104" s="57"/>
      <c r="RR104" s="33"/>
      <c r="RS104" s="33"/>
      <c r="RT104" s="33"/>
      <c r="RU104" s="33"/>
      <c r="RV104" s="33"/>
      <c r="RW104" s="33"/>
      <c r="RX104" s="33"/>
      <c r="RY104" s="33">
        <v>138333.82999999999</v>
      </c>
      <c r="RZ104" s="34"/>
      <c r="SA104" s="33"/>
      <c r="SB104" s="33"/>
      <c r="SC104" s="33"/>
      <c r="SD104" s="33"/>
      <c r="SE104" s="33"/>
      <c r="SF104" s="33"/>
      <c r="SG104" s="33">
        <v>138333.82999999999</v>
      </c>
      <c r="SH104" s="57"/>
      <c r="SI104" s="25"/>
      <c r="SJ104" s="34"/>
      <c r="SK104" s="57"/>
      <c r="SL104" s="33"/>
      <c r="SM104" s="33"/>
      <c r="SN104" s="33"/>
      <c r="SO104" s="33"/>
      <c r="SP104" s="33"/>
      <c r="SQ104" s="33"/>
      <c r="SR104" s="33"/>
      <c r="SS104" s="33"/>
      <c r="ST104" s="34"/>
      <c r="SU104" s="33"/>
      <c r="SV104" s="33"/>
      <c r="SW104" s="33"/>
      <c r="SX104" s="33"/>
      <c r="SY104" s="33"/>
      <c r="SZ104" s="33"/>
      <c r="TA104" s="33"/>
      <c r="TB104" s="57"/>
      <c r="TC104" s="25"/>
      <c r="TD104" s="34"/>
      <c r="TE104" s="57"/>
      <c r="TF104" s="33"/>
      <c r="TG104" s="33"/>
      <c r="TH104" s="33"/>
      <c r="TI104" s="33"/>
      <c r="TJ104" s="33"/>
      <c r="TK104" s="33"/>
      <c r="TL104" s="33"/>
      <c r="TM104" s="33"/>
      <c r="TN104" s="34"/>
      <c r="TO104" s="33"/>
      <c r="TP104" s="33"/>
      <c r="TQ104" s="33"/>
      <c r="TR104" s="33"/>
      <c r="TS104" s="33"/>
      <c r="TT104" s="33"/>
      <c r="TU104" s="33"/>
      <c r="TV104" s="57"/>
      <c r="TW104" s="25"/>
      <c r="TX104" s="34"/>
      <c r="TY104" s="57"/>
      <c r="TZ104" s="33"/>
      <c r="UA104" s="33"/>
      <c r="UB104" s="33"/>
      <c r="UC104" s="33"/>
      <c r="UD104" s="33"/>
      <c r="UE104" s="33"/>
      <c r="UF104" s="33"/>
      <c r="UG104" s="33"/>
      <c r="UH104" s="34"/>
      <c r="UI104" s="33"/>
      <c r="UJ104" s="33"/>
      <c r="UK104" s="33"/>
      <c r="UL104" s="33"/>
      <c r="UM104" s="33"/>
      <c r="UN104" s="33"/>
      <c r="UO104" s="33"/>
      <c r="UP104" s="57"/>
      <c r="UQ104" s="25"/>
      <c r="UR104" s="34"/>
      <c r="US104" s="57"/>
      <c r="UT104" s="33"/>
      <c r="UU104" s="33"/>
      <c r="UV104" s="33"/>
      <c r="UW104" s="33"/>
      <c r="UX104" s="33"/>
      <c r="UY104" s="33"/>
      <c r="UZ104" s="33"/>
      <c r="VA104" s="33"/>
      <c r="VB104" s="34"/>
      <c r="VC104" s="33"/>
      <c r="VD104" s="33"/>
      <c r="VE104" s="33"/>
      <c r="VF104" s="33"/>
      <c r="VG104" s="33"/>
      <c r="VH104" s="33"/>
      <c r="VI104" s="33"/>
      <c r="VJ104" s="57"/>
      <c r="VK104" s="25"/>
      <c r="VL104" s="34"/>
      <c r="VM104" s="57"/>
      <c r="VN104" s="33"/>
      <c r="VO104" s="33"/>
      <c r="VP104" s="33"/>
      <c r="VQ104" s="33"/>
      <c r="VR104" s="33"/>
      <c r="VS104" s="33"/>
      <c r="VT104" s="33"/>
      <c r="VU104" s="33"/>
      <c r="VV104" s="34"/>
      <c r="VW104" s="33"/>
      <c r="VX104" s="33"/>
      <c r="VY104" s="33"/>
      <c r="VZ104" s="33"/>
      <c r="WA104" s="33"/>
      <c r="WB104" s="33"/>
      <c r="WC104" s="33"/>
      <c r="WD104" s="57"/>
      <c r="WE104" s="25"/>
      <c r="WF104" s="34"/>
      <c r="WG104" s="57"/>
      <c r="WH104" s="33"/>
      <c r="WI104" s="33"/>
      <c r="WJ104" s="33"/>
      <c r="WK104" s="33"/>
      <c r="WL104" s="33"/>
      <c r="WM104" s="33"/>
      <c r="WN104" s="33"/>
      <c r="WO104" s="33"/>
      <c r="WP104" s="34"/>
      <c r="WQ104" s="33"/>
      <c r="WR104" s="33"/>
      <c r="WS104" s="33"/>
      <c r="WT104" s="33"/>
      <c r="WU104" s="33"/>
      <c r="WV104" s="33"/>
      <c r="WW104" s="33"/>
      <c r="WX104" s="57"/>
      <c r="WY104" s="25"/>
      <c r="WZ104" s="34"/>
      <c r="XA104" s="57"/>
      <c r="XB104" s="33"/>
      <c r="XC104" s="33"/>
      <c r="XD104" s="33"/>
      <c r="XE104" s="33"/>
      <c r="XF104" s="33"/>
      <c r="XG104" s="33"/>
      <c r="XH104" s="33"/>
      <c r="XI104" s="33"/>
      <c r="XJ104" s="34"/>
      <c r="XK104" s="33"/>
      <c r="XL104" s="33"/>
      <c r="XM104" s="33"/>
      <c r="XN104" s="33"/>
      <c r="XO104" s="33"/>
      <c r="XP104" s="33"/>
      <c r="XQ104" s="33"/>
      <c r="XR104" s="57"/>
      <c r="XS104" s="25"/>
      <c r="XT104" s="34"/>
      <c r="XU104" s="57"/>
      <c r="XV104" s="33"/>
      <c r="XW104" s="33"/>
      <c r="XX104" s="33"/>
      <c r="XY104" s="33"/>
      <c r="XZ104" s="33"/>
      <c r="YA104" s="33"/>
      <c r="YB104" s="33"/>
      <c r="YC104" s="33"/>
      <c r="YD104" s="34"/>
      <c r="YE104" s="33"/>
      <c r="YF104" s="33"/>
      <c r="YG104" s="33"/>
      <c r="YH104" s="33"/>
      <c r="YI104" s="33"/>
      <c r="YJ104" s="33"/>
      <c r="YK104" s="33"/>
      <c r="YL104" s="57"/>
      <c r="YM104" s="25"/>
      <c r="YN104" s="34"/>
      <c r="YO104" s="57"/>
      <c r="YP104" s="33"/>
      <c r="YQ104" s="33"/>
      <c r="YR104" s="33"/>
      <c r="YS104" s="33"/>
      <c r="YT104" s="33"/>
      <c r="YU104" s="33"/>
      <c r="YV104" s="33"/>
      <c r="YW104" s="33"/>
      <c r="YX104" s="34"/>
      <c r="YY104" s="33"/>
      <c r="YZ104" s="33"/>
      <c r="ZA104" s="33"/>
      <c r="ZB104" s="33"/>
      <c r="ZC104" s="33"/>
      <c r="ZD104" s="33"/>
      <c r="ZE104" s="33"/>
      <c r="ZF104" s="57"/>
      <c r="ZG104" s="25"/>
      <c r="ZH104" s="34"/>
      <c r="ZI104" s="57"/>
      <c r="ZJ104" s="33"/>
      <c r="ZK104" s="33"/>
      <c r="ZL104" s="33"/>
      <c r="ZM104" s="33"/>
      <c r="ZN104" s="33"/>
      <c r="ZO104" s="33"/>
      <c r="ZP104" s="33"/>
      <c r="ZQ104" s="33"/>
      <c r="ZR104" s="34"/>
      <c r="ZS104" s="33"/>
      <c r="ZT104" s="33"/>
      <c r="ZU104" s="33"/>
      <c r="ZV104" s="33"/>
      <c r="ZW104" s="33"/>
      <c r="ZX104" s="33"/>
      <c r="ZY104" s="33"/>
      <c r="ZZ104" s="57"/>
      <c r="AAA104" s="25"/>
      <c r="AAB104" s="34"/>
      <c r="AAC104" s="57"/>
      <c r="AAD104" s="33"/>
      <c r="AAE104" s="33"/>
      <c r="AAF104" s="33"/>
      <c r="AAG104" s="33"/>
      <c r="AAH104" s="33"/>
      <c r="AAI104" s="33"/>
      <c r="AAJ104" s="33"/>
      <c r="AAK104" s="33"/>
      <c r="AAL104" s="34"/>
      <c r="AAM104" s="33"/>
      <c r="AAN104" s="33"/>
      <c r="AAO104" s="33"/>
      <c r="AAP104" s="33"/>
      <c r="AAQ104" s="33"/>
      <c r="AAR104" s="33"/>
      <c r="AAS104" s="33"/>
      <c r="AAT104" s="57"/>
      <c r="AAU104" s="25"/>
      <c r="AAV104" s="34"/>
      <c r="AAW104" s="57"/>
      <c r="AAX104" s="33"/>
      <c r="AAY104" s="33"/>
      <c r="AAZ104" s="33"/>
      <c r="ABA104" s="33"/>
      <c r="ABB104" s="33"/>
      <c r="ABC104" s="33"/>
      <c r="ABD104" s="33"/>
      <c r="ABE104" s="33"/>
      <c r="ABF104" s="34"/>
      <c r="ABG104" s="33"/>
      <c r="ABH104" s="33"/>
      <c r="ABI104" s="33"/>
      <c r="ABJ104" s="33"/>
      <c r="ABK104" s="33"/>
      <c r="ABL104" s="33"/>
      <c r="ABM104" s="33"/>
      <c r="ABN104" s="57"/>
      <c r="ABO104" s="25"/>
      <c r="ABP104" s="34"/>
      <c r="ABQ104" s="57"/>
      <c r="ABR104" s="33"/>
      <c r="ABS104" s="33"/>
      <c r="ABT104" s="33"/>
      <c r="ABU104" s="33"/>
      <c r="ABV104" s="33"/>
      <c r="ABW104" s="33"/>
      <c r="ABX104" s="33"/>
      <c r="ABY104" s="33">
        <v>1694402.73</v>
      </c>
      <c r="ABZ104" s="34"/>
      <c r="ACA104" s="33"/>
      <c r="ACB104" s="33"/>
      <c r="ACC104" s="33"/>
      <c r="ACD104" s="33"/>
      <c r="ACE104" s="33"/>
      <c r="ACF104" s="33"/>
      <c r="ACG104" s="33">
        <v>1694402.73</v>
      </c>
      <c r="ACH104" s="57"/>
      <c r="ACI104" s="25"/>
      <c r="ACJ104" s="34"/>
      <c r="ACK104" s="57"/>
      <c r="ACL104" s="33"/>
      <c r="ACM104" s="33"/>
      <c r="ACN104" s="33"/>
      <c r="ACO104" s="33">
        <v>12010000</v>
      </c>
      <c r="ACP104" s="33">
        <v>12000000</v>
      </c>
      <c r="ACQ104" s="33">
        <v>10000</v>
      </c>
      <c r="ACR104" s="33"/>
      <c r="ACS104" s="33"/>
      <c r="ACT104" s="34"/>
      <c r="ACU104" s="33"/>
      <c r="ACV104" s="33"/>
      <c r="ACW104" s="33"/>
      <c r="ACX104" s="33"/>
      <c r="ACY104" s="33"/>
      <c r="ACZ104" s="33"/>
      <c r="ADA104" s="33"/>
      <c r="ADB104" s="57"/>
      <c r="ADC104" s="25"/>
      <c r="ADD104" s="34">
        <v>12000000</v>
      </c>
      <c r="ADE104" s="57">
        <v>12000000</v>
      </c>
      <c r="ADF104" s="33"/>
      <c r="ADG104" s="33"/>
      <c r="ADH104" s="33"/>
      <c r="ADI104" s="33"/>
      <c r="ADJ104" s="33"/>
      <c r="ADK104" s="33"/>
      <c r="ADL104" s="33"/>
      <c r="ADM104" s="33"/>
      <c r="ADN104" s="34"/>
      <c r="ADO104" s="33"/>
      <c r="ADP104" s="33"/>
      <c r="ADQ104" s="33"/>
      <c r="ADR104" s="33"/>
      <c r="ADS104" s="33"/>
      <c r="ADT104" s="33"/>
      <c r="ADU104" s="33"/>
      <c r="ADV104" s="57"/>
      <c r="ADW104" s="25"/>
      <c r="ADX104" s="34"/>
      <c r="ADY104" s="57"/>
      <c r="ADZ104" s="33"/>
      <c r="AEA104" s="33"/>
      <c r="AEB104" s="33"/>
      <c r="AEC104" s="33"/>
      <c r="AED104" s="33"/>
      <c r="AEE104" s="33"/>
      <c r="AEF104" s="33"/>
      <c r="AEG104" s="33"/>
      <c r="AEH104" s="34"/>
      <c r="AEI104" s="33"/>
      <c r="AEJ104" s="33"/>
      <c r="AEK104" s="33"/>
      <c r="AEL104" s="33"/>
      <c r="AEM104" s="33"/>
      <c r="AEN104" s="33"/>
      <c r="AEO104" s="33"/>
      <c r="AEP104" s="57"/>
      <c r="AEQ104" s="25"/>
      <c r="AER104" s="34"/>
      <c r="AES104" s="57"/>
      <c r="AET104" s="33"/>
      <c r="AEU104" s="33"/>
      <c r="AEV104" s="33"/>
      <c r="AEW104" s="33"/>
      <c r="AEX104" s="33"/>
      <c r="AEY104" s="33"/>
      <c r="AEZ104" s="33"/>
      <c r="AFA104" s="33"/>
      <c r="AFB104" s="34"/>
      <c r="AFC104" s="33"/>
      <c r="AFD104" s="33"/>
      <c r="AFE104" s="33"/>
      <c r="AFF104" s="33"/>
      <c r="AFG104" s="33"/>
      <c r="AFH104" s="33"/>
      <c r="AFI104" s="33"/>
      <c r="AFJ104" s="57"/>
      <c r="AFK104" s="25"/>
      <c r="AFL104" s="34"/>
      <c r="AFM104" s="57"/>
      <c r="AFN104" s="33"/>
      <c r="AFO104" s="33"/>
      <c r="AFP104" s="33"/>
      <c r="AFQ104" s="33"/>
      <c r="AFR104" s="33"/>
      <c r="AFS104" s="33"/>
      <c r="AFT104" s="33"/>
      <c r="AFU104" s="33"/>
      <c r="AFV104" s="34"/>
      <c r="AFW104" s="33"/>
      <c r="AFX104" s="33"/>
      <c r="AFY104" s="33"/>
      <c r="AFZ104" s="33"/>
      <c r="AGA104" s="33"/>
      <c r="AGB104" s="33"/>
      <c r="AGC104" s="33"/>
      <c r="AGD104" s="57"/>
      <c r="AGE104" s="25"/>
      <c r="AGF104" s="34"/>
      <c r="AGG104" s="57"/>
      <c r="AGH104" s="33"/>
      <c r="AGI104" s="33"/>
      <c r="AGJ104" s="33"/>
      <c r="AGK104" s="33"/>
      <c r="AGL104" s="33"/>
      <c r="AGM104" s="33"/>
      <c r="AGN104" s="33"/>
      <c r="AGO104" s="33"/>
      <c r="AGP104" s="34"/>
      <c r="AGQ104" s="33"/>
      <c r="AGR104" s="33"/>
      <c r="AGS104" s="33"/>
      <c r="AGT104" s="33"/>
      <c r="AGU104" s="33"/>
      <c r="AGV104" s="33"/>
      <c r="AGW104" s="33"/>
      <c r="AGX104" s="57"/>
      <c r="AGY104" s="25"/>
      <c r="AGZ104" s="34"/>
      <c r="AHA104" s="57"/>
      <c r="AHB104" s="33"/>
      <c r="AHC104" s="33"/>
    </row>
    <row r="105" spans="1:887" x14ac:dyDescent="0.25">
      <c r="A105" s="8" t="s">
        <v>204</v>
      </c>
      <c r="B105" s="90">
        <v>91</v>
      </c>
      <c r="C105" s="11" t="s">
        <v>205</v>
      </c>
      <c r="F105" s="34">
        <v>50920756.469999999</v>
      </c>
      <c r="G105" s="57"/>
      <c r="H105" s="33"/>
      <c r="I105" s="33">
        <v>19036404.5</v>
      </c>
      <c r="J105" s="33">
        <v>16942400</v>
      </c>
      <c r="K105" s="33">
        <v>2094004.5</v>
      </c>
      <c r="L105" s="33">
        <v>16942400</v>
      </c>
      <c r="M105" s="33"/>
      <c r="N105" s="34"/>
      <c r="O105" s="33">
        <v>19036404.5</v>
      </c>
      <c r="P105" s="33">
        <v>16942400</v>
      </c>
      <c r="Q105" s="33"/>
      <c r="R105" s="33">
        <v>2094004.5</v>
      </c>
      <c r="S105" s="33">
        <v>11</v>
      </c>
      <c r="T105" s="33"/>
      <c r="U105" s="33"/>
      <c r="V105" s="57">
        <v>16942400</v>
      </c>
      <c r="W105" s="25"/>
      <c r="X105" s="34">
        <v>16942400</v>
      </c>
      <c r="Y105" s="57">
        <v>16942400</v>
      </c>
      <c r="Z105" s="33">
        <v>100</v>
      </c>
      <c r="AA105" s="33">
        <v>100</v>
      </c>
      <c r="AB105" s="33"/>
      <c r="AC105" s="33">
        <v>17015955.09</v>
      </c>
      <c r="AD105" s="33">
        <v>15144200</v>
      </c>
      <c r="AE105" s="33">
        <v>1871755.09</v>
      </c>
      <c r="AF105" s="33">
        <v>14549495.16</v>
      </c>
      <c r="AG105" s="33"/>
      <c r="AH105" s="34"/>
      <c r="AI105" s="33">
        <v>16347747.390000001</v>
      </c>
      <c r="AJ105" s="33">
        <v>14549495.16</v>
      </c>
      <c r="AK105" s="33"/>
      <c r="AL105" s="33">
        <v>1798252.23</v>
      </c>
      <c r="AM105" s="33">
        <v>11</v>
      </c>
      <c r="AN105" s="33"/>
      <c r="AO105" s="33"/>
      <c r="AP105" s="57">
        <v>14549495.16</v>
      </c>
      <c r="AQ105" s="25"/>
      <c r="AR105" s="34">
        <v>15144200</v>
      </c>
      <c r="AS105" s="57">
        <v>15144200</v>
      </c>
      <c r="AT105" s="33">
        <v>96.073049999999995</v>
      </c>
      <c r="AU105" s="33">
        <v>96.073049999999995</v>
      </c>
      <c r="AV105" s="33"/>
      <c r="AW105" s="33"/>
      <c r="AX105" s="33"/>
      <c r="AY105" s="33"/>
      <c r="AZ105" s="33"/>
      <c r="BA105" s="33"/>
      <c r="BB105" s="34"/>
      <c r="BC105" s="33"/>
      <c r="BD105" s="33"/>
      <c r="BE105" s="33"/>
      <c r="BF105" s="33"/>
      <c r="BG105" s="33"/>
      <c r="BH105" s="33"/>
      <c r="BI105" s="33"/>
      <c r="BJ105" s="57"/>
      <c r="BK105" s="25"/>
      <c r="BL105" s="34"/>
      <c r="BM105" s="57"/>
      <c r="BN105" s="33"/>
      <c r="BO105" s="33"/>
      <c r="BP105" s="33"/>
      <c r="BQ105" s="33"/>
      <c r="BR105" s="33"/>
      <c r="BS105" s="33"/>
      <c r="BT105" s="33"/>
      <c r="BU105" s="33"/>
      <c r="BV105" s="34"/>
      <c r="BW105" s="33"/>
      <c r="BX105" s="33"/>
      <c r="BY105" s="33"/>
      <c r="BZ105" s="33"/>
      <c r="CA105" s="33"/>
      <c r="CB105" s="33"/>
      <c r="CC105" s="33"/>
      <c r="CD105" s="57"/>
      <c r="CE105" s="25"/>
      <c r="CF105" s="34"/>
      <c r="CG105" s="57"/>
      <c r="CH105" s="33"/>
      <c r="CI105" s="33"/>
      <c r="CJ105" s="33"/>
      <c r="CK105" s="33"/>
      <c r="CL105" s="33"/>
      <c r="CM105" s="33"/>
      <c r="CN105" s="33"/>
      <c r="CO105" s="33"/>
      <c r="CP105" s="34"/>
      <c r="CQ105" s="33"/>
      <c r="CR105" s="33"/>
      <c r="CS105" s="33"/>
      <c r="CT105" s="33"/>
      <c r="CU105" s="33"/>
      <c r="CV105" s="33"/>
      <c r="CW105" s="33"/>
      <c r="CX105" s="57"/>
      <c r="CY105" s="25"/>
      <c r="CZ105" s="34"/>
      <c r="DA105" s="57"/>
      <c r="DB105" s="33"/>
      <c r="DC105" s="33"/>
      <c r="DD105" s="33"/>
      <c r="DE105" s="33"/>
      <c r="DF105" s="33"/>
      <c r="DG105" s="33"/>
      <c r="DH105" s="33"/>
      <c r="DI105" s="33"/>
      <c r="DJ105" s="34"/>
      <c r="DK105" s="33"/>
      <c r="DL105" s="33"/>
      <c r="DM105" s="33"/>
      <c r="DN105" s="33"/>
      <c r="DO105" s="33"/>
      <c r="DP105" s="33"/>
      <c r="DQ105" s="33"/>
      <c r="DR105" s="57"/>
      <c r="DS105" s="25"/>
      <c r="DT105" s="34"/>
      <c r="DU105" s="57"/>
      <c r="DV105" s="33"/>
      <c r="DW105" s="33"/>
      <c r="DX105" s="33"/>
      <c r="DY105" s="33"/>
      <c r="DZ105" s="33"/>
      <c r="EA105" s="33"/>
      <c r="EB105" s="33"/>
      <c r="EC105" s="33"/>
      <c r="ED105" s="34"/>
      <c r="EE105" s="33"/>
      <c r="EF105" s="33"/>
      <c r="EG105" s="33"/>
      <c r="EH105" s="33"/>
      <c r="EI105" s="33"/>
      <c r="EJ105" s="33"/>
      <c r="EK105" s="33"/>
      <c r="EL105" s="57"/>
      <c r="EM105" s="25"/>
      <c r="EN105" s="34"/>
      <c r="EO105" s="57"/>
      <c r="EP105" s="33"/>
      <c r="EQ105" s="33"/>
      <c r="ER105" s="33"/>
      <c r="ES105" s="33"/>
      <c r="ET105" s="33"/>
      <c r="EU105" s="33"/>
      <c r="EV105" s="33"/>
      <c r="EW105" s="33"/>
      <c r="EX105" s="34"/>
      <c r="EY105" s="33"/>
      <c r="EZ105" s="33"/>
      <c r="FA105" s="33"/>
      <c r="FB105" s="33"/>
      <c r="FC105" s="33"/>
      <c r="FD105" s="33"/>
      <c r="FE105" s="33"/>
      <c r="FF105" s="57"/>
      <c r="FG105" s="25"/>
      <c r="FH105" s="34"/>
      <c r="FI105" s="57"/>
      <c r="FJ105" s="33"/>
      <c r="FK105" s="33"/>
      <c r="FL105" s="33"/>
      <c r="FM105" s="33"/>
      <c r="FN105" s="33"/>
      <c r="FO105" s="33"/>
      <c r="FP105" s="33"/>
      <c r="FQ105" s="33"/>
      <c r="FR105" s="34"/>
      <c r="FS105" s="33"/>
      <c r="FT105" s="33"/>
      <c r="FU105" s="33"/>
      <c r="FV105" s="33"/>
      <c r="FW105" s="33"/>
      <c r="FX105" s="33"/>
      <c r="FY105" s="33"/>
      <c r="FZ105" s="57"/>
      <c r="GA105" s="25"/>
      <c r="GB105" s="34"/>
      <c r="GC105" s="57"/>
      <c r="GD105" s="33"/>
      <c r="GE105" s="33"/>
      <c r="GF105" s="33"/>
      <c r="GG105" s="33">
        <v>11736800</v>
      </c>
      <c r="GH105" s="33">
        <v>11502000</v>
      </c>
      <c r="GI105" s="33">
        <v>234800</v>
      </c>
      <c r="GJ105" s="33">
        <v>7820356.4800000004</v>
      </c>
      <c r="GK105" s="33"/>
      <c r="GL105" s="34"/>
      <c r="GM105" s="33">
        <v>7980000</v>
      </c>
      <c r="GN105" s="33">
        <v>7820356.4800000004</v>
      </c>
      <c r="GO105" s="33"/>
      <c r="GP105" s="33">
        <v>159643.51999999999</v>
      </c>
      <c r="GQ105" s="33">
        <v>2.0005500000000001</v>
      </c>
      <c r="GR105" s="33"/>
      <c r="GS105" s="33"/>
      <c r="GT105" s="57">
        <v>7820356.4800000004</v>
      </c>
      <c r="GU105" s="25"/>
      <c r="GV105" s="34">
        <v>11502000</v>
      </c>
      <c r="GW105" s="57">
        <v>11502000</v>
      </c>
      <c r="GX105" s="33">
        <v>67.991280000000003</v>
      </c>
      <c r="GY105" s="33">
        <v>67.991280000000003</v>
      </c>
      <c r="GZ105" s="33"/>
      <c r="HA105" s="33"/>
      <c r="HB105" s="33"/>
      <c r="HC105" s="33"/>
      <c r="HD105" s="33"/>
      <c r="HE105" s="33"/>
      <c r="HF105" s="34"/>
      <c r="HG105" s="33"/>
      <c r="HH105" s="33"/>
      <c r="HI105" s="33"/>
      <c r="HJ105" s="33"/>
      <c r="HK105" s="33"/>
      <c r="HL105" s="33"/>
      <c r="HM105" s="33"/>
      <c r="HN105" s="57"/>
      <c r="HO105" s="25"/>
      <c r="HP105" s="34"/>
      <c r="HQ105" s="57"/>
      <c r="HR105" s="33"/>
      <c r="HS105" s="33"/>
      <c r="HT105" s="33"/>
      <c r="HU105" s="33">
        <v>10305730.34</v>
      </c>
      <c r="HV105" s="33">
        <v>9172100</v>
      </c>
      <c r="HW105" s="33">
        <v>1133630.3400000001</v>
      </c>
      <c r="HX105" s="33">
        <v>9172100</v>
      </c>
      <c r="HY105" s="33"/>
      <c r="HZ105" s="34"/>
      <c r="IA105" s="33">
        <v>10305730.34</v>
      </c>
      <c r="IB105" s="33">
        <v>9172100</v>
      </c>
      <c r="IC105" s="33"/>
      <c r="ID105" s="33">
        <v>1133630.3400000001</v>
      </c>
      <c r="IE105" s="33">
        <v>11</v>
      </c>
      <c r="IF105" s="33"/>
      <c r="IG105" s="33"/>
      <c r="IH105" s="57">
        <v>9172100</v>
      </c>
      <c r="II105" s="25"/>
      <c r="IJ105" s="34">
        <v>9172100</v>
      </c>
      <c r="IK105" s="57">
        <v>9172100</v>
      </c>
      <c r="IL105" s="33">
        <v>100</v>
      </c>
      <c r="IM105" s="33">
        <v>100</v>
      </c>
      <c r="IN105" s="33"/>
      <c r="IO105" s="33"/>
      <c r="IP105" s="33"/>
      <c r="IQ105" s="33"/>
      <c r="IR105" s="33"/>
      <c r="IS105" s="33"/>
      <c r="IT105" s="34"/>
      <c r="IU105" s="33"/>
      <c r="IV105" s="33"/>
      <c r="IW105" s="33"/>
      <c r="IX105" s="33"/>
      <c r="IY105" s="33"/>
      <c r="IZ105" s="33"/>
      <c r="JA105" s="33"/>
      <c r="JB105" s="57"/>
      <c r="JC105" s="25"/>
      <c r="JD105" s="34"/>
      <c r="JE105" s="57"/>
      <c r="JF105" s="33"/>
      <c r="JG105" s="33"/>
      <c r="JH105" s="33"/>
      <c r="JI105" s="33"/>
      <c r="JJ105" s="33"/>
      <c r="JK105" s="33"/>
      <c r="JL105" s="33"/>
      <c r="JM105" s="33"/>
      <c r="JN105" s="34"/>
      <c r="JO105" s="33"/>
      <c r="JP105" s="33"/>
      <c r="JQ105" s="33"/>
      <c r="JR105" s="33"/>
      <c r="JS105" s="33"/>
      <c r="JT105" s="33"/>
      <c r="JU105" s="33"/>
      <c r="JV105" s="57"/>
      <c r="JW105" s="25"/>
      <c r="JX105" s="34"/>
      <c r="JY105" s="57"/>
      <c r="JZ105" s="33"/>
      <c r="KA105" s="33"/>
      <c r="KB105" s="33"/>
      <c r="KC105" s="33"/>
      <c r="KD105" s="33"/>
      <c r="KE105" s="33"/>
      <c r="KF105" s="33"/>
      <c r="KG105" s="33"/>
      <c r="KH105" s="34"/>
      <c r="KI105" s="33"/>
      <c r="KJ105" s="33"/>
      <c r="KK105" s="33"/>
      <c r="KL105" s="33"/>
      <c r="KM105" s="33"/>
      <c r="KN105" s="33"/>
      <c r="KO105" s="33"/>
      <c r="KP105" s="57"/>
      <c r="KQ105" s="25"/>
      <c r="KR105" s="34"/>
      <c r="KS105" s="57"/>
      <c r="KT105" s="33"/>
      <c r="KU105" s="33"/>
      <c r="KV105" s="33"/>
      <c r="KW105" s="33"/>
      <c r="KX105" s="33"/>
      <c r="KY105" s="33"/>
      <c r="KZ105" s="33"/>
      <c r="LA105" s="33"/>
      <c r="LB105" s="34"/>
      <c r="LC105" s="33"/>
      <c r="LD105" s="33"/>
      <c r="LE105" s="33"/>
      <c r="LF105" s="33"/>
      <c r="LG105" s="33"/>
      <c r="LH105" s="33"/>
      <c r="LI105" s="33"/>
      <c r="LJ105" s="57"/>
      <c r="LK105" s="25"/>
      <c r="LL105" s="34"/>
      <c r="LM105" s="57"/>
      <c r="LN105" s="33"/>
      <c r="LO105" s="33"/>
      <c r="LP105" s="33"/>
      <c r="LQ105" s="33"/>
      <c r="LR105" s="33"/>
      <c r="LS105" s="33"/>
      <c r="LT105" s="33"/>
      <c r="LU105" s="33"/>
      <c r="LV105" s="34"/>
      <c r="LW105" s="33"/>
      <c r="LX105" s="33"/>
      <c r="LY105" s="33"/>
      <c r="LZ105" s="33"/>
      <c r="MA105" s="33"/>
      <c r="MB105" s="33"/>
      <c r="MC105" s="33"/>
      <c r="MD105" s="57"/>
      <c r="ME105" s="25"/>
      <c r="MF105" s="34"/>
      <c r="MG105" s="57"/>
      <c r="MH105" s="33"/>
      <c r="MI105" s="33"/>
      <c r="MJ105" s="33"/>
      <c r="MK105" s="33"/>
      <c r="ML105" s="33"/>
      <c r="MM105" s="33"/>
      <c r="MN105" s="33"/>
      <c r="MO105" s="33"/>
      <c r="MP105" s="34"/>
      <c r="MQ105" s="33"/>
      <c r="MR105" s="33"/>
      <c r="MS105" s="33"/>
      <c r="MT105" s="33"/>
      <c r="MU105" s="33"/>
      <c r="MV105" s="33"/>
      <c r="MW105" s="33"/>
      <c r="MX105" s="57"/>
      <c r="MY105" s="25"/>
      <c r="MZ105" s="34"/>
      <c r="NA105" s="57"/>
      <c r="NB105" s="33"/>
      <c r="NC105" s="33"/>
      <c r="ND105" s="33"/>
      <c r="NE105" s="33"/>
      <c r="NF105" s="33"/>
      <c r="NG105" s="33"/>
      <c r="NH105" s="33"/>
      <c r="NI105" s="33"/>
      <c r="NJ105" s="34"/>
      <c r="NK105" s="33"/>
      <c r="NL105" s="33"/>
      <c r="NM105" s="33"/>
      <c r="NN105" s="33"/>
      <c r="NO105" s="33"/>
      <c r="NP105" s="33"/>
      <c r="NQ105" s="33"/>
      <c r="NR105" s="57"/>
      <c r="NS105" s="25"/>
      <c r="NT105" s="34"/>
      <c r="NU105" s="57"/>
      <c r="NV105" s="33"/>
      <c r="NW105" s="33"/>
      <c r="NX105" s="33"/>
      <c r="NY105" s="33"/>
      <c r="NZ105" s="33"/>
      <c r="OA105" s="33"/>
      <c r="OB105" s="33"/>
      <c r="OC105" s="33"/>
      <c r="OD105" s="34"/>
      <c r="OE105" s="33"/>
      <c r="OF105" s="33"/>
      <c r="OG105" s="33"/>
      <c r="OH105" s="33"/>
      <c r="OI105" s="33"/>
      <c r="OJ105" s="33"/>
      <c r="OK105" s="33"/>
      <c r="OL105" s="57"/>
      <c r="OM105" s="25"/>
      <c r="ON105" s="34"/>
      <c r="OO105" s="57"/>
      <c r="OP105" s="33"/>
      <c r="OQ105" s="33"/>
      <c r="OR105" s="33"/>
      <c r="OS105" s="33"/>
      <c r="OT105" s="33"/>
      <c r="OU105" s="33"/>
      <c r="OV105" s="33"/>
      <c r="OW105" s="33"/>
      <c r="OX105" s="34"/>
      <c r="OY105" s="33"/>
      <c r="OZ105" s="33"/>
      <c r="PA105" s="33"/>
      <c r="PB105" s="33"/>
      <c r="PC105" s="33"/>
      <c r="PD105" s="33"/>
      <c r="PE105" s="33"/>
      <c r="PF105" s="57"/>
      <c r="PG105" s="25"/>
      <c r="PH105" s="34"/>
      <c r="PI105" s="57"/>
      <c r="PJ105" s="33"/>
      <c r="PK105" s="33"/>
      <c r="PL105" s="33"/>
      <c r="PM105" s="33"/>
      <c r="PN105" s="33"/>
      <c r="PO105" s="33"/>
      <c r="PP105" s="33"/>
      <c r="PQ105" s="33"/>
      <c r="PR105" s="34"/>
      <c r="PS105" s="33"/>
      <c r="PT105" s="33"/>
      <c r="PU105" s="33"/>
      <c r="PV105" s="33"/>
      <c r="PW105" s="33"/>
      <c r="PX105" s="33"/>
      <c r="PY105" s="33"/>
      <c r="PZ105" s="57"/>
      <c r="QA105" s="25"/>
      <c r="QB105" s="34"/>
      <c r="QC105" s="57"/>
      <c r="QD105" s="33"/>
      <c r="QE105" s="33"/>
      <c r="QF105" s="33"/>
      <c r="QG105" s="33">
        <v>2000000</v>
      </c>
      <c r="QH105" s="33">
        <v>1960000</v>
      </c>
      <c r="QI105" s="33">
        <v>40000</v>
      </c>
      <c r="QJ105" s="33"/>
      <c r="QK105" s="33"/>
      <c r="QL105" s="34"/>
      <c r="QM105" s="33"/>
      <c r="QN105" s="33"/>
      <c r="QO105" s="33"/>
      <c r="QP105" s="33"/>
      <c r="QQ105" s="33"/>
      <c r="QR105" s="33"/>
      <c r="QS105" s="33"/>
      <c r="QT105" s="57"/>
      <c r="QU105" s="25"/>
      <c r="QV105" s="34">
        <v>1960000</v>
      </c>
      <c r="QW105" s="57">
        <v>1960000</v>
      </c>
      <c r="QX105" s="33"/>
      <c r="QY105" s="33"/>
      <c r="QZ105" s="33"/>
      <c r="RA105" s="33"/>
      <c r="RB105" s="33"/>
      <c r="RC105" s="33"/>
      <c r="RD105" s="33"/>
      <c r="RE105" s="33"/>
      <c r="RF105" s="34"/>
      <c r="RG105" s="33"/>
      <c r="RH105" s="33"/>
      <c r="RI105" s="33"/>
      <c r="RJ105" s="33"/>
      <c r="RK105" s="33"/>
      <c r="RL105" s="33"/>
      <c r="RM105" s="33"/>
      <c r="RN105" s="57"/>
      <c r="RO105" s="25"/>
      <c r="RP105" s="34"/>
      <c r="RQ105" s="57"/>
      <c r="RR105" s="33"/>
      <c r="RS105" s="33"/>
      <c r="RT105" s="33"/>
      <c r="RU105" s="33"/>
      <c r="RV105" s="33"/>
      <c r="RW105" s="33"/>
      <c r="RX105" s="33"/>
      <c r="RY105" s="33"/>
      <c r="RZ105" s="34"/>
      <c r="SA105" s="33"/>
      <c r="SB105" s="33"/>
      <c r="SC105" s="33"/>
      <c r="SD105" s="33"/>
      <c r="SE105" s="33"/>
      <c r="SF105" s="33"/>
      <c r="SG105" s="33"/>
      <c r="SH105" s="57"/>
      <c r="SI105" s="25"/>
      <c r="SJ105" s="34"/>
      <c r="SK105" s="57"/>
      <c r="SL105" s="33"/>
      <c r="SM105" s="33"/>
      <c r="SN105" s="33"/>
      <c r="SO105" s="33"/>
      <c r="SP105" s="33"/>
      <c r="SQ105" s="33"/>
      <c r="SR105" s="33"/>
      <c r="SS105" s="33"/>
      <c r="ST105" s="34"/>
      <c r="SU105" s="33"/>
      <c r="SV105" s="33"/>
      <c r="SW105" s="33"/>
      <c r="SX105" s="33"/>
      <c r="SY105" s="33"/>
      <c r="SZ105" s="33"/>
      <c r="TA105" s="33"/>
      <c r="TB105" s="57"/>
      <c r="TC105" s="25"/>
      <c r="TD105" s="34"/>
      <c r="TE105" s="57"/>
      <c r="TF105" s="33"/>
      <c r="TG105" s="33"/>
      <c r="TH105" s="33"/>
      <c r="TI105" s="33"/>
      <c r="TJ105" s="33"/>
      <c r="TK105" s="33"/>
      <c r="TL105" s="33"/>
      <c r="TM105" s="33"/>
      <c r="TN105" s="34"/>
      <c r="TO105" s="33"/>
      <c r="TP105" s="33"/>
      <c r="TQ105" s="33"/>
      <c r="TR105" s="33"/>
      <c r="TS105" s="33"/>
      <c r="TT105" s="33"/>
      <c r="TU105" s="33"/>
      <c r="TV105" s="57"/>
      <c r="TW105" s="25"/>
      <c r="TX105" s="34"/>
      <c r="TY105" s="57"/>
      <c r="TZ105" s="33"/>
      <c r="UA105" s="33"/>
      <c r="UB105" s="33"/>
      <c r="UC105" s="33"/>
      <c r="UD105" s="33"/>
      <c r="UE105" s="33"/>
      <c r="UF105" s="33"/>
      <c r="UG105" s="33"/>
      <c r="UH105" s="34"/>
      <c r="UI105" s="33"/>
      <c r="UJ105" s="33"/>
      <c r="UK105" s="33"/>
      <c r="UL105" s="33"/>
      <c r="UM105" s="33"/>
      <c r="UN105" s="33"/>
      <c r="UO105" s="33"/>
      <c r="UP105" s="57"/>
      <c r="UQ105" s="25"/>
      <c r="UR105" s="34"/>
      <c r="US105" s="57"/>
      <c r="UT105" s="33"/>
      <c r="UU105" s="33"/>
      <c r="UV105" s="33"/>
      <c r="UW105" s="33"/>
      <c r="UX105" s="33"/>
      <c r="UY105" s="33"/>
      <c r="UZ105" s="33"/>
      <c r="VA105" s="33"/>
      <c r="VB105" s="34"/>
      <c r="VC105" s="33"/>
      <c r="VD105" s="33"/>
      <c r="VE105" s="33"/>
      <c r="VF105" s="33"/>
      <c r="VG105" s="33"/>
      <c r="VH105" s="33"/>
      <c r="VI105" s="33"/>
      <c r="VJ105" s="57"/>
      <c r="VK105" s="25"/>
      <c r="VL105" s="34"/>
      <c r="VM105" s="57"/>
      <c r="VN105" s="33"/>
      <c r="VO105" s="33"/>
      <c r="VP105" s="33"/>
      <c r="VQ105" s="33"/>
      <c r="VR105" s="33"/>
      <c r="VS105" s="33"/>
      <c r="VT105" s="33"/>
      <c r="VU105" s="33"/>
      <c r="VV105" s="34"/>
      <c r="VW105" s="33"/>
      <c r="VX105" s="33"/>
      <c r="VY105" s="33"/>
      <c r="VZ105" s="33"/>
      <c r="WA105" s="33"/>
      <c r="WB105" s="33"/>
      <c r="WC105" s="33"/>
      <c r="WD105" s="57"/>
      <c r="WE105" s="25"/>
      <c r="WF105" s="34"/>
      <c r="WG105" s="57"/>
      <c r="WH105" s="33"/>
      <c r="WI105" s="33"/>
      <c r="WJ105" s="33"/>
      <c r="WK105" s="33"/>
      <c r="WL105" s="33"/>
      <c r="WM105" s="33"/>
      <c r="WN105" s="33"/>
      <c r="WO105" s="33"/>
      <c r="WP105" s="34"/>
      <c r="WQ105" s="33"/>
      <c r="WR105" s="33"/>
      <c r="WS105" s="33"/>
      <c r="WT105" s="33"/>
      <c r="WU105" s="33"/>
      <c r="WV105" s="33"/>
      <c r="WW105" s="33"/>
      <c r="WX105" s="57"/>
      <c r="WY105" s="25"/>
      <c r="WZ105" s="34"/>
      <c r="XA105" s="57"/>
      <c r="XB105" s="33"/>
      <c r="XC105" s="33"/>
      <c r="XD105" s="33"/>
      <c r="XE105" s="33"/>
      <c r="XF105" s="33"/>
      <c r="XG105" s="33"/>
      <c r="XH105" s="33"/>
      <c r="XI105" s="33"/>
      <c r="XJ105" s="34"/>
      <c r="XK105" s="33"/>
      <c r="XL105" s="33"/>
      <c r="XM105" s="33"/>
      <c r="XN105" s="33"/>
      <c r="XO105" s="33"/>
      <c r="XP105" s="33"/>
      <c r="XQ105" s="33"/>
      <c r="XR105" s="57"/>
      <c r="XS105" s="25"/>
      <c r="XT105" s="34"/>
      <c r="XU105" s="57"/>
      <c r="XV105" s="33"/>
      <c r="XW105" s="33"/>
      <c r="XX105" s="33"/>
      <c r="XY105" s="33"/>
      <c r="XZ105" s="33"/>
      <c r="YA105" s="33"/>
      <c r="YB105" s="33"/>
      <c r="YC105" s="33"/>
      <c r="YD105" s="34"/>
      <c r="YE105" s="33"/>
      <c r="YF105" s="33"/>
      <c r="YG105" s="33"/>
      <c r="YH105" s="33"/>
      <c r="YI105" s="33"/>
      <c r="YJ105" s="33"/>
      <c r="YK105" s="33"/>
      <c r="YL105" s="57"/>
      <c r="YM105" s="25"/>
      <c r="YN105" s="34"/>
      <c r="YO105" s="57"/>
      <c r="YP105" s="33"/>
      <c r="YQ105" s="33"/>
      <c r="YR105" s="33"/>
      <c r="YS105" s="33"/>
      <c r="YT105" s="33"/>
      <c r="YU105" s="33"/>
      <c r="YV105" s="33"/>
      <c r="YW105" s="33"/>
      <c r="YX105" s="34"/>
      <c r="YY105" s="33"/>
      <c r="YZ105" s="33"/>
      <c r="ZA105" s="33"/>
      <c r="ZB105" s="33"/>
      <c r="ZC105" s="33"/>
      <c r="ZD105" s="33"/>
      <c r="ZE105" s="33"/>
      <c r="ZF105" s="57"/>
      <c r="ZG105" s="25"/>
      <c r="ZH105" s="34"/>
      <c r="ZI105" s="57"/>
      <c r="ZJ105" s="33"/>
      <c r="ZK105" s="33"/>
      <c r="ZL105" s="33"/>
      <c r="ZM105" s="33"/>
      <c r="ZN105" s="33"/>
      <c r="ZO105" s="33"/>
      <c r="ZP105" s="33"/>
      <c r="ZQ105" s="33"/>
      <c r="ZR105" s="34"/>
      <c r="ZS105" s="33"/>
      <c r="ZT105" s="33"/>
      <c r="ZU105" s="33"/>
      <c r="ZV105" s="33"/>
      <c r="ZW105" s="33"/>
      <c r="ZX105" s="33"/>
      <c r="ZY105" s="33"/>
      <c r="ZZ105" s="57"/>
      <c r="AAA105" s="25"/>
      <c r="AAB105" s="34"/>
      <c r="AAC105" s="57"/>
      <c r="AAD105" s="33"/>
      <c r="AAE105" s="33"/>
      <c r="AAF105" s="33"/>
      <c r="AAG105" s="33"/>
      <c r="AAH105" s="33"/>
      <c r="AAI105" s="33"/>
      <c r="AAJ105" s="33"/>
      <c r="AAK105" s="33"/>
      <c r="AAL105" s="34"/>
      <c r="AAM105" s="33"/>
      <c r="AAN105" s="33"/>
      <c r="AAO105" s="33"/>
      <c r="AAP105" s="33"/>
      <c r="AAQ105" s="33"/>
      <c r="AAR105" s="33"/>
      <c r="AAS105" s="33"/>
      <c r="AAT105" s="57"/>
      <c r="AAU105" s="25"/>
      <c r="AAV105" s="34"/>
      <c r="AAW105" s="57"/>
      <c r="AAX105" s="33"/>
      <c r="AAY105" s="33"/>
      <c r="AAZ105" s="33"/>
      <c r="ABA105" s="33"/>
      <c r="ABB105" s="33"/>
      <c r="ABC105" s="33"/>
      <c r="ABD105" s="33"/>
      <c r="ABE105" s="33"/>
      <c r="ABF105" s="34"/>
      <c r="ABG105" s="33"/>
      <c r="ABH105" s="33"/>
      <c r="ABI105" s="33"/>
      <c r="ABJ105" s="33"/>
      <c r="ABK105" s="33"/>
      <c r="ABL105" s="33"/>
      <c r="ABM105" s="33"/>
      <c r="ABN105" s="57"/>
      <c r="ABO105" s="25"/>
      <c r="ABP105" s="34"/>
      <c r="ABQ105" s="57"/>
      <c r="ABR105" s="33"/>
      <c r="ABS105" s="33"/>
      <c r="ABT105" s="33"/>
      <c r="ABU105" s="33"/>
      <c r="ABV105" s="33"/>
      <c r="ABW105" s="33"/>
      <c r="ABX105" s="33"/>
      <c r="ABY105" s="33"/>
      <c r="ABZ105" s="34"/>
      <c r="ACA105" s="33"/>
      <c r="ACB105" s="33"/>
      <c r="ACC105" s="33"/>
      <c r="ACD105" s="33"/>
      <c r="ACE105" s="33"/>
      <c r="ACF105" s="33"/>
      <c r="ACG105" s="33"/>
      <c r="ACH105" s="57"/>
      <c r="ACI105" s="25"/>
      <c r="ACJ105" s="34"/>
      <c r="ACK105" s="57"/>
      <c r="ACL105" s="33"/>
      <c r="ACM105" s="33"/>
      <c r="ACN105" s="33"/>
      <c r="ACO105" s="33">
        <v>106326.53</v>
      </c>
      <c r="ACP105" s="33">
        <v>104200</v>
      </c>
      <c r="ACQ105" s="33">
        <v>2126.5300000000002</v>
      </c>
      <c r="ACR105" s="33">
        <v>104200</v>
      </c>
      <c r="ACS105" s="33"/>
      <c r="ACT105" s="34"/>
      <c r="ACU105" s="33">
        <v>106326.53</v>
      </c>
      <c r="ACV105" s="33">
        <v>104200</v>
      </c>
      <c r="ACW105" s="33"/>
      <c r="ACX105" s="33">
        <v>2126.5300000000002</v>
      </c>
      <c r="ACY105" s="33">
        <v>2</v>
      </c>
      <c r="ACZ105" s="33"/>
      <c r="ADA105" s="33"/>
      <c r="ADB105" s="57">
        <v>104200</v>
      </c>
      <c r="ADC105" s="25"/>
      <c r="ADD105" s="34">
        <v>104200</v>
      </c>
      <c r="ADE105" s="57">
        <v>104200</v>
      </c>
      <c r="ADF105" s="33">
        <v>100</v>
      </c>
      <c r="ADG105" s="33">
        <v>100</v>
      </c>
      <c r="ADH105" s="33"/>
      <c r="ADI105" s="33"/>
      <c r="ADJ105" s="33"/>
      <c r="ADK105" s="33"/>
      <c r="ADL105" s="33"/>
      <c r="ADM105" s="33"/>
      <c r="ADN105" s="34"/>
      <c r="ADO105" s="33"/>
      <c r="ADP105" s="33"/>
      <c r="ADQ105" s="33"/>
      <c r="ADR105" s="33"/>
      <c r="ADS105" s="33"/>
      <c r="ADT105" s="33"/>
      <c r="ADU105" s="33"/>
      <c r="ADV105" s="57"/>
      <c r="ADW105" s="25"/>
      <c r="ADX105" s="34"/>
      <c r="ADY105" s="57"/>
      <c r="ADZ105" s="33"/>
      <c r="AEA105" s="33"/>
      <c r="AEB105" s="33"/>
      <c r="AEC105" s="33"/>
      <c r="AED105" s="33"/>
      <c r="AEE105" s="33"/>
      <c r="AEF105" s="33"/>
      <c r="AEG105" s="33"/>
      <c r="AEH105" s="34"/>
      <c r="AEI105" s="33"/>
      <c r="AEJ105" s="33"/>
      <c r="AEK105" s="33"/>
      <c r="AEL105" s="33"/>
      <c r="AEM105" s="33"/>
      <c r="AEN105" s="33"/>
      <c r="AEO105" s="33"/>
      <c r="AEP105" s="57"/>
      <c r="AEQ105" s="25"/>
      <c r="AER105" s="34"/>
      <c r="AES105" s="57"/>
      <c r="AET105" s="33"/>
      <c r="AEU105" s="33"/>
      <c r="AEV105" s="33"/>
      <c r="AEW105" s="33"/>
      <c r="AEX105" s="33"/>
      <c r="AEY105" s="33"/>
      <c r="AEZ105" s="33"/>
      <c r="AFA105" s="33"/>
      <c r="AFB105" s="34"/>
      <c r="AFC105" s="33"/>
      <c r="AFD105" s="33"/>
      <c r="AFE105" s="33"/>
      <c r="AFF105" s="33"/>
      <c r="AFG105" s="33"/>
      <c r="AFH105" s="33"/>
      <c r="AFI105" s="33"/>
      <c r="AFJ105" s="57"/>
      <c r="AFK105" s="25"/>
      <c r="AFL105" s="34"/>
      <c r="AFM105" s="57"/>
      <c r="AFN105" s="33"/>
      <c r="AFO105" s="33"/>
      <c r="AFP105" s="33"/>
      <c r="AFQ105" s="33"/>
      <c r="AFR105" s="33"/>
      <c r="AFS105" s="33"/>
      <c r="AFT105" s="33"/>
      <c r="AFU105" s="33"/>
      <c r="AFV105" s="34"/>
      <c r="AFW105" s="33"/>
      <c r="AFX105" s="33"/>
      <c r="AFY105" s="33"/>
      <c r="AFZ105" s="33"/>
      <c r="AGA105" s="33"/>
      <c r="AGB105" s="33"/>
      <c r="AGC105" s="33"/>
      <c r="AGD105" s="57"/>
      <c r="AGE105" s="25"/>
      <c r="AGF105" s="34"/>
      <c r="AGG105" s="57"/>
      <c r="AGH105" s="33"/>
      <c r="AGI105" s="33"/>
      <c r="AGJ105" s="33"/>
      <c r="AGK105" s="33"/>
      <c r="AGL105" s="33"/>
      <c r="AGM105" s="33"/>
      <c r="AGN105" s="33"/>
      <c r="AGO105" s="33"/>
      <c r="AGP105" s="34"/>
      <c r="AGQ105" s="33"/>
      <c r="AGR105" s="33"/>
      <c r="AGS105" s="33"/>
      <c r="AGT105" s="33"/>
      <c r="AGU105" s="33"/>
      <c r="AGV105" s="33"/>
      <c r="AGW105" s="33"/>
      <c r="AGX105" s="57"/>
      <c r="AGY105" s="25"/>
      <c r="AGZ105" s="34"/>
      <c r="AHA105" s="57"/>
      <c r="AHB105" s="33"/>
      <c r="AHC105" s="33"/>
    </row>
    <row r="106" spans="1:887" x14ac:dyDescent="0.25">
      <c r="A106" s="8" t="s">
        <v>206</v>
      </c>
      <c r="B106" s="90">
        <v>92</v>
      </c>
      <c r="C106" s="11" t="s">
        <v>207</v>
      </c>
      <c r="F106" s="34">
        <v>50815186.43</v>
      </c>
      <c r="G106" s="57"/>
      <c r="H106" s="33"/>
      <c r="I106" s="33">
        <v>103476600</v>
      </c>
      <c r="J106" s="33">
        <v>23799600</v>
      </c>
      <c r="K106" s="33">
        <v>79677000</v>
      </c>
      <c r="L106" s="33">
        <v>19340703.57</v>
      </c>
      <c r="M106" s="33">
        <v>122334.82</v>
      </c>
      <c r="N106" s="34"/>
      <c r="O106" s="33">
        <v>84090091</v>
      </c>
      <c r="P106" s="33">
        <v>19340703.57</v>
      </c>
      <c r="Q106" s="33"/>
      <c r="R106" s="33">
        <v>64749387.43</v>
      </c>
      <c r="S106" s="33">
        <v>77.000020000000006</v>
      </c>
      <c r="T106" s="33">
        <v>122334.82</v>
      </c>
      <c r="U106" s="33"/>
      <c r="V106" s="57">
        <v>19340703.57</v>
      </c>
      <c r="W106" s="25"/>
      <c r="X106" s="34">
        <v>23799600</v>
      </c>
      <c r="Y106" s="57">
        <v>23799600</v>
      </c>
      <c r="Z106" s="33">
        <v>81.264830000000003</v>
      </c>
      <c r="AA106" s="33">
        <v>81.264840000000007</v>
      </c>
      <c r="AB106" s="33"/>
      <c r="AC106" s="33">
        <v>98504800</v>
      </c>
      <c r="AD106" s="33">
        <v>22656000</v>
      </c>
      <c r="AE106" s="33">
        <v>75848800</v>
      </c>
      <c r="AF106" s="33">
        <v>9800617.9600000009</v>
      </c>
      <c r="AG106" s="33"/>
      <c r="AH106" s="34"/>
      <c r="AI106" s="33">
        <v>42611603</v>
      </c>
      <c r="AJ106" s="33">
        <v>9800617.9600000009</v>
      </c>
      <c r="AK106" s="33"/>
      <c r="AL106" s="33">
        <v>32810985.039999999</v>
      </c>
      <c r="AM106" s="33">
        <v>77.000119999999995</v>
      </c>
      <c r="AN106" s="33"/>
      <c r="AO106" s="33"/>
      <c r="AP106" s="57">
        <v>9800617.9600000009</v>
      </c>
      <c r="AQ106" s="25"/>
      <c r="AR106" s="34">
        <v>22656000</v>
      </c>
      <c r="AS106" s="57">
        <v>22656000</v>
      </c>
      <c r="AT106" s="33">
        <v>43.258380000000002</v>
      </c>
      <c r="AU106" s="33">
        <v>43.258409999999998</v>
      </c>
      <c r="AV106" s="33"/>
      <c r="AW106" s="33"/>
      <c r="AX106" s="33"/>
      <c r="AY106" s="33"/>
      <c r="AZ106" s="33"/>
      <c r="BA106" s="33"/>
      <c r="BB106" s="34"/>
      <c r="BC106" s="33"/>
      <c r="BD106" s="33"/>
      <c r="BE106" s="33"/>
      <c r="BF106" s="33"/>
      <c r="BG106" s="33"/>
      <c r="BH106" s="33"/>
      <c r="BI106" s="33"/>
      <c r="BJ106" s="57"/>
      <c r="BK106" s="25"/>
      <c r="BL106" s="34"/>
      <c r="BM106" s="57"/>
      <c r="BN106" s="33"/>
      <c r="BO106" s="33"/>
      <c r="BP106" s="33"/>
      <c r="BQ106" s="33"/>
      <c r="BR106" s="33"/>
      <c r="BS106" s="33"/>
      <c r="BT106" s="33"/>
      <c r="BU106" s="33"/>
      <c r="BV106" s="34"/>
      <c r="BW106" s="33"/>
      <c r="BX106" s="33"/>
      <c r="BY106" s="33"/>
      <c r="BZ106" s="33"/>
      <c r="CA106" s="33"/>
      <c r="CB106" s="33"/>
      <c r="CC106" s="33"/>
      <c r="CD106" s="57"/>
      <c r="CE106" s="25"/>
      <c r="CF106" s="34"/>
      <c r="CG106" s="57"/>
      <c r="CH106" s="33"/>
      <c r="CI106" s="33"/>
      <c r="CJ106" s="33"/>
      <c r="CK106" s="33"/>
      <c r="CL106" s="33"/>
      <c r="CM106" s="33"/>
      <c r="CN106" s="33"/>
      <c r="CO106" s="33"/>
      <c r="CP106" s="34"/>
      <c r="CQ106" s="33"/>
      <c r="CR106" s="33"/>
      <c r="CS106" s="33"/>
      <c r="CT106" s="33"/>
      <c r="CU106" s="33"/>
      <c r="CV106" s="33"/>
      <c r="CW106" s="33"/>
      <c r="CX106" s="57"/>
      <c r="CY106" s="25"/>
      <c r="CZ106" s="34"/>
      <c r="DA106" s="57"/>
      <c r="DB106" s="33"/>
      <c r="DC106" s="33"/>
      <c r="DD106" s="33"/>
      <c r="DE106" s="33"/>
      <c r="DF106" s="33"/>
      <c r="DG106" s="33"/>
      <c r="DH106" s="33"/>
      <c r="DI106" s="33"/>
      <c r="DJ106" s="34"/>
      <c r="DK106" s="33"/>
      <c r="DL106" s="33"/>
      <c r="DM106" s="33"/>
      <c r="DN106" s="33"/>
      <c r="DO106" s="33"/>
      <c r="DP106" s="33"/>
      <c r="DQ106" s="33"/>
      <c r="DR106" s="57"/>
      <c r="DS106" s="25"/>
      <c r="DT106" s="34"/>
      <c r="DU106" s="57"/>
      <c r="DV106" s="33"/>
      <c r="DW106" s="33"/>
      <c r="DX106" s="33"/>
      <c r="DY106" s="33"/>
      <c r="DZ106" s="33"/>
      <c r="EA106" s="33"/>
      <c r="EB106" s="33"/>
      <c r="EC106" s="33"/>
      <c r="ED106" s="34"/>
      <c r="EE106" s="33"/>
      <c r="EF106" s="33"/>
      <c r="EG106" s="33"/>
      <c r="EH106" s="33"/>
      <c r="EI106" s="33"/>
      <c r="EJ106" s="33"/>
      <c r="EK106" s="33"/>
      <c r="EL106" s="57"/>
      <c r="EM106" s="25"/>
      <c r="EN106" s="34"/>
      <c r="EO106" s="57"/>
      <c r="EP106" s="33"/>
      <c r="EQ106" s="33"/>
      <c r="ER106" s="33"/>
      <c r="ES106" s="33"/>
      <c r="ET106" s="33"/>
      <c r="EU106" s="33"/>
      <c r="EV106" s="33"/>
      <c r="EW106" s="33"/>
      <c r="EX106" s="34"/>
      <c r="EY106" s="33"/>
      <c r="EZ106" s="33"/>
      <c r="FA106" s="33"/>
      <c r="FB106" s="33"/>
      <c r="FC106" s="33"/>
      <c r="FD106" s="33"/>
      <c r="FE106" s="33"/>
      <c r="FF106" s="57"/>
      <c r="FG106" s="25"/>
      <c r="FH106" s="34"/>
      <c r="FI106" s="57"/>
      <c r="FJ106" s="33"/>
      <c r="FK106" s="33"/>
      <c r="FL106" s="33"/>
      <c r="FM106" s="33"/>
      <c r="FN106" s="33"/>
      <c r="FO106" s="33"/>
      <c r="FP106" s="33"/>
      <c r="FQ106" s="33"/>
      <c r="FR106" s="34"/>
      <c r="FS106" s="33"/>
      <c r="FT106" s="33"/>
      <c r="FU106" s="33"/>
      <c r="FV106" s="33"/>
      <c r="FW106" s="33"/>
      <c r="FX106" s="33"/>
      <c r="FY106" s="33"/>
      <c r="FZ106" s="57"/>
      <c r="GA106" s="25"/>
      <c r="GB106" s="34"/>
      <c r="GC106" s="57"/>
      <c r="GD106" s="33"/>
      <c r="GE106" s="33"/>
      <c r="GF106" s="33"/>
      <c r="GG106" s="33">
        <v>29766300</v>
      </c>
      <c r="GH106" s="33">
        <v>17562000</v>
      </c>
      <c r="GI106" s="33">
        <v>12204300</v>
      </c>
      <c r="GJ106" s="33">
        <v>11732032</v>
      </c>
      <c r="GK106" s="33"/>
      <c r="GL106" s="34"/>
      <c r="GM106" s="33">
        <v>19884800</v>
      </c>
      <c r="GN106" s="33">
        <v>11732032</v>
      </c>
      <c r="GO106" s="33"/>
      <c r="GP106" s="33">
        <v>8152768</v>
      </c>
      <c r="GQ106" s="33">
        <v>41</v>
      </c>
      <c r="GR106" s="33"/>
      <c r="GS106" s="33"/>
      <c r="GT106" s="57">
        <v>11732032</v>
      </c>
      <c r="GU106" s="25"/>
      <c r="GV106" s="34">
        <v>17562000</v>
      </c>
      <c r="GW106" s="57">
        <v>17562000</v>
      </c>
      <c r="GX106" s="33">
        <v>66.803510000000003</v>
      </c>
      <c r="GY106" s="33">
        <v>66.802419999999998</v>
      </c>
      <c r="GZ106" s="33"/>
      <c r="HA106" s="33"/>
      <c r="HB106" s="33"/>
      <c r="HC106" s="33"/>
      <c r="HD106" s="33"/>
      <c r="HE106" s="33"/>
      <c r="HF106" s="34"/>
      <c r="HG106" s="33"/>
      <c r="HH106" s="33"/>
      <c r="HI106" s="33"/>
      <c r="HJ106" s="33"/>
      <c r="HK106" s="33"/>
      <c r="HL106" s="33"/>
      <c r="HM106" s="33"/>
      <c r="HN106" s="57"/>
      <c r="HO106" s="25"/>
      <c r="HP106" s="34"/>
      <c r="HQ106" s="57"/>
      <c r="HR106" s="33"/>
      <c r="HS106" s="33"/>
      <c r="HT106" s="33"/>
      <c r="HU106" s="33">
        <v>5610000</v>
      </c>
      <c r="HV106" s="33">
        <v>1290300</v>
      </c>
      <c r="HW106" s="33">
        <v>4319700</v>
      </c>
      <c r="HX106" s="33">
        <v>659768.11</v>
      </c>
      <c r="HY106" s="33"/>
      <c r="HZ106" s="34"/>
      <c r="IA106" s="33">
        <v>2868557</v>
      </c>
      <c r="IB106" s="33">
        <v>659768.11</v>
      </c>
      <c r="IC106" s="33"/>
      <c r="ID106" s="33">
        <v>2208788.89</v>
      </c>
      <c r="IE106" s="33">
        <v>77</v>
      </c>
      <c r="IF106" s="33"/>
      <c r="IG106" s="33"/>
      <c r="IH106" s="57">
        <v>659768.11</v>
      </c>
      <c r="II106" s="25"/>
      <c r="IJ106" s="34">
        <v>1290300</v>
      </c>
      <c r="IK106" s="57">
        <v>1290300</v>
      </c>
      <c r="IL106" s="33">
        <v>51.132919999999999</v>
      </c>
      <c r="IM106" s="33">
        <v>51.132919999999999</v>
      </c>
      <c r="IN106" s="33"/>
      <c r="IO106" s="33"/>
      <c r="IP106" s="33"/>
      <c r="IQ106" s="33"/>
      <c r="IR106" s="33"/>
      <c r="IS106" s="33"/>
      <c r="IT106" s="34"/>
      <c r="IU106" s="33"/>
      <c r="IV106" s="33"/>
      <c r="IW106" s="33"/>
      <c r="IX106" s="33"/>
      <c r="IY106" s="33"/>
      <c r="IZ106" s="33"/>
      <c r="JA106" s="33"/>
      <c r="JB106" s="57"/>
      <c r="JC106" s="25"/>
      <c r="JD106" s="34"/>
      <c r="JE106" s="57"/>
      <c r="JF106" s="33"/>
      <c r="JG106" s="33"/>
      <c r="JH106" s="33"/>
      <c r="JI106" s="33"/>
      <c r="JJ106" s="33"/>
      <c r="JK106" s="33"/>
      <c r="JL106" s="33"/>
      <c r="JM106" s="33"/>
      <c r="JN106" s="34"/>
      <c r="JO106" s="33"/>
      <c r="JP106" s="33"/>
      <c r="JQ106" s="33"/>
      <c r="JR106" s="33"/>
      <c r="JS106" s="33"/>
      <c r="JT106" s="33"/>
      <c r="JU106" s="33"/>
      <c r="JV106" s="57"/>
      <c r="JW106" s="25"/>
      <c r="JX106" s="34"/>
      <c r="JY106" s="57"/>
      <c r="JZ106" s="33"/>
      <c r="KA106" s="33"/>
      <c r="KB106" s="33"/>
      <c r="KC106" s="33"/>
      <c r="KD106" s="33"/>
      <c r="KE106" s="33"/>
      <c r="KF106" s="33"/>
      <c r="KG106" s="33"/>
      <c r="KH106" s="34"/>
      <c r="KI106" s="33"/>
      <c r="KJ106" s="33"/>
      <c r="KK106" s="33"/>
      <c r="KL106" s="33"/>
      <c r="KM106" s="33"/>
      <c r="KN106" s="33"/>
      <c r="KO106" s="33"/>
      <c r="KP106" s="57"/>
      <c r="KQ106" s="25"/>
      <c r="KR106" s="34"/>
      <c r="KS106" s="57"/>
      <c r="KT106" s="33"/>
      <c r="KU106" s="33"/>
      <c r="KV106" s="33"/>
      <c r="KW106" s="33"/>
      <c r="KX106" s="33"/>
      <c r="KY106" s="33"/>
      <c r="KZ106" s="33"/>
      <c r="LA106" s="33"/>
      <c r="LB106" s="34"/>
      <c r="LC106" s="33"/>
      <c r="LD106" s="33"/>
      <c r="LE106" s="33"/>
      <c r="LF106" s="33"/>
      <c r="LG106" s="33"/>
      <c r="LH106" s="33"/>
      <c r="LI106" s="33"/>
      <c r="LJ106" s="57"/>
      <c r="LK106" s="25"/>
      <c r="LL106" s="34"/>
      <c r="LM106" s="57"/>
      <c r="LN106" s="33"/>
      <c r="LO106" s="33"/>
      <c r="LP106" s="33"/>
      <c r="LQ106" s="33"/>
      <c r="LR106" s="33"/>
      <c r="LS106" s="33"/>
      <c r="LT106" s="33"/>
      <c r="LU106" s="33"/>
      <c r="LV106" s="34"/>
      <c r="LW106" s="33"/>
      <c r="LX106" s="33"/>
      <c r="LY106" s="33"/>
      <c r="LZ106" s="33"/>
      <c r="MA106" s="33"/>
      <c r="MB106" s="33"/>
      <c r="MC106" s="33"/>
      <c r="MD106" s="57"/>
      <c r="ME106" s="25"/>
      <c r="MF106" s="34"/>
      <c r="MG106" s="57"/>
      <c r="MH106" s="33"/>
      <c r="MI106" s="33"/>
      <c r="MJ106" s="33"/>
      <c r="MK106" s="33">
        <v>2256610.2000000002</v>
      </c>
      <c r="ML106" s="33">
        <v>1331400</v>
      </c>
      <c r="MM106" s="33">
        <v>925210.2</v>
      </c>
      <c r="MN106" s="33">
        <v>1331400</v>
      </c>
      <c r="MO106" s="33"/>
      <c r="MP106" s="34"/>
      <c r="MQ106" s="33">
        <v>2256610.2000000002</v>
      </c>
      <c r="MR106" s="33">
        <v>1331400</v>
      </c>
      <c r="MS106" s="33"/>
      <c r="MT106" s="33">
        <v>925210.2</v>
      </c>
      <c r="MU106" s="33">
        <v>41</v>
      </c>
      <c r="MV106" s="33"/>
      <c r="MW106" s="33"/>
      <c r="MX106" s="57">
        <v>1331400</v>
      </c>
      <c r="MY106" s="25"/>
      <c r="MZ106" s="34">
        <v>1331400</v>
      </c>
      <c r="NA106" s="57">
        <v>1331400</v>
      </c>
      <c r="NB106" s="33">
        <v>100</v>
      </c>
      <c r="NC106" s="33">
        <v>100</v>
      </c>
      <c r="ND106" s="33"/>
      <c r="NE106" s="33"/>
      <c r="NF106" s="33"/>
      <c r="NG106" s="33"/>
      <c r="NH106" s="33"/>
      <c r="NI106" s="33"/>
      <c r="NJ106" s="34"/>
      <c r="NK106" s="33"/>
      <c r="NL106" s="33"/>
      <c r="NM106" s="33"/>
      <c r="NN106" s="33"/>
      <c r="NO106" s="33"/>
      <c r="NP106" s="33"/>
      <c r="NQ106" s="33"/>
      <c r="NR106" s="57"/>
      <c r="NS106" s="25"/>
      <c r="NT106" s="34"/>
      <c r="NU106" s="57"/>
      <c r="NV106" s="33"/>
      <c r="NW106" s="33"/>
      <c r="NX106" s="33"/>
      <c r="NY106" s="33"/>
      <c r="NZ106" s="33"/>
      <c r="OA106" s="33"/>
      <c r="OB106" s="33"/>
      <c r="OC106" s="33"/>
      <c r="OD106" s="34"/>
      <c r="OE106" s="33"/>
      <c r="OF106" s="33"/>
      <c r="OG106" s="33"/>
      <c r="OH106" s="33"/>
      <c r="OI106" s="33"/>
      <c r="OJ106" s="33"/>
      <c r="OK106" s="33"/>
      <c r="OL106" s="57"/>
      <c r="OM106" s="25"/>
      <c r="ON106" s="34"/>
      <c r="OO106" s="57"/>
      <c r="OP106" s="33"/>
      <c r="OQ106" s="33"/>
      <c r="OR106" s="33"/>
      <c r="OS106" s="33"/>
      <c r="OT106" s="33"/>
      <c r="OU106" s="33"/>
      <c r="OV106" s="33"/>
      <c r="OW106" s="33"/>
      <c r="OX106" s="34"/>
      <c r="OY106" s="33"/>
      <c r="OZ106" s="33"/>
      <c r="PA106" s="33"/>
      <c r="PB106" s="33"/>
      <c r="PC106" s="33"/>
      <c r="PD106" s="33"/>
      <c r="PE106" s="33"/>
      <c r="PF106" s="57"/>
      <c r="PG106" s="25"/>
      <c r="PH106" s="34"/>
      <c r="PI106" s="57"/>
      <c r="PJ106" s="33"/>
      <c r="PK106" s="33"/>
      <c r="PL106" s="33"/>
      <c r="PM106" s="33"/>
      <c r="PN106" s="33"/>
      <c r="PO106" s="33"/>
      <c r="PP106" s="33"/>
      <c r="PQ106" s="33"/>
      <c r="PR106" s="34"/>
      <c r="PS106" s="33"/>
      <c r="PT106" s="33"/>
      <c r="PU106" s="33"/>
      <c r="PV106" s="33"/>
      <c r="PW106" s="33"/>
      <c r="PX106" s="33"/>
      <c r="PY106" s="33"/>
      <c r="PZ106" s="57"/>
      <c r="QA106" s="25"/>
      <c r="QB106" s="34"/>
      <c r="QC106" s="57"/>
      <c r="QD106" s="33"/>
      <c r="QE106" s="33"/>
      <c r="QF106" s="33"/>
      <c r="QG106" s="33">
        <v>5101700</v>
      </c>
      <c r="QH106" s="33">
        <v>3010000</v>
      </c>
      <c r="QI106" s="33">
        <v>2091700</v>
      </c>
      <c r="QJ106" s="33"/>
      <c r="QK106" s="33"/>
      <c r="QL106" s="34"/>
      <c r="QM106" s="33"/>
      <c r="QN106" s="33"/>
      <c r="QO106" s="33"/>
      <c r="QP106" s="33"/>
      <c r="QQ106" s="33"/>
      <c r="QR106" s="33"/>
      <c r="QS106" s="33"/>
      <c r="QT106" s="57"/>
      <c r="QU106" s="25"/>
      <c r="QV106" s="34">
        <v>3010000</v>
      </c>
      <c r="QW106" s="57">
        <v>3010000</v>
      </c>
      <c r="QX106" s="33"/>
      <c r="QY106" s="33"/>
      <c r="QZ106" s="33"/>
      <c r="RA106" s="33"/>
      <c r="RB106" s="33"/>
      <c r="RC106" s="33"/>
      <c r="RD106" s="33"/>
      <c r="RE106" s="33"/>
      <c r="RF106" s="34"/>
      <c r="RG106" s="33"/>
      <c r="RH106" s="33"/>
      <c r="RI106" s="33"/>
      <c r="RJ106" s="33"/>
      <c r="RK106" s="33"/>
      <c r="RL106" s="33"/>
      <c r="RM106" s="33"/>
      <c r="RN106" s="57"/>
      <c r="RO106" s="25"/>
      <c r="RP106" s="34"/>
      <c r="RQ106" s="57"/>
      <c r="RR106" s="33"/>
      <c r="RS106" s="33"/>
      <c r="RT106" s="33"/>
      <c r="RU106" s="33"/>
      <c r="RV106" s="33"/>
      <c r="RW106" s="33"/>
      <c r="RX106" s="33"/>
      <c r="RY106" s="33"/>
      <c r="RZ106" s="34"/>
      <c r="SA106" s="33"/>
      <c r="SB106" s="33"/>
      <c r="SC106" s="33"/>
      <c r="SD106" s="33"/>
      <c r="SE106" s="33"/>
      <c r="SF106" s="33"/>
      <c r="SG106" s="33"/>
      <c r="SH106" s="57"/>
      <c r="SI106" s="25"/>
      <c r="SJ106" s="34"/>
      <c r="SK106" s="57"/>
      <c r="SL106" s="33"/>
      <c r="SM106" s="33"/>
      <c r="SN106" s="33"/>
      <c r="SO106" s="33"/>
      <c r="SP106" s="33"/>
      <c r="SQ106" s="33"/>
      <c r="SR106" s="33"/>
      <c r="SS106" s="33"/>
      <c r="ST106" s="34"/>
      <c r="SU106" s="33"/>
      <c r="SV106" s="33"/>
      <c r="SW106" s="33"/>
      <c r="SX106" s="33"/>
      <c r="SY106" s="33"/>
      <c r="SZ106" s="33"/>
      <c r="TA106" s="33"/>
      <c r="TB106" s="57"/>
      <c r="TC106" s="25"/>
      <c r="TD106" s="34"/>
      <c r="TE106" s="57"/>
      <c r="TF106" s="33"/>
      <c r="TG106" s="33"/>
      <c r="TH106" s="33"/>
      <c r="TI106" s="33"/>
      <c r="TJ106" s="33"/>
      <c r="TK106" s="33"/>
      <c r="TL106" s="33"/>
      <c r="TM106" s="33"/>
      <c r="TN106" s="34"/>
      <c r="TO106" s="33"/>
      <c r="TP106" s="33"/>
      <c r="TQ106" s="33"/>
      <c r="TR106" s="33"/>
      <c r="TS106" s="33"/>
      <c r="TT106" s="33"/>
      <c r="TU106" s="33"/>
      <c r="TV106" s="57"/>
      <c r="TW106" s="25"/>
      <c r="TX106" s="34"/>
      <c r="TY106" s="57"/>
      <c r="TZ106" s="33"/>
      <c r="UA106" s="33"/>
      <c r="UB106" s="33"/>
      <c r="UC106" s="33"/>
      <c r="UD106" s="33"/>
      <c r="UE106" s="33"/>
      <c r="UF106" s="33"/>
      <c r="UG106" s="33"/>
      <c r="UH106" s="34"/>
      <c r="UI106" s="33"/>
      <c r="UJ106" s="33"/>
      <c r="UK106" s="33"/>
      <c r="UL106" s="33"/>
      <c r="UM106" s="33"/>
      <c r="UN106" s="33"/>
      <c r="UO106" s="33"/>
      <c r="UP106" s="57"/>
      <c r="UQ106" s="25"/>
      <c r="UR106" s="34"/>
      <c r="US106" s="57"/>
      <c r="UT106" s="33"/>
      <c r="UU106" s="33"/>
      <c r="UV106" s="33"/>
      <c r="UW106" s="33"/>
      <c r="UX106" s="33"/>
      <c r="UY106" s="33"/>
      <c r="UZ106" s="33"/>
      <c r="VA106" s="33"/>
      <c r="VB106" s="34"/>
      <c r="VC106" s="33"/>
      <c r="VD106" s="33"/>
      <c r="VE106" s="33"/>
      <c r="VF106" s="33"/>
      <c r="VG106" s="33"/>
      <c r="VH106" s="33"/>
      <c r="VI106" s="33"/>
      <c r="VJ106" s="57"/>
      <c r="VK106" s="25"/>
      <c r="VL106" s="34"/>
      <c r="VM106" s="57"/>
      <c r="VN106" s="33"/>
      <c r="VO106" s="33"/>
      <c r="VP106" s="33"/>
      <c r="VQ106" s="33"/>
      <c r="VR106" s="33"/>
      <c r="VS106" s="33"/>
      <c r="VT106" s="33"/>
      <c r="VU106" s="33"/>
      <c r="VV106" s="34"/>
      <c r="VW106" s="33"/>
      <c r="VX106" s="33"/>
      <c r="VY106" s="33"/>
      <c r="VZ106" s="33"/>
      <c r="WA106" s="33"/>
      <c r="WB106" s="33"/>
      <c r="WC106" s="33"/>
      <c r="WD106" s="57"/>
      <c r="WE106" s="25"/>
      <c r="WF106" s="34"/>
      <c r="WG106" s="57"/>
      <c r="WH106" s="33"/>
      <c r="WI106" s="33"/>
      <c r="WJ106" s="33"/>
      <c r="WK106" s="33"/>
      <c r="WL106" s="33"/>
      <c r="WM106" s="33"/>
      <c r="WN106" s="33"/>
      <c r="WO106" s="33"/>
      <c r="WP106" s="34"/>
      <c r="WQ106" s="33"/>
      <c r="WR106" s="33"/>
      <c r="WS106" s="33"/>
      <c r="WT106" s="33"/>
      <c r="WU106" s="33"/>
      <c r="WV106" s="33"/>
      <c r="WW106" s="33"/>
      <c r="WX106" s="57"/>
      <c r="WY106" s="25"/>
      <c r="WZ106" s="34"/>
      <c r="XA106" s="57"/>
      <c r="XB106" s="33"/>
      <c r="XC106" s="33"/>
      <c r="XD106" s="33"/>
      <c r="XE106" s="33"/>
      <c r="XF106" s="33"/>
      <c r="XG106" s="33"/>
      <c r="XH106" s="33"/>
      <c r="XI106" s="33"/>
      <c r="XJ106" s="34"/>
      <c r="XK106" s="33"/>
      <c r="XL106" s="33"/>
      <c r="XM106" s="33"/>
      <c r="XN106" s="33"/>
      <c r="XO106" s="33"/>
      <c r="XP106" s="33"/>
      <c r="XQ106" s="33"/>
      <c r="XR106" s="57"/>
      <c r="XS106" s="25"/>
      <c r="XT106" s="34"/>
      <c r="XU106" s="57"/>
      <c r="XV106" s="33"/>
      <c r="XW106" s="33"/>
      <c r="XX106" s="33"/>
      <c r="XY106" s="33"/>
      <c r="XZ106" s="33"/>
      <c r="YA106" s="33"/>
      <c r="YB106" s="33"/>
      <c r="YC106" s="33"/>
      <c r="YD106" s="34"/>
      <c r="YE106" s="33"/>
      <c r="YF106" s="33"/>
      <c r="YG106" s="33"/>
      <c r="YH106" s="33"/>
      <c r="YI106" s="33"/>
      <c r="YJ106" s="33"/>
      <c r="YK106" s="33"/>
      <c r="YL106" s="57"/>
      <c r="YM106" s="25"/>
      <c r="YN106" s="34"/>
      <c r="YO106" s="57"/>
      <c r="YP106" s="33"/>
      <c r="YQ106" s="33"/>
      <c r="YR106" s="33"/>
      <c r="YS106" s="33"/>
      <c r="YT106" s="33"/>
      <c r="YU106" s="33"/>
      <c r="YV106" s="33"/>
      <c r="YW106" s="33"/>
      <c r="YX106" s="34"/>
      <c r="YY106" s="33"/>
      <c r="YZ106" s="33"/>
      <c r="ZA106" s="33"/>
      <c r="ZB106" s="33"/>
      <c r="ZC106" s="33"/>
      <c r="ZD106" s="33"/>
      <c r="ZE106" s="33"/>
      <c r="ZF106" s="57"/>
      <c r="ZG106" s="25"/>
      <c r="ZH106" s="34"/>
      <c r="ZI106" s="57"/>
      <c r="ZJ106" s="33"/>
      <c r="ZK106" s="33"/>
      <c r="ZL106" s="33"/>
      <c r="ZM106" s="33"/>
      <c r="ZN106" s="33"/>
      <c r="ZO106" s="33"/>
      <c r="ZP106" s="33"/>
      <c r="ZQ106" s="33"/>
      <c r="ZR106" s="34"/>
      <c r="ZS106" s="33"/>
      <c r="ZT106" s="33"/>
      <c r="ZU106" s="33"/>
      <c r="ZV106" s="33"/>
      <c r="ZW106" s="33"/>
      <c r="ZX106" s="33"/>
      <c r="ZY106" s="33"/>
      <c r="ZZ106" s="57"/>
      <c r="AAA106" s="25"/>
      <c r="AAB106" s="34"/>
      <c r="AAC106" s="57"/>
      <c r="AAD106" s="33"/>
      <c r="AAE106" s="33"/>
      <c r="AAF106" s="33"/>
      <c r="AAG106" s="33"/>
      <c r="AAH106" s="33"/>
      <c r="AAI106" s="33"/>
      <c r="AAJ106" s="33"/>
      <c r="AAK106" s="33"/>
      <c r="AAL106" s="34"/>
      <c r="AAM106" s="33"/>
      <c r="AAN106" s="33"/>
      <c r="AAO106" s="33"/>
      <c r="AAP106" s="33"/>
      <c r="AAQ106" s="33"/>
      <c r="AAR106" s="33"/>
      <c r="AAS106" s="33"/>
      <c r="AAT106" s="57"/>
      <c r="AAU106" s="25"/>
      <c r="AAV106" s="34"/>
      <c r="AAW106" s="57"/>
      <c r="AAX106" s="33"/>
      <c r="AAY106" s="33"/>
      <c r="AAZ106" s="33"/>
      <c r="ABA106" s="33"/>
      <c r="ABB106" s="33"/>
      <c r="ABC106" s="33"/>
      <c r="ABD106" s="33"/>
      <c r="ABE106" s="33">
        <v>1424574.1</v>
      </c>
      <c r="ABF106" s="34"/>
      <c r="ABG106" s="33"/>
      <c r="ABH106" s="33"/>
      <c r="ABI106" s="33"/>
      <c r="ABJ106" s="33"/>
      <c r="ABK106" s="33"/>
      <c r="ABL106" s="33">
        <v>1424574.1</v>
      </c>
      <c r="ABM106" s="33"/>
      <c r="ABN106" s="57"/>
      <c r="ABO106" s="25"/>
      <c r="ABP106" s="34"/>
      <c r="ABQ106" s="57"/>
      <c r="ABR106" s="33"/>
      <c r="ABS106" s="33"/>
      <c r="ABT106" s="33"/>
      <c r="ABU106" s="33"/>
      <c r="ABV106" s="33"/>
      <c r="ABW106" s="33"/>
      <c r="ABX106" s="33"/>
      <c r="ABY106" s="33"/>
      <c r="ABZ106" s="34"/>
      <c r="ACA106" s="33"/>
      <c r="ACB106" s="33"/>
      <c r="ACC106" s="33"/>
      <c r="ACD106" s="33"/>
      <c r="ACE106" s="33"/>
      <c r="ACF106" s="33"/>
      <c r="ACG106" s="33"/>
      <c r="ACH106" s="57"/>
      <c r="ACI106" s="25"/>
      <c r="ACJ106" s="34"/>
      <c r="ACK106" s="57"/>
      <c r="ACL106" s="33"/>
      <c r="ACM106" s="33"/>
      <c r="ACN106" s="33"/>
      <c r="ACO106" s="33">
        <v>6142200</v>
      </c>
      <c r="ACP106" s="33">
        <v>6080700</v>
      </c>
      <c r="ACQ106" s="33">
        <v>61500</v>
      </c>
      <c r="ACR106" s="33"/>
      <c r="ACS106" s="33"/>
      <c r="ACT106" s="34"/>
      <c r="ACU106" s="33"/>
      <c r="ACV106" s="33"/>
      <c r="ACW106" s="33"/>
      <c r="ACX106" s="33"/>
      <c r="ACY106" s="33"/>
      <c r="ACZ106" s="33"/>
      <c r="ADA106" s="33"/>
      <c r="ADB106" s="57"/>
      <c r="ADC106" s="25"/>
      <c r="ADD106" s="34">
        <v>6080700</v>
      </c>
      <c r="ADE106" s="57">
        <v>6080700</v>
      </c>
      <c r="ADF106" s="33"/>
      <c r="ADG106" s="33"/>
      <c r="ADH106" s="33"/>
      <c r="ADI106" s="33"/>
      <c r="ADJ106" s="33"/>
      <c r="ADK106" s="33"/>
      <c r="ADL106" s="33"/>
      <c r="ADM106" s="33"/>
      <c r="ADN106" s="34"/>
      <c r="ADO106" s="33"/>
      <c r="ADP106" s="33"/>
      <c r="ADQ106" s="33"/>
      <c r="ADR106" s="33"/>
      <c r="ADS106" s="33"/>
      <c r="ADT106" s="33"/>
      <c r="ADU106" s="33"/>
      <c r="ADV106" s="57"/>
      <c r="ADW106" s="25"/>
      <c r="ADX106" s="34"/>
      <c r="ADY106" s="57"/>
      <c r="ADZ106" s="33"/>
      <c r="AEA106" s="33"/>
      <c r="AEB106" s="33"/>
      <c r="AEC106" s="33"/>
      <c r="AED106" s="33"/>
      <c r="AEE106" s="33"/>
      <c r="AEF106" s="33"/>
      <c r="AEG106" s="33"/>
      <c r="AEH106" s="34"/>
      <c r="AEI106" s="33"/>
      <c r="AEJ106" s="33"/>
      <c r="AEK106" s="33"/>
      <c r="AEL106" s="33"/>
      <c r="AEM106" s="33"/>
      <c r="AEN106" s="33"/>
      <c r="AEO106" s="33"/>
      <c r="AEP106" s="57"/>
      <c r="AEQ106" s="25"/>
      <c r="AER106" s="34"/>
      <c r="AES106" s="57"/>
      <c r="AET106" s="33"/>
      <c r="AEU106" s="33"/>
      <c r="AEV106" s="33"/>
      <c r="AEW106" s="33"/>
      <c r="AEX106" s="33"/>
      <c r="AEY106" s="33"/>
      <c r="AEZ106" s="33"/>
      <c r="AFA106" s="33"/>
      <c r="AFB106" s="34"/>
      <c r="AFC106" s="33"/>
      <c r="AFD106" s="33"/>
      <c r="AFE106" s="33"/>
      <c r="AFF106" s="33"/>
      <c r="AFG106" s="33"/>
      <c r="AFH106" s="33"/>
      <c r="AFI106" s="33"/>
      <c r="AFJ106" s="57"/>
      <c r="AFK106" s="25"/>
      <c r="AFL106" s="34"/>
      <c r="AFM106" s="57"/>
      <c r="AFN106" s="33"/>
      <c r="AFO106" s="33"/>
      <c r="AFP106" s="33"/>
      <c r="AFQ106" s="33"/>
      <c r="AFR106" s="33"/>
      <c r="AFS106" s="33"/>
      <c r="AFT106" s="33"/>
      <c r="AFU106" s="33"/>
      <c r="AFV106" s="34"/>
      <c r="AFW106" s="33"/>
      <c r="AFX106" s="33"/>
      <c r="AFY106" s="33"/>
      <c r="AFZ106" s="33"/>
      <c r="AGA106" s="33"/>
      <c r="AGB106" s="33"/>
      <c r="AGC106" s="33"/>
      <c r="AGD106" s="57"/>
      <c r="AGE106" s="25"/>
      <c r="AGF106" s="34"/>
      <c r="AGG106" s="57"/>
      <c r="AGH106" s="33"/>
      <c r="AGI106" s="33"/>
      <c r="AGJ106" s="33"/>
      <c r="AGK106" s="33"/>
      <c r="AGL106" s="33"/>
      <c r="AGM106" s="33"/>
      <c r="AGN106" s="33"/>
      <c r="AGO106" s="33"/>
      <c r="AGP106" s="34"/>
      <c r="AGQ106" s="33"/>
      <c r="AGR106" s="33"/>
      <c r="AGS106" s="33"/>
      <c r="AGT106" s="33"/>
      <c r="AGU106" s="33"/>
      <c r="AGV106" s="33"/>
      <c r="AGW106" s="33"/>
      <c r="AGX106" s="57"/>
      <c r="AGY106" s="25"/>
      <c r="AGZ106" s="34"/>
      <c r="AHA106" s="57"/>
      <c r="AHB106" s="33"/>
      <c r="AHC106" s="33"/>
    </row>
    <row r="107" spans="1:887" x14ac:dyDescent="0.25">
      <c r="A107" s="8" t="s">
        <v>208</v>
      </c>
      <c r="B107" s="90">
        <v>93</v>
      </c>
      <c r="C107" s="11" t="s">
        <v>209</v>
      </c>
      <c r="F107" s="34">
        <v>47439937.590000004</v>
      </c>
      <c r="G107" s="57"/>
      <c r="H107" s="33"/>
      <c r="I107" s="33">
        <v>17338777.77</v>
      </c>
      <c r="J107" s="33">
        <v>15604900</v>
      </c>
      <c r="K107" s="33">
        <v>1733877.77</v>
      </c>
      <c r="L107" s="33">
        <v>8499999.5999999996</v>
      </c>
      <c r="M107" s="33"/>
      <c r="N107" s="34"/>
      <c r="O107" s="33">
        <v>9444444</v>
      </c>
      <c r="P107" s="33">
        <v>8499999.5999999996</v>
      </c>
      <c r="Q107" s="33"/>
      <c r="R107" s="33">
        <v>944444.4</v>
      </c>
      <c r="S107" s="33">
        <v>10</v>
      </c>
      <c r="T107" s="33"/>
      <c r="U107" s="33"/>
      <c r="V107" s="57">
        <v>8499999.5999999996</v>
      </c>
      <c r="W107" s="25"/>
      <c r="X107" s="34">
        <v>15604900</v>
      </c>
      <c r="Y107" s="57">
        <v>15604900</v>
      </c>
      <c r="Z107" s="33">
        <v>54.47007</v>
      </c>
      <c r="AA107" s="33">
        <v>54.47007</v>
      </c>
      <c r="AB107" s="33"/>
      <c r="AC107" s="33">
        <v>15643555.560000001</v>
      </c>
      <c r="AD107" s="33">
        <v>14079200</v>
      </c>
      <c r="AE107" s="33">
        <v>1564355.56</v>
      </c>
      <c r="AF107" s="33">
        <v>9000634.4900000002</v>
      </c>
      <c r="AG107" s="33"/>
      <c r="AH107" s="34"/>
      <c r="AI107" s="33">
        <v>10000704.98</v>
      </c>
      <c r="AJ107" s="33">
        <v>9000634.4900000002</v>
      </c>
      <c r="AK107" s="33"/>
      <c r="AL107" s="33">
        <v>1000070.49</v>
      </c>
      <c r="AM107" s="33">
        <v>10</v>
      </c>
      <c r="AN107" s="33"/>
      <c r="AO107" s="33"/>
      <c r="AP107" s="57">
        <v>9000634.4900000002</v>
      </c>
      <c r="AQ107" s="25"/>
      <c r="AR107" s="34">
        <v>14079200</v>
      </c>
      <c r="AS107" s="57">
        <v>14079200</v>
      </c>
      <c r="AT107" s="33">
        <v>63.92859</v>
      </c>
      <c r="AU107" s="33">
        <v>63.92859</v>
      </c>
      <c r="AV107" s="33"/>
      <c r="AW107" s="33">
        <v>311032</v>
      </c>
      <c r="AX107" s="33">
        <v>311000</v>
      </c>
      <c r="AY107" s="33">
        <v>32</v>
      </c>
      <c r="AZ107" s="33">
        <v>309182.37</v>
      </c>
      <c r="BA107" s="33"/>
      <c r="BB107" s="34"/>
      <c r="BC107" s="33">
        <v>309214.18</v>
      </c>
      <c r="BD107" s="33">
        <v>309182.37</v>
      </c>
      <c r="BE107" s="33"/>
      <c r="BF107" s="33">
        <v>31.81</v>
      </c>
      <c r="BG107" s="33">
        <v>1.0290000000000001E-2</v>
      </c>
      <c r="BH107" s="33"/>
      <c r="BI107" s="33"/>
      <c r="BJ107" s="57">
        <v>309182.37</v>
      </c>
      <c r="BK107" s="25"/>
      <c r="BL107" s="34">
        <v>311000</v>
      </c>
      <c r="BM107" s="57">
        <v>311000</v>
      </c>
      <c r="BN107" s="33">
        <v>99.415549999999996</v>
      </c>
      <c r="BO107" s="33">
        <v>99.40625</v>
      </c>
      <c r="BP107" s="33"/>
      <c r="BQ107" s="33"/>
      <c r="BR107" s="33"/>
      <c r="BS107" s="33"/>
      <c r="BT107" s="33"/>
      <c r="BU107" s="33"/>
      <c r="BV107" s="34"/>
      <c r="BW107" s="33"/>
      <c r="BX107" s="33"/>
      <c r="BY107" s="33"/>
      <c r="BZ107" s="33"/>
      <c r="CA107" s="33"/>
      <c r="CB107" s="33"/>
      <c r="CC107" s="33"/>
      <c r="CD107" s="57"/>
      <c r="CE107" s="25"/>
      <c r="CF107" s="34"/>
      <c r="CG107" s="57"/>
      <c r="CH107" s="33"/>
      <c r="CI107" s="33"/>
      <c r="CJ107" s="33"/>
      <c r="CK107" s="33"/>
      <c r="CL107" s="33"/>
      <c r="CM107" s="33"/>
      <c r="CN107" s="33"/>
      <c r="CO107" s="33"/>
      <c r="CP107" s="34"/>
      <c r="CQ107" s="33"/>
      <c r="CR107" s="33"/>
      <c r="CS107" s="33"/>
      <c r="CT107" s="33"/>
      <c r="CU107" s="33"/>
      <c r="CV107" s="33"/>
      <c r="CW107" s="33"/>
      <c r="CX107" s="57"/>
      <c r="CY107" s="25"/>
      <c r="CZ107" s="34"/>
      <c r="DA107" s="57"/>
      <c r="DB107" s="33"/>
      <c r="DC107" s="33"/>
      <c r="DD107" s="33"/>
      <c r="DE107" s="33"/>
      <c r="DF107" s="33"/>
      <c r="DG107" s="33"/>
      <c r="DH107" s="33"/>
      <c r="DI107" s="33"/>
      <c r="DJ107" s="34"/>
      <c r="DK107" s="33"/>
      <c r="DL107" s="33"/>
      <c r="DM107" s="33"/>
      <c r="DN107" s="33"/>
      <c r="DO107" s="33"/>
      <c r="DP107" s="33"/>
      <c r="DQ107" s="33"/>
      <c r="DR107" s="57"/>
      <c r="DS107" s="25"/>
      <c r="DT107" s="34">
        <v>769400</v>
      </c>
      <c r="DU107" s="57">
        <v>0</v>
      </c>
      <c r="DV107" s="33"/>
      <c r="DW107" s="33"/>
      <c r="DX107" s="33"/>
      <c r="DY107" s="33"/>
      <c r="DZ107" s="33"/>
      <c r="EA107" s="33"/>
      <c r="EB107" s="33"/>
      <c r="EC107" s="33"/>
      <c r="ED107" s="34"/>
      <c r="EE107" s="33"/>
      <c r="EF107" s="33"/>
      <c r="EG107" s="33"/>
      <c r="EH107" s="33"/>
      <c r="EI107" s="33"/>
      <c r="EJ107" s="33"/>
      <c r="EK107" s="33"/>
      <c r="EL107" s="57"/>
      <c r="EM107" s="25"/>
      <c r="EN107" s="34"/>
      <c r="EO107" s="57"/>
      <c r="EP107" s="33"/>
      <c r="EQ107" s="33"/>
      <c r="ER107" s="33"/>
      <c r="ES107" s="33"/>
      <c r="ET107" s="33"/>
      <c r="EU107" s="33"/>
      <c r="EV107" s="33"/>
      <c r="EW107" s="33"/>
      <c r="EX107" s="34"/>
      <c r="EY107" s="33"/>
      <c r="EZ107" s="33"/>
      <c r="FA107" s="33"/>
      <c r="FB107" s="33"/>
      <c r="FC107" s="33"/>
      <c r="FD107" s="33"/>
      <c r="FE107" s="33"/>
      <c r="FF107" s="57"/>
      <c r="FG107" s="25"/>
      <c r="FH107" s="34"/>
      <c r="FI107" s="57"/>
      <c r="FJ107" s="33"/>
      <c r="FK107" s="33"/>
      <c r="FL107" s="33"/>
      <c r="FM107" s="33"/>
      <c r="FN107" s="33"/>
      <c r="FO107" s="33"/>
      <c r="FP107" s="33"/>
      <c r="FQ107" s="33"/>
      <c r="FR107" s="34"/>
      <c r="FS107" s="33"/>
      <c r="FT107" s="33"/>
      <c r="FU107" s="33"/>
      <c r="FV107" s="33"/>
      <c r="FW107" s="33"/>
      <c r="FX107" s="33"/>
      <c r="FY107" s="33"/>
      <c r="FZ107" s="57"/>
      <c r="GA107" s="25"/>
      <c r="GB107" s="34"/>
      <c r="GC107" s="57"/>
      <c r="GD107" s="33"/>
      <c r="GE107" s="33"/>
      <c r="GF107" s="33"/>
      <c r="GG107" s="33">
        <v>17801010.100000001</v>
      </c>
      <c r="GH107" s="33">
        <v>17623000</v>
      </c>
      <c r="GI107" s="33">
        <v>178010.1</v>
      </c>
      <c r="GJ107" s="33">
        <v>15138627.689999999</v>
      </c>
      <c r="GK107" s="33"/>
      <c r="GL107" s="34"/>
      <c r="GM107" s="33">
        <v>15291543.130000001</v>
      </c>
      <c r="GN107" s="33">
        <v>15138627.689999999</v>
      </c>
      <c r="GO107" s="33"/>
      <c r="GP107" s="33">
        <v>152915.44</v>
      </c>
      <c r="GQ107" s="33">
        <v>1</v>
      </c>
      <c r="GR107" s="33"/>
      <c r="GS107" s="33"/>
      <c r="GT107" s="57">
        <v>15138627.689999999</v>
      </c>
      <c r="GU107" s="25"/>
      <c r="GV107" s="34">
        <v>17623000</v>
      </c>
      <c r="GW107" s="57">
        <v>17623000</v>
      </c>
      <c r="GX107" s="33">
        <v>85.902670000000001</v>
      </c>
      <c r="GY107" s="33">
        <v>85.902680000000004</v>
      </c>
      <c r="GZ107" s="33"/>
      <c r="HA107" s="33"/>
      <c r="HB107" s="33"/>
      <c r="HC107" s="33"/>
      <c r="HD107" s="33"/>
      <c r="HE107" s="33"/>
      <c r="HF107" s="34"/>
      <c r="HG107" s="33"/>
      <c r="HH107" s="33"/>
      <c r="HI107" s="33"/>
      <c r="HJ107" s="33"/>
      <c r="HK107" s="33"/>
      <c r="HL107" s="33"/>
      <c r="HM107" s="33"/>
      <c r="HN107" s="57"/>
      <c r="HO107" s="25"/>
      <c r="HP107" s="34"/>
      <c r="HQ107" s="57"/>
      <c r="HR107" s="33"/>
      <c r="HS107" s="33"/>
      <c r="HT107" s="33"/>
      <c r="HU107" s="33">
        <v>11334777.779999999</v>
      </c>
      <c r="HV107" s="33">
        <v>10201300</v>
      </c>
      <c r="HW107" s="33">
        <v>1133477.78</v>
      </c>
      <c r="HX107" s="33"/>
      <c r="HY107" s="33"/>
      <c r="HZ107" s="34"/>
      <c r="IA107" s="33"/>
      <c r="IB107" s="33"/>
      <c r="IC107" s="33"/>
      <c r="ID107" s="33"/>
      <c r="IE107" s="33"/>
      <c r="IF107" s="33"/>
      <c r="IG107" s="33"/>
      <c r="IH107" s="57"/>
      <c r="II107" s="25"/>
      <c r="IJ107" s="34">
        <v>10201300</v>
      </c>
      <c r="IK107" s="57">
        <v>10201300</v>
      </c>
      <c r="IL107" s="33"/>
      <c r="IM107" s="33"/>
      <c r="IN107" s="33"/>
      <c r="IO107" s="33"/>
      <c r="IP107" s="33"/>
      <c r="IQ107" s="33"/>
      <c r="IR107" s="33"/>
      <c r="IS107" s="33"/>
      <c r="IT107" s="34"/>
      <c r="IU107" s="33"/>
      <c r="IV107" s="33"/>
      <c r="IW107" s="33"/>
      <c r="IX107" s="33"/>
      <c r="IY107" s="33"/>
      <c r="IZ107" s="33"/>
      <c r="JA107" s="33"/>
      <c r="JB107" s="57"/>
      <c r="JC107" s="25"/>
      <c r="JD107" s="34"/>
      <c r="JE107" s="57"/>
      <c r="JF107" s="33"/>
      <c r="JG107" s="33"/>
      <c r="JH107" s="33"/>
      <c r="JI107" s="33"/>
      <c r="JJ107" s="33"/>
      <c r="JK107" s="33"/>
      <c r="JL107" s="33"/>
      <c r="JM107" s="33"/>
      <c r="JN107" s="34"/>
      <c r="JO107" s="33"/>
      <c r="JP107" s="33"/>
      <c r="JQ107" s="33"/>
      <c r="JR107" s="33"/>
      <c r="JS107" s="33"/>
      <c r="JT107" s="33"/>
      <c r="JU107" s="33"/>
      <c r="JV107" s="57"/>
      <c r="JW107" s="25"/>
      <c r="JX107" s="34"/>
      <c r="JY107" s="57"/>
      <c r="JZ107" s="33"/>
      <c r="KA107" s="33"/>
      <c r="KB107" s="33"/>
      <c r="KC107" s="33"/>
      <c r="KD107" s="33"/>
      <c r="KE107" s="33"/>
      <c r="KF107" s="33"/>
      <c r="KG107" s="33"/>
      <c r="KH107" s="34"/>
      <c r="KI107" s="33"/>
      <c r="KJ107" s="33"/>
      <c r="KK107" s="33"/>
      <c r="KL107" s="33"/>
      <c r="KM107" s="33"/>
      <c r="KN107" s="33"/>
      <c r="KO107" s="33"/>
      <c r="KP107" s="57"/>
      <c r="KQ107" s="25"/>
      <c r="KR107" s="34"/>
      <c r="KS107" s="57"/>
      <c r="KT107" s="33"/>
      <c r="KU107" s="33"/>
      <c r="KV107" s="33"/>
      <c r="KW107" s="33"/>
      <c r="KX107" s="33"/>
      <c r="KY107" s="33"/>
      <c r="KZ107" s="33"/>
      <c r="LA107" s="33"/>
      <c r="LB107" s="34"/>
      <c r="LC107" s="33"/>
      <c r="LD107" s="33"/>
      <c r="LE107" s="33"/>
      <c r="LF107" s="33"/>
      <c r="LG107" s="33"/>
      <c r="LH107" s="33"/>
      <c r="LI107" s="33"/>
      <c r="LJ107" s="57"/>
      <c r="LK107" s="25"/>
      <c r="LL107" s="34"/>
      <c r="LM107" s="57"/>
      <c r="LN107" s="33"/>
      <c r="LO107" s="33"/>
      <c r="LP107" s="33"/>
      <c r="LQ107" s="33"/>
      <c r="LR107" s="33"/>
      <c r="LS107" s="33"/>
      <c r="LT107" s="33"/>
      <c r="LU107" s="33"/>
      <c r="LV107" s="34"/>
      <c r="LW107" s="33"/>
      <c r="LX107" s="33"/>
      <c r="LY107" s="33"/>
      <c r="LZ107" s="33"/>
      <c r="MA107" s="33"/>
      <c r="MB107" s="33"/>
      <c r="MC107" s="33"/>
      <c r="MD107" s="57"/>
      <c r="ME107" s="25"/>
      <c r="MF107" s="34"/>
      <c r="MG107" s="57"/>
      <c r="MH107" s="33"/>
      <c r="MI107" s="33"/>
      <c r="MJ107" s="33"/>
      <c r="MK107" s="33">
        <v>1112222.23</v>
      </c>
      <c r="ML107" s="33">
        <v>1101100</v>
      </c>
      <c r="MM107" s="33">
        <v>11122.23</v>
      </c>
      <c r="MN107" s="33">
        <v>987340.69</v>
      </c>
      <c r="MO107" s="33"/>
      <c r="MP107" s="34"/>
      <c r="MQ107" s="33">
        <v>997313.84</v>
      </c>
      <c r="MR107" s="33">
        <v>987340.69</v>
      </c>
      <c r="MS107" s="33"/>
      <c r="MT107" s="33">
        <v>9973.15</v>
      </c>
      <c r="MU107" s="33">
        <v>1</v>
      </c>
      <c r="MV107" s="33"/>
      <c r="MW107" s="33"/>
      <c r="MX107" s="57">
        <v>987340.69</v>
      </c>
      <c r="MY107" s="25"/>
      <c r="MZ107" s="34">
        <v>1101100</v>
      </c>
      <c r="NA107" s="57">
        <v>1101100</v>
      </c>
      <c r="NB107" s="33">
        <v>89.668580000000006</v>
      </c>
      <c r="NC107" s="33">
        <v>89.668620000000004</v>
      </c>
      <c r="ND107" s="33"/>
      <c r="NE107" s="33"/>
      <c r="NF107" s="33"/>
      <c r="NG107" s="33"/>
      <c r="NH107" s="33"/>
      <c r="NI107" s="33"/>
      <c r="NJ107" s="34"/>
      <c r="NK107" s="33"/>
      <c r="NL107" s="33"/>
      <c r="NM107" s="33"/>
      <c r="NN107" s="33"/>
      <c r="NO107" s="33"/>
      <c r="NP107" s="33"/>
      <c r="NQ107" s="33"/>
      <c r="NR107" s="57"/>
      <c r="NS107" s="25"/>
      <c r="NT107" s="34"/>
      <c r="NU107" s="57"/>
      <c r="NV107" s="33"/>
      <c r="NW107" s="33"/>
      <c r="NX107" s="33"/>
      <c r="NY107" s="33"/>
      <c r="NZ107" s="33"/>
      <c r="OA107" s="33"/>
      <c r="OB107" s="33"/>
      <c r="OC107" s="33"/>
      <c r="OD107" s="34"/>
      <c r="OE107" s="33"/>
      <c r="OF107" s="33"/>
      <c r="OG107" s="33"/>
      <c r="OH107" s="33"/>
      <c r="OI107" s="33"/>
      <c r="OJ107" s="33"/>
      <c r="OK107" s="33"/>
      <c r="OL107" s="57"/>
      <c r="OM107" s="25"/>
      <c r="ON107" s="34"/>
      <c r="OO107" s="57"/>
      <c r="OP107" s="33"/>
      <c r="OQ107" s="33"/>
      <c r="OR107" s="33"/>
      <c r="OS107" s="33"/>
      <c r="OT107" s="33"/>
      <c r="OU107" s="33"/>
      <c r="OV107" s="33"/>
      <c r="OW107" s="33"/>
      <c r="OX107" s="34"/>
      <c r="OY107" s="33"/>
      <c r="OZ107" s="33"/>
      <c r="PA107" s="33"/>
      <c r="PB107" s="33"/>
      <c r="PC107" s="33"/>
      <c r="PD107" s="33"/>
      <c r="PE107" s="33"/>
      <c r="PF107" s="57"/>
      <c r="PG107" s="25"/>
      <c r="PH107" s="34"/>
      <c r="PI107" s="57"/>
      <c r="PJ107" s="33"/>
      <c r="PK107" s="33"/>
      <c r="PL107" s="33"/>
      <c r="PM107" s="33"/>
      <c r="PN107" s="33"/>
      <c r="PO107" s="33"/>
      <c r="PP107" s="33"/>
      <c r="PQ107" s="33"/>
      <c r="PR107" s="34"/>
      <c r="PS107" s="33"/>
      <c r="PT107" s="33"/>
      <c r="PU107" s="33"/>
      <c r="PV107" s="33"/>
      <c r="PW107" s="33"/>
      <c r="PX107" s="33"/>
      <c r="PY107" s="33"/>
      <c r="PZ107" s="57"/>
      <c r="QA107" s="25"/>
      <c r="QB107" s="34"/>
      <c r="QC107" s="57"/>
      <c r="QD107" s="33"/>
      <c r="QE107" s="33"/>
      <c r="QF107" s="33"/>
      <c r="QG107" s="33">
        <v>2005151.52</v>
      </c>
      <c r="QH107" s="33">
        <v>1985100</v>
      </c>
      <c r="QI107" s="33">
        <v>20051.52</v>
      </c>
      <c r="QJ107" s="33">
        <v>829396.19</v>
      </c>
      <c r="QK107" s="33"/>
      <c r="QL107" s="34"/>
      <c r="QM107" s="33">
        <v>837773.92</v>
      </c>
      <c r="QN107" s="33">
        <v>829396.19</v>
      </c>
      <c r="QO107" s="33"/>
      <c r="QP107" s="33">
        <v>8377.73</v>
      </c>
      <c r="QQ107" s="33">
        <v>1</v>
      </c>
      <c r="QR107" s="33"/>
      <c r="QS107" s="33"/>
      <c r="QT107" s="57">
        <v>829396.19</v>
      </c>
      <c r="QU107" s="25"/>
      <c r="QV107" s="34">
        <v>1985100</v>
      </c>
      <c r="QW107" s="57">
        <v>1985100</v>
      </c>
      <c r="QX107" s="33">
        <v>41.781080000000003</v>
      </c>
      <c r="QY107" s="33">
        <v>41.781019999999998</v>
      </c>
      <c r="QZ107" s="33"/>
      <c r="RA107" s="33"/>
      <c r="RB107" s="33"/>
      <c r="RC107" s="33"/>
      <c r="RD107" s="33"/>
      <c r="RE107" s="33"/>
      <c r="RF107" s="34"/>
      <c r="RG107" s="33"/>
      <c r="RH107" s="33"/>
      <c r="RI107" s="33"/>
      <c r="RJ107" s="33"/>
      <c r="RK107" s="33"/>
      <c r="RL107" s="33"/>
      <c r="RM107" s="33"/>
      <c r="RN107" s="57"/>
      <c r="RO107" s="25"/>
      <c r="RP107" s="34"/>
      <c r="RQ107" s="57"/>
      <c r="RR107" s="33"/>
      <c r="RS107" s="33"/>
      <c r="RT107" s="33"/>
      <c r="RU107" s="33"/>
      <c r="RV107" s="33"/>
      <c r="RW107" s="33"/>
      <c r="RX107" s="33"/>
      <c r="RY107" s="33"/>
      <c r="RZ107" s="34"/>
      <c r="SA107" s="33"/>
      <c r="SB107" s="33"/>
      <c r="SC107" s="33"/>
      <c r="SD107" s="33"/>
      <c r="SE107" s="33"/>
      <c r="SF107" s="33"/>
      <c r="SG107" s="33"/>
      <c r="SH107" s="57"/>
      <c r="SI107" s="25"/>
      <c r="SJ107" s="34"/>
      <c r="SK107" s="57"/>
      <c r="SL107" s="33"/>
      <c r="SM107" s="33"/>
      <c r="SN107" s="33"/>
      <c r="SO107" s="33"/>
      <c r="SP107" s="33"/>
      <c r="SQ107" s="33"/>
      <c r="SR107" s="33"/>
      <c r="SS107" s="33"/>
      <c r="ST107" s="34"/>
      <c r="SU107" s="33"/>
      <c r="SV107" s="33"/>
      <c r="SW107" s="33"/>
      <c r="SX107" s="33"/>
      <c r="SY107" s="33"/>
      <c r="SZ107" s="33"/>
      <c r="TA107" s="33"/>
      <c r="TB107" s="57"/>
      <c r="TC107" s="25"/>
      <c r="TD107" s="34"/>
      <c r="TE107" s="57"/>
      <c r="TF107" s="33"/>
      <c r="TG107" s="33"/>
      <c r="TH107" s="33"/>
      <c r="TI107" s="33"/>
      <c r="TJ107" s="33"/>
      <c r="TK107" s="33"/>
      <c r="TL107" s="33"/>
      <c r="TM107" s="33"/>
      <c r="TN107" s="34"/>
      <c r="TO107" s="33"/>
      <c r="TP107" s="33"/>
      <c r="TQ107" s="33"/>
      <c r="TR107" s="33"/>
      <c r="TS107" s="33"/>
      <c r="TT107" s="33"/>
      <c r="TU107" s="33"/>
      <c r="TV107" s="57"/>
      <c r="TW107" s="25"/>
      <c r="TX107" s="34"/>
      <c r="TY107" s="57"/>
      <c r="TZ107" s="33"/>
      <c r="UA107" s="33"/>
      <c r="UB107" s="33"/>
      <c r="UC107" s="33"/>
      <c r="UD107" s="33"/>
      <c r="UE107" s="33"/>
      <c r="UF107" s="33"/>
      <c r="UG107" s="33"/>
      <c r="UH107" s="34"/>
      <c r="UI107" s="33"/>
      <c r="UJ107" s="33"/>
      <c r="UK107" s="33"/>
      <c r="UL107" s="33"/>
      <c r="UM107" s="33"/>
      <c r="UN107" s="33"/>
      <c r="UO107" s="33"/>
      <c r="UP107" s="57"/>
      <c r="UQ107" s="25"/>
      <c r="UR107" s="34"/>
      <c r="US107" s="57"/>
      <c r="UT107" s="33"/>
      <c r="UU107" s="33"/>
      <c r="UV107" s="33"/>
      <c r="UW107" s="33"/>
      <c r="UX107" s="33"/>
      <c r="UY107" s="33"/>
      <c r="UZ107" s="33"/>
      <c r="VA107" s="33"/>
      <c r="VB107" s="34"/>
      <c r="VC107" s="33"/>
      <c r="VD107" s="33"/>
      <c r="VE107" s="33"/>
      <c r="VF107" s="33"/>
      <c r="VG107" s="33"/>
      <c r="VH107" s="33"/>
      <c r="VI107" s="33"/>
      <c r="VJ107" s="57"/>
      <c r="VK107" s="25"/>
      <c r="VL107" s="34"/>
      <c r="VM107" s="57"/>
      <c r="VN107" s="33"/>
      <c r="VO107" s="33"/>
      <c r="VP107" s="33"/>
      <c r="VQ107" s="33"/>
      <c r="VR107" s="33"/>
      <c r="VS107" s="33"/>
      <c r="VT107" s="33"/>
      <c r="VU107" s="33"/>
      <c r="VV107" s="34"/>
      <c r="VW107" s="33"/>
      <c r="VX107" s="33"/>
      <c r="VY107" s="33"/>
      <c r="VZ107" s="33"/>
      <c r="WA107" s="33"/>
      <c r="WB107" s="33"/>
      <c r="WC107" s="33"/>
      <c r="WD107" s="57"/>
      <c r="WE107" s="25"/>
      <c r="WF107" s="34"/>
      <c r="WG107" s="57"/>
      <c r="WH107" s="33"/>
      <c r="WI107" s="33"/>
      <c r="WJ107" s="33"/>
      <c r="WK107" s="33"/>
      <c r="WL107" s="33"/>
      <c r="WM107" s="33"/>
      <c r="WN107" s="33"/>
      <c r="WO107" s="33"/>
      <c r="WP107" s="34"/>
      <c r="WQ107" s="33"/>
      <c r="WR107" s="33"/>
      <c r="WS107" s="33"/>
      <c r="WT107" s="33"/>
      <c r="WU107" s="33"/>
      <c r="WV107" s="33"/>
      <c r="WW107" s="33"/>
      <c r="WX107" s="57"/>
      <c r="WY107" s="25"/>
      <c r="WZ107" s="34"/>
      <c r="XA107" s="57"/>
      <c r="XB107" s="33"/>
      <c r="XC107" s="33"/>
      <c r="XD107" s="33"/>
      <c r="XE107" s="33"/>
      <c r="XF107" s="33"/>
      <c r="XG107" s="33"/>
      <c r="XH107" s="33"/>
      <c r="XI107" s="33"/>
      <c r="XJ107" s="34"/>
      <c r="XK107" s="33"/>
      <c r="XL107" s="33"/>
      <c r="XM107" s="33"/>
      <c r="XN107" s="33"/>
      <c r="XO107" s="33"/>
      <c r="XP107" s="33"/>
      <c r="XQ107" s="33"/>
      <c r="XR107" s="57"/>
      <c r="XS107" s="25"/>
      <c r="XT107" s="34"/>
      <c r="XU107" s="57"/>
      <c r="XV107" s="33"/>
      <c r="XW107" s="33"/>
      <c r="XX107" s="33"/>
      <c r="XY107" s="33"/>
      <c r="XZ107" s="33"/>
      <c r="YA107" s="33"/>
      <c r="YB107" s="33"/>
      <c r="YC107" s="33"/>
      <c r="YD107" s="34"/>
      <c r="YE107" s="33"/>
      <c r="YF107" s="33"/>
      <c r="YG107" s="33"/>
      <c r="YH107" s="33"/>
      <c r="YI107" s="33"/>
      <c r="YJ107" s="33"/>
      <c r="YK107" s="33"/>
      <c r="YL107" s="57"/>
      <c r="YM107" s="25"/>
      <c r="YN107" s="34"/>
      <c r="YO107" s="57"/>
      <c r="YP107" s="33"/>
      <c r="YQ107" s="33"/>
      <c r="YR107" s="33"/>
      <c r="YS107" s="33"/>
      <c r="YT107" s="33"/>
      <c r="YU107" s="33"/>
      <c r="YV107" s="33"/>
      <c r="YW107" s="33"/>
      <c r="YX107" s="34"/>
      <c r="YY107" s="33"/>
      <c r="YZ107" s="33"/>
      <c r="ZA107" s="33"/>
      <c r="ZB107" s="33"/>
      <c r="ZC107" s="33"/>
      <c r="ZD107" s="33"/>
      <c r="ZE107" s="33"/>
      <c r="ZF107" s="57"/>
      <c r="ZG107" s="25"/>
      <c r="ZH107" s="34"/>
      <c r="ZI107" s="57"/>
      <c r="ZJ107" s="33"/>
      <c r="ZK107" s="33"/>
      <c r="ZL107" s="33"/>
      <c r="ZM107" s="33"/>
      <c r="ZN107" s="33"/>
      <c r="ZO107" s="33"/>
      <c r="ZP107" s="33"/>
      <c r="ZQ107" s="33"/>
      <c r="ZR107" s="34"/>
      <c r="ZS107" s="33"/>
      <c r="ZT107" s="33"/>
      <c r="ZU107" s="33"/>
      <c r="ZV107" s="33"/>
      <c r="ZW107" s="33"/>
      <c r="ZX107" s="33"/>
      <c r="ZY107" s="33"/>
      <c r="ZZ107" s="57"/>
      <c r="AAA107" s="25"/>
      <c r="AAB107" s="34"/>
      <c r="AAC107" s="57"/>
      <c r="AAD107" s="33"/>
      <c r="AAE107" s="33"/>
      <c r="AAF107" s="33"/>
      <c r="AAG107" s="33"/>
      <c r="AAH107" s="33"/>
      <c r="AAI107" s="33"/>
      <c r="AAJ107" s="33"/>
      <c r="AAK107" s="33"/>
      <c r="AAL107" s="34"/>
      <c r="AAM107" s="33"/>
      <c r="AAN107" s="33"/>
      <c r="AAO107" s="33"/>
      <c r="AAP107" s="33"/>
      <c r="AAQ107" s="33"/>
      <c r="AAR107" s="33"/>
      <c r="AAS107" s="33"/>
      <c r="AAT107" s="57"/>
      <c r="AAU107" s="25"/>
      <c r="AAV107" s="34"/>
      <c r="AAW107" s="57"/>
      <c r="AAX107" s="33"/>
      <c r="AAY107" s="33"/>
      <c r="AAZ107" s="33"/>
      <c r="ABA107" s="33"/>
      <c r="ABB107" s="33"/>
      <c r="ABC107" s="33"/>
      <c r="ABD107" s="33"/>
      <c r="ABE107" s="33">
        <v>4701664.82</v>
      </c>
      <c r="ABF107" s="34"/>
      <c r="ABG107" s="33"/>
      <c r="ABH107" s="33"/>
      <c r="ABI107" s="33"/>
      <c r="ABJ107" s="33"/>
      <c r="ABK107" s="33"/>
      <c r="ABL107" s="33">
        <v>4701664.82</v>
      </c>
      <c r="ABM107" s="33"/>
      <c r="ABN107" s="57"/>
      <c r="ABO107" s="25"/>
      <c r="ABP107" s="34"/>
      <c r="ABQ107" s="57"/>
      <c r="ABR107" s="33"/>
      <c r="ABS107" s="33"/>
      <c r="ABT107" s="33"/>
      <c r="ABU107" s="33"/>
      <c r="ABV107" s="33"/>
      <c r="ABW107" s="33"/>
      <c r="ABX107" s="33"/>
      <c r="ABY107" s="33">
        <v>400841.04</v>
      </c>
      <c r="ABZ107" s="34"/>
      <c r="ACA107" s="33"/>
      <c r="ACB107" s="33"/>
      <c r="ACC107" s="33"/>
      <c r="ACD107" s="33"/>
      <c r="ACE107" s="33"/>
      <c r="ACF107" s="33">
        <v>392037.91</v>
      </c>
      <c r="ACG107" s="33">
        <v>8803.1299999999992</v>
      </c>
      <c r="ACH107" s="57"/>
      <c r="ACI107" s="25"/>
      <c r="ACJ107" s="34"/>
      <c r="ACK107" s="57"/>
      <c r="ACL107" s="33"/>
      <c r="ACM107" s="33"/>
      <c r="ACN107" s="33"/>
      <c r="ACO107" s="33">
        <v>1709888.89</v>
      </c>
      <c r="ACP107" s="33">
        <v>1538900</v>
      </c>
      <c r="ACQ107" s="33">
        <v>170988.89</v>
      </c>
      <c r="ACR107" s="33">
        <v>558078.75</v>
      </c>
      <c r="ACS107" s="33"/>
      <c r="ACT107" s="34"/>
      <c r="ACU107" s="33">
        <v>620087.5</v>
      </c>
      <c r="ACV107" s="33">
        <v>558078.75</v>
      </c>
      <c r="ACW107" s="33"/>
      <c r="ACX107" s="33">
        <v>62008.75</v>
      </c>
      <c r="ACY107" s="33">
        <v>10</v>
      </c>
      <c r="ACZ107" s="33"/>
      <c r="ADA107" s="33"/>
      <c r="ADB107" s="57">
        <v>558078.75</v>
      </c>
      <c r="ADC107" s="25"/>
      <c r="ADD107" s="34">
        <v>1538900</v>
      </c>
      <c r="ADE107" s="57">
        <v>1538900</v>
      </c>
      <c r="ADF107" s="33">
        <v>36.264780000000002</v>
      </c>
      <c r="ADG107" s="33">
        <v>36.264780000000002</v>
      </c>
      <c r="ADH107" s="33"/>
      <c r="ADI107" s="33"/>
      <c r="ADJ107" s="33"/>
      <c r="ADK107" s="33"/>
      <c r="ADL107" s="33"/>
      <c r="ADM107" s="33"/>
      <c r="ADN107" s="34"/>
      <c r="ADO107" s="33"/>
      <c r="ADP107" s="33"/>
      <c r="ADQ107" s="33"/>
      <c r="ADR107" s="33"/>
      <c r="ADS107" s="33"/>
      <c r="ADT107" s="33"/>
      <c r="ADU107" s="33"/>
      <c r="ADV107" s="57"/>
      <c r="ADW107" s="25"/>
      <c r="ADX107" s="34"/>
      <c r="ADY107" s="57"/>
      <c r="ADZ107" s="33"/>
      <c r="AEA107" s="33"/>
      <c r="AEB107" s="33"/>
      <c r="AEC107" s="33"/>
      <c r="AED107" s="33"/>
      <c r="AEE107" s="33"/>
      <c r="AEF107" s="33"/>
      <c r="AEG107" s="33"/>
      <c r="AEH107" s="34"/>
      <c r="AEI107" s="33"/>
      <c r="AEJ107" s="33"/>
      <c r="AEK107" s="33"/>
      <c r="AEL107" s="33"/>
      <c r="AEM107" s="33"/>
      <c r="AEN107" s="33"/>
      <c r="AEO107" s="33"/>
      <c r="AEP107" s="57"/>
      <c r="AEQ107" s="25"/>
      <c r="AER107" s="34"/>
      <c r="AES107" s="57"/>
      <c r="AET107" s="33"/>
      <c r="AEU107" s="33"/>
      <c r="AEV107" s="33"/>
      <c r="AEW107" s="33"/>
      <c r="AEX107" s="33"/>
      <c r="AEY107" s="33"/>
      <c r="AEZ107" s="33"/>
      <c r="AFA107" s="33"/>
      <c r="AFB107" s="34"/>
      <c r="AFC107" s="33"/>
      <c r="AFD107" s="33"/>
      <c r="AFE107" s="33"/>
      <c r="AFF107" s="33"/>
      <c r="AFG107" s="33"/>
      <c r="AFH107" s="33"/>
      <c r="AFI107" s="33"/>
      <c r="AFJ107" s="57"/>
      <c r="AFK107" s="25"/>
      <c r="AFL107" s="34"/>
      <c r="AFM107" s="57"/>
      <c r="AFN107" s="33"/>
      <c r="AFO107" s="33"/>
      <c r="AFP107" s="33"/>
      <c r="AFQ107" s="33"/>
      <c r="AFR107" s="33"/>
      <c r="AFS107" s="33"/>
      <c r="AFT107" s="33"/>
      <c r="AFU107" s="33"/>
      <c r="AFV107" s="34"/>
      <c r="AFW107" s="33"/>
      <c r="AFX107" s="33"/>
      <c r="AFY107" s="33"/>
      <c r="AFZ107" s="33"/>
      <c r="AGA107" s="33"/>
      <c r="AGB107" s="33"/>
      <c r="AGC107" s="33"/>
      <c r="AGD107" s="57"/>
      <c r="AGE107" s="25"/>
      <c r="AGF107" s="34"/>
      <c r="AGG107" s="57"/>
      <c r="AGH107" s="33"/>
      <c r="AGI107" s="33"/>
      <c r="AGJ107" s="33"/>
      <c r="AGK107" s="33"/>
      <c r="AGL107" s="33"/>
      <c r="AGM107" s="33"/>
      <c r="AGN107" s="33"/>
      <c r="AGO107" s="33"/>
      <c r="AGP107" s="34"/>
      <c r="AGQ107" s="33"/>
      <c r="AGR107" s="33"/>
      <c r="AGS107" s="33"/>
      <c r="AGT107" s="33"/>
      <c r="AGU107" s="33"/>
      <c r="AGV107" s="33"/>
      <c r="AGW107" s="33"/>
      <c r="AGX107" s="57"/>
      <c r="AGY107" s="25"/>
      <c r="AGZ107" s="34"/>
      <c r="AHA107" s="57"/>
      <c r="AHB107" s="33"/>
      <c r="AHC107" s="33"/>
    </row>
    <row r="108" spans="1:887" ht="15.75" thickBot="1" x14ac:dyDescent="0.3">
      <c r="A108" s="17" t="s">
        <v>210</v>
      </c>
      <c r="B108" s="90">
        <v>94</v>
      </c>
      <c r="C108" s="18" t="s">
        <v>211</v>
      </c>
      <c r="F108" s="34">
        <v>132032419.48999999</v>
      </c>
      <c r="G108" s="57"/>
      <c r="H108" s="33"/>
      <c r="I108" s="33">
        <v>36521263.159999996</v>
      </c>
      <c r="J108" s="33">
        <v>34695200</v>
      </c>
      <c r="K108" s="33">
        <v>1826063.16</v>
      </c>
      <c r="L108" s="33">
        <v>30000000</v>
      </c>
      <c r="M108" s="33"/>
      <c r="N108" s="34"/>
      <c r="O108" s="33">
        <v>31578947.370000001</v>
      </c>
      <c r="P108" s="33">
        <v>30000000</v>
      </c>
      <c r="Q108" s="33"/>
      <c r="R108" s="33">
        <v>1578947.37</v>
      </c>
      <c r="S108" s="33">
        <v>5</v>
      </c>
      <c r="T108" s="33"/>
      <c r="U108" s="33"/>
      <c r="V108" s="57">
        <v>30000000</v>
      </c>
      <c r="W108" s="27"/>
      <c r="X108" s="34">
        <v>34695200</v>
      </c>
      <c r="Y108" s="57">
        <v>34695200</v>
      </c>
      <c r="Z108" s="33">
        <v>86.467290000000006</v>
      </c>
      <c r="AA108" s="33">
        <v>86.467290000000006</v>
      </c>
      <c r="AB108" s="33"/>
      <c r="AC108" s="33">
        <v>99268315.790000007</v>
      </c>
      <c r="AD108" s="33">
        <v>94304900</v>
      </c>
      <c r="AE108" s="33">
        <v>4963415.79</v>
      </c>
      <c r="AF108" s="33">
        <v>94304900</v>
      </c>
      <c r="AG108" s="33"/>
      <c r="AH108" s="34"/>
      <c r="AI108" s="33">
        <v>99268315.780000001</v>
      </c>
      <c r="AJ108" s="33">
        <v>94304900</v>
      </c>
      <c r="AK108" s="33"/>
      <c r="AL108" s="33">
        <v>4963415.78</v>
      </c>
      <c r="AM108" s="33">
        <v>5</v>
      </c>
      <c r="AN108" s="33"/>
      <c r="AO108" s="33"/>
      <c r="AP108" s="57">
        <v>94304900</v>
      </c>
      <c r="AQ108" s="27"/>
      <c r="AR108" s="34">
        <v>94304900</v>
      </c>
      <c r="AS108" s="57">
        <v>94304900</v>
      </c>
      <c r="AT108" s="33">
        <v>100</v>
      </c>
      <c r="AU108" s="33">
        <v>100</v>
      </c>
      <c r="AV108" s="33"/>
      <c r="AW108" s="33"/>
      <c r="AX108" s="33"/>
      <c r="AY108" s="33"/>
      <c r="AZ108" s="33"/>
      <c r="BA108" s="33"/>
      <c r="BB108" s="34"/>
      <c r="BC108" s="33"/>
      <c r="BD108" s="33"/>
      <c r="BE108" s="33"/>
      <c r="BF108" s="33"/>
      <c r="BG108" s="33"/>
      <c r="BH108" s="33"/>
      <c r="BI108" s="33"/>
      <c r="BJ108" s="57"/>
      <c r="BK108" s="27"/>
      <c r="BL108" s="34"/>
      <c r="BM108" s="57"/>
      <c r="BN108" s="33"/>
      <c r="BO108" s="33"/>
      <c r="BP108" s="33"/>
      <c r="BQ108" s="33"/>
      <c r="BR108" s="33"/>
      <c r="BS108" s="33"/>
      <c r="BT108" s="33"/>
      <c r="BU108" s="33"/>
      <c r="BV108" s="34"/>
      <c r="BW108" s="33"/>
      <c r="BX108" s="33"/>
      <c r="BY108" s="33"/>
      <c r="BZ108" s="33"/>
      <c r="CA108" s="33"/>
      <c r="CB108" s="33"/>
      <c r="CC108" s="33"/>
      <c r="CD108" s="57"/>
      <c r="CE108" s="27"/>
      <c r="CF108" s="34"/>
      <c r="CG108" s="57"/>
      <c r="CH108" s="33"/>
      <c r="CI108" s="33"/>
      <c r="CJ108" s="33"/>
      <c r="CK108" s="33"/>
      <c r="CL108" s="33"/>
      <c r="CM108" s="33"/>
      <c r="CN108" s="33"/>
      <c r="CO108" s="33"/>
      <c r="CP108" s="34"/>
      <c r="CQ108" s="33"/>
      <c r="CR108" s="33"/>
      <c r="CS108" s="33"/>
      <c r="CT108" s="33"/>
      <c r="CU108" s="33"/>
      <c r="CV108" s="33"/>
      <c r="CW108" s="33"/>
      <c r="CX108" s="57"/>
      <c r="CY108" s="27"/>
      <c r="CZ108" s="34"/>
      <c r="DA108" s="57"/>
      <c r="DB108" s="33"/>
      <c r="DC108" s="33"/>
      <c r="DD108" s="33"/>
      <c r="DE108" s="33"/>
      <c r="DF108" s="33"/>
      <c r="DG108" s="33"/>
      <c r="DH108" s="33"/>
      <c r="DI108" s="33"/>
      <c r="DJ108" s="34"/>
      <c r="DK108" s="33"/>
      <c r="DL108" s="33"/>
      <c r="DM108" s="33"/>
      <c r="DN108" s="33"/>
      <c r="DO108" s="33"/>
      <c r="DP108" s="33"/>
      <c r="DQ108" s="33"/>
      <c r="DR108" s="57"/>
      <c r="DS108" s="27"/>
      <c r="DT108" s="34"/>
      <c r="DU108" s="57"/>
      <c r="DV108" s="33"/>
      <c r="DW108" s="33"/>
      <c r="DX108" s="33"/>
      <c r="DY108" s="33"/>
      <c r="DZ108" s="33"/>
      <c r="EA108" s="33"/>
      <c r="EB108" s="33"/>
      <c r="EC108" s="33"/>
      <c r="ED108" s="34"/>
      <c r="EE108" s="33"/>
      <c r="EF108" s="33"/>
      <c r="EG108" s="33"/>
      <c r="EH108" s="33"/>
      <c r="EI108" s="33"/>
      <c r="EJ108" s="33"/>
      <c r="EK108" s="33"/>
      <c r="EL108" s="57"/>
      <c r="EM108" s="27"/>
      <c r="EN108" s="34"/>
      <c r="EO108" s="57"/>
      <c r="EP108" s="33"/>
      <c r="EQ108" s="33"/>
      <c r="ER108" s="33"/>
      <c r="ES108" s="33"/>
      <c r="ET108" s="33"/>
      <c r="EU108" s="33"/>
      <c r="EV108" s="33"/>
      <c r="EW108" s="33"/>
      <c r="EX108" s="34"/>
      <c r="EY108" s="33"/>
      <c r="EZ108" s="33"/>
      <c r="FA108" s="33"/>
      <c r="FB108" s="33"/>
      <c r="FC108" s="33"/>
      <c r="FD108" s="33"/>
      <c r="FE108" s="33"/>
      <c r="FF108" s="57"/>
      <c r="FG108" s="27"/>
      <c r="FH108" s="34"/>
      <c r="FI108" s="57"/>
      <c r="FJ108" s="33"/>
      <c r="FK108" s="33"/>
      <c r="FL108" s="33"/>
      <c r="FM108" s="33"/>
      <c r="FN108" s="33"/>
      <c r="FO108" s="33"/>
      <c r="FP108" s="33"/>
      <c r="FQ108" s="33"/>
      <c r="FR108" s="34"/>
      <c r="FS108" s="33"/>
      <c r="FT108" s="33"/>
      <c r="FU108" s="33"/>
      <c r="FV108" s="33"/>
      <c r="FW108" s="33"/>
      <c r="FX108" s="33"/>
      <c r="FY108" s="33"/>
      <c r="FZ108" s="57"/>
      <c r="GA108" s="27"/>
      <c r="GB108" s="34"/>
      <c r="GC108" s="57"/>
      <c r="GD108" s="33"/>
      <c r="GE108" s="33"/>
      <c r="GF108" s="33"/>
      <c r="GG108" s="33">
        <v>5629591.8399999999</v>
      </c>
      <c r="GH108" s="33">
        <v>5517000</v>
      </c>
      <c r="GI108" s="33">
        <v>112591.84</v>
      </c>
      <c r="GJ108" s="33">
        <v>5517000</v>
      </c>
      <c r="GK108" s="33"/>
      <c r="GL108" s="34"/>
      <c r="GM108" s="33">
        <v>5629591.8399999999</v>
      </c>
      <c r="GN108" s="33">
        <v>5517000</v>
      </c>
      <c r="GO108" s="33"/>
      <c r="GP108" s="33">
        <v>112591.84</v>
      </c>
      <c r="GQ108" s="33">
        <v>2</v>
      </c>
      <c r="GR108" s="33"/>
      <c r="GS108" s="33"/>
      <c r="GT108" s="57">
        <v>5517000</v>
      </c>
      <c r="GU108" s="27"/>
      <c r="GV108" s="34">
        <v>5517000</v>
      </c>
      <c r="GW108" s="57">
        <v>5517000</v>
      </c>
      <c r="GX108" s="33">
        <v>100</v>
      </c>
      <c r="GY108" s="33">
        <v>100</v>
      </c>
      <c r="GZ108" s="33"/>
      <c r="HA108" s="33"/>
      <c r="HB108" s="33"/>
      <c r="HC108" s="33"/>
      <c r="HD108" s="33"/>
      <c r="HE108" s="33"/>
      <c r="HF108" s="34"/>
      <c r="HG108" s="33"/>
      <c r="HH108" s="33"/>
      <c r="HI108" s="33"/>
      <c r="HJ108" s="33"/>
      <c r="HK108" s="33"/>
      <c r="HL108" s="33"/>
      <c r="HM108" s="33"/>
      <c r="HN108" s="57"/>
      <c r="HO108" s="27"/>
      <c r="HP108" s="34"/>
      <c r="HQ108" s="57"/>
      <c r="HR108" s="33"/>
      <c r="HS108" s="33"/>
      <c r="HT108" s="33"/>
      <c r="HU108" s="33"/>
      <c r="HV108" s="33"/>
      <c r="HW108" s="33"/>
      <c r="HX108" s="33"/>
      <c r="HY108" s="33"/>
      <c r="HZ108" s="34"/>
      <c r="IA108" s="33"/>
      <c r="IB108" s="33"/>
      <c r="IC108" s="33"/>
      <c r="ID108" s="33"/>
      <c r="IE108" s="33"/>
      <c r="IF108" s="33"/>
      <c r="IG108" s="33"/>
      <c r="IH108" s="57"/>
      <c r="II108" s="27"/>
      <c r="IJ108" s="34"/>
      <c r="IK108" s="57"/>
      <c r="IL108" s="33"/>
      <c r="IM108" s="33"/>
      <c r="IN108" s="33"/>
      <c r="IO108" s="33"/>
      <c r="IP108" s="33"/>
      <c r="IQ108" s="33"/>
      <c r="IR108" s="33"/>
      <c r="IS108" s="33"/>
      <c r="IT108" s="34"/>
      <c r="IU108" s="33"/>
      <c r="IV108" s="33"/>
      <c r="IW108" s="33"/>
      <c r="IX108" s="33"/>
      <c r="IY108" s="33"/>
      <c r="IZ108" s="33"/>
      <c r="JA108" s="33"/>
      <c r="JB108" s="57"/>
      <c r="JC108" s="27"/>
      <c r="JD108" s="34"/>
      <c r="JE108" s="57"/>
      <c r="JF108" s="33"/>
      <c r="JG108" s="33"/>
      <c r="JH108" s="33"/>
      <c r="JI108" s="33"/>
      <c r="JJ108" s="33"/>
      <c r="JK108" s="33"/>
      <c r="JL108" s="33"/>
      <c r="JM108" s="33"/>
      <c r="JN108" s="34"/>
      <c r="JO108" s="33"/>
      <c r="JP108" s="33"/>
      <c r="JQ108" s="33"/>
      <c r="JR108" s="33"/>
      <c r="JS108" s="33"/>
      <c r="JT108" s="33"/>
      <c r="JU108" s="33"/>
      <c r="JV108" s="57"/>
      <c r="JW108" s="27"/>
      <c r="JX108" s="34"/>
      <c r="JY108" s="57"/>
      <c r="JZ108" s="33"/>
      <c r="KA108" s="33"/>
      <c r="KB108" s="33"/>
      <c r="KC108" s="33"/>
      <c r="KD108" s="33"/>
      <c r="KE108" s="33"/>
      <c r="KF108" s="33"/>
      <c r="KG108" s="33"/>
      <c r="KH108" s="34"/>
      <c r="KI108" s="33"/>
      <c r="KJ108" s="33"/>
      <c r="KK108" s="33"/>
      <c r="KL108" s="33"/>
      <c r="KM108" s="33"/>
      <c r="KN108" s="33"/>
      <c r="KO108" s="33"/>
      <c r="KP108" s="57"/>
      <c r="KQ108" s="27"/>
      <c r="KR108" s="34"/>
      <c r="KS108" s="57"/>
      <c r="KT108" s="33"/>
      <c r="KU108" s="33"/>
      <c r="KV108" s="33"/>
      <c r="KW108" s="33"/>
      <c r="KX108" s="33"/>
      <c r="KY108" s="33"/>
      <c r="KZ108" s="33"/>
      <c r="LA108" s="33"/>
      <c r="LB108" s="34"/>
      <c r="LC108" s="33"/>
      <c r="LD108" s="33"/>
      <c r="LE108" s="33"/>
      <c r="LF108" s="33"/>
      <c r="LG108" s="33"/>
      <c r="LH108" s="33"/>
      <c r="LI108" s="33"/>
      <c r="LJ108" s="57"/>
      <c r="LK108" s="27"/>
      <c r="LL108" s="34"/>
      <c r="LM108" s="57"/>
      <c r="LN108" s="33"/>
      <c r="LO108" s="33"/>
      <c r="LP108" s="33"/>
      <c r="LQ108" s="33"/>
      <c r="LR108" s="33"/>
      <c r="LS108" s="33"/>
      <c r="LT108" s="33"/>
      <c r="LU108" s="33"/>
      <c r="LV108" s="34"/>
      <c r="LW108" s="33"/>
      <c r="LX108" s="33"/>
      <c r="LY108" s="33"/>
      <c r="LZ108" s="33"/>
      <c r="MA108" s="33"/>
      <c r="MB108" s="33"/>
      <c r="MC108" s="33"/>
      <c r="MD108" s="57"/>
      <c r="ME108" s="27"/>
      <c r="MF108" s="34"/>
      <c r="MG108" s="57"/>
      <c r="MH108" s="33"/>
      <c r="MI108" s="33"/>
      <c r="MJ108" s="33"/>
      <c r="MK108" s="33">
        <v>1122551.02</v>
      </c>
      <c r="ML108" s="33">
        <v>1100100</v>
      </c>
      <c r="MM108" s="33">
        <v>22451.02</v>
      </c>
      <c r="MN108" s="33">
        <v>1100100</v>
      </c>
      <c r="MO108" s="33">
        <v>1490100</v>
      </c>
      <c r="MP108" s="34"/>
      <c r="MQ108" s="33">
        <v>1122551.02</v>
      </c>
      <c r="MR108" s="33">
        <v>1100100</v>
      </c>
      <c r="MS108" s="33"/>
      <c r="MT108" s="33">
        <v>22451.02</v>
      </c>
      <c r="MU108" s="33">
        <v>2</v>
      </c>
      <c r="MV108" s="33">
        <v>1490100</v>
      </c>
      <c r="MW108" s="33"/>
      <c r="MX108" s="57">
        <v>1100100</v>
      </c>
      <c r="MY108" s="27"/>
      <c r="MZ108" s="34">
        <v>1100100</v>
      </c>
      <c r="NA108" s="57">
        <v>1100100</v>
      </c>
      <c r="NB108" s="33">
        <v>100</v>
      </c>
      <c r="NC108" s="33">
        <v>100</v>
      </c>
      <c r="ND108" s="33"/>
      <c r="NE108" s="33"/>
      <c r="NF108" s="33"/>
      <c r="NG108" s="33"/>
      <c r="NH108" s="33"/>
      <c r="NI108" s="33"/>
      <c r="NJ108" s="34"/>
      <c r="NK108" s="33"/>
      <c r="NL108" s="33"/>
      <c r="NM108" s="33"/>
      <c r="NN108" s="33"/>
      <c r="NO108" s="33"/>
      <c r="NP108" s="33"/>
      <c r="NQ108" s="33"/>
      <c r="NR108" s="57"/>
      <c r="NS108" s="27"/>
      <c r="NT108" s="34"/>
      <c r="NU108" s="57"/>
      <c r="NV108" s="33"/>
      <c r="NW108" s="33"/>
      <c r="NX108" s="33"/>
      <c r="NY108" s="33"/>
      <c r="NZ108" s="33"/>
      <c r="OA108" s="33"/>
      <c r="OB108" s="33"/>
      <c r="OC108" s="33"/>
      <c r="OD108" s="34"/>
      <c r="OE108" s="33"/>
      <c r="OF108" s="33"/>
      <c r="OG108" s="33"/>
      <c r="OH108" s="33"/>
      <c r="OI108" s="33"/>
      <c r="OJ108" s="33"/>
      <c r="OK108" s="33"/>
      <c r="OL108" s="57"/>
      <c r="OM108" s="27"/>
      <c r="ON108" s="34"/>
      <c r="OO108" s="57"/>
      <c r="OP108" s="33"/>
      <c r="OQ108" s="33"/>
      <c r="OR108" s="33"/>
      <c r="OS108" s="33"/>
      <c r="OT108" s="33"/>
      <c r="OU108" s="33"/>
      <c r="OV108" s="33"/>
      <c r="OW108" s="33"/>
      <c r="OX108" s="34"/>
      <c r="OY108" s="33"/>
      <c r="OZ108" s="33"/>
      <c r="PA108" s="33"/>
      <c r="PB108" s="33"/>
      <c r="PC108" s="33"/>
      <c r="PD108" s="33"/>
      <c r="PE108" s="33"/>
      <c r="PF108" s="57"/>
      <c r="PG108" s="27"/>
      <c r="PH108" s="34"/>
      <c r="PI108" s="57"/>
      <c r="PJ108" s="33"/>
      <c r="PK108" s="33"/>
      <c r="PL108" s="33"/>
      <c r="PM108" s="33"/>
      <c r="PN108" s="33"/>
      <c r="PO108" s="33"/>
      <c r="PP108" s="33"/>
      <c r="PQ108" s="33"/>
      <c r="PR108" s="34"/>
      <c r="PS108" s="33"/>
      <c r="PT108" s="33"/>
      <c r="PU108" s="33"/>
      <c r="PV108" s="33"/>
      <c r="PW108" s="33"/>
      <c r="PX108" s="33"/>
      <c r="PY108" s="33"/>
      <c r="PZ108" s="57"/>
      <c r="QA108" s="27"/>
      <c r="QB108" s="34"/>
      <c r="QC108" s="57"/>
      <c r="QD108" s="33"/>
      <c r="QE108" s="33"/>
      <c r="QF108" s="33"/>
      <c r="QG108" s="33">
        <v>1023571.43</v>
      </c>
      <c r="QH108" s="33">
        <v>1003100</v>
      </c>
      <c r="QI108" s="33">
        <v>20471.43</v>
      </c>
      <c r="QJ108" s="33"/>
      <c r="QK108" s="33"/>
      <c r="QL108" s="34"/>
      <c r="QM108" s="33"/>
      <c r="QN108" s="33"/>
      <c r="QO108" s="33"/>
      <c r="QP108" s="33"/>
      <c r="QQ108" s="33"/>
      <c r="QR108" s="33"/>
      <c r="QS108" s="33"/>
      <c r="QT108" s="57"/>
      <c r="QU108" s="27"/>
      <c r="QV108" s="34">
        <v>1003100</v>
      </c>
      <c r="QW108" s="57">
        <v>1003100</v>
      </c>
      <c r="QX108" s="33"/>
      <c r="QY108" s="33"/>
      <c r="QZ108" s="33"/>
      <c r="RA108" s="33"/>
      <c r="RB108" s="33"/>
      <c r="RC108" s="33"/>
      <c r="RD108" s="33"/>
      <c r="RE108" s="33"/>
      <c r="RF108" s="34"/>
      <c r="RG108" s="33"/>
      <c r="RH108" s="33"/>
      <c r="RI108" s="33"/>
      <c r="RJ108" s="33"/>
      <c r="RK108" s="33"/>
      <c r="RL108" s="33"/>
      <c r="RM108" s="33"/>
      <c r="RN108" s="57"/>
      <c r="RO108" s="27"/>
      <c r="RP108" s="34"/>
      <c r="RQ108" s="57"/>
      <c r="RR108" s="33"/>
      <c r="RS108" s="33"/>
      <c r="RT108" s="33"/>
      <c r="RU108" s="33"/>
      <c r="RV108" s="33"/>
      <c r="RW108" s="33"/>
      <c r="RX108" s="33"/>
      <c r="RY108" s="33"/>
      <c r="RZ108" s="34"/>
      <c r="SA108" s="33"/>
      <c r="SB108" s="33"/>
      <c r="SC108" s="33"/>
      <c r="SD108" s="33"/>
      <c r="SE108" s="33"/>
      <c r="SF108" s="33"/>
      <c r="SG108" s="33"/>
      <c r="SH108" s="57"/>
      <c r="SI108" s="27"/>
      <c r="SJ108" s="34"/>
      <c r="SK108" s="57"/>
      <c r="SL108" s="33"/>
      <c r="SM108" s="33"/>
      <c r="SN108" s="33"/>
      <c r="SO108" s="33"/>
      <c r="SP108" s="33"/>
      <c r="SQ108" s="33"/>
      <c r="SR108" s="33"/>
      <c r="SS108" s="33"/>
      <c r="ST108" s="34"/>
      <c r="SU108" s="33"/>
      <c r="SV108" s="33"/>
      <c r="SW108" s="33"/>
      <c r="SX108" s="33"/>
      <c r="SY108" s="33"/>
      <c r="SZ108" s="33"/>
      <c r="TA108" s="33"/>
      <c r="TB108" s="57"/>
      <c r="TC108" s="27"/>
      <c r="TD108" s="34"/>
      <c r="TE108" s="57"/>
      <c r="TF108" s="33"/>
      <c r="TG108" s="33"/>
      <c r="TH108" s="33"/>
      <c r="TI108" s="33"/>
      <c r="TJ108" s="33"/>
      <c r="TK108" s="33"/>
      <c r="TL108" s="33"/>
      <c r="TM108" s="33"/>
      <c r="TN108" s="34"/>
      <c r="TO108" s="33"/>
      <c r="TP108" s="33"/>
      <c r="TQ108" s="33"/>
      <c r="TR108" s="33"/>
      <c r="TS108" s="33"/>
      <c r="TT108" s="33"/>
      <c r="TU108" s="33"/>
      <c r="TV108" s="57"/>
      <c r="TW108" s="27"/>
      <c r="TX108" s="34"/>
      <c r="TY108" s="57"/>
      <c r="TZ108" s="33"/>
      <c r="UA108" s="33"/>
      <c r="UB108" s="33"/>
      <c r="UC108" s="33"/>
      <c r="UD108" s="33"/>
      <c r="UE108" s="33"/>
      <c r="UF108" s="33"/>
      <c r="UG108" s="33"/>
      <c r="UH108" s="34"/>
      <c r="UI108" s="33"/>
      <c r="UJ108" s="33"/>
      <c r="UK108" s="33"/>
      <c r="UL108" s="33"/>
      <c r="UM108" s="33"/>
      <c r="UN108" s="33"/>
      <c r="UO108" s="33"/>
      <c r="UP108" s="57"/>
      <c r="UQ108" s="27"/>
      <c r="UR108" s="34"/>
      <c r="US108" s="57"/>
      <c r="UT108" s="33"/>
      <c r="UU108" s="33"/>
      <c r="UV108" s="33"/>
      <c r="UW108" s="33"/>
      <c r="UX108" s="33"/>
      <c r="UY108" s="33"/>
      <c r="UZ108" s="33"/>
      <c r="VA108" s="33"/>
      <c r="VB108" s="34"/>
      <c r="VC108" s="33"/>
      <c r="VD108" s="33"/>
      <c r="VE108" s="33"/>
      <c r="VF108" s="33"/>
      <c r="VG108" s="33"/>
      <c r="VH108" s="33"/>
      <c r="VI108" s="33"/>
      <c r="VJ108" s="57"/>
      <c r="VK108" s="27"/>
      <c r="VL108" s="34"/>
      <c r="VM108" s="57"/>
      <c r="VN108" s="33"/>
      <c r="VO108" s="33"/>
      <c r="VP108" s="33"/>
      <c r="VQ108" s="33"/>
      <c r="VR108" s="33"/>
      <c r="VS108" s="33"/>
      <c r="VT108" s="33"/>
      <c r="VU108" s="33"/>
      <c r="VV108" s="34"/>
      <c r="VW108" s="33"/>
      <c r="VX108" s="33"/>
      <c r="VY108" s="33"/>
      <c r="VZ108" s="33"/>
      <c r="WA108" s="33"/>
      <c r="WB108" s="33"/>
      <c r="WC108" s="33"/>
      <c r="WD108" s="57"/>
      <c r="WE108" s="27"/>
      <c r="WF108" s="34"/>
      <c r="WG108" s="57"/>
      <c r="WH108" s="33"/>
      <c r="WI108" s="33"/>
      <c r="WJ108" s="33"/>
      <c r="WK108" s="33"/>
      <c r="WL108" s="33"/>
      <c r="WM108" s="33"/>
      <c r="WN108" s="33"/>
      <c r="WO108" s="33"/>
      <c r="WP108" s="34"/>
      <c r="WQ108" s="33"/>
      <c r="WR108" s="33"/>
      <c r="WS108" s="33"/>
      <c r="WT108" s="33"/>
      <c r="WU108" s="33"/>
      <c r="WV108" s="33"/>
      <c r="WW108" s="33"/>
      <c r="WX108" s="57"/>
      <c r="WY108" s="27"/>
      <c r="WZ108" s="34"/>
      <c r="XA108" s="57"/>
      <c r="XB108" s="33"/>
      <c r="XC108" s="33"/>
      <c r="XD108" s="33"/>
      <c r="XE108" s="33"/>
      <c r="XF108" s="33"/>
      <c r="XG108" s="33"/>
      <c r="XH108" s="33"/>
      <c r="XI108" s="33"/>
      <c r="XJ108" s="34"/>
      <c r="XK108" s="33"/>
      <c r="XL108" s="33"/>
      <c r="XM108" s="33"/>
      <c r="XN108" s="33"/>
      <c r="XO108" s="33"/>
      <c r="XP108" s="33"/>
      <c r="XQ108" s="33"/>
      <c r="XR108" s="57"/>
      <c r="XS108" s="27"/>
      <c r="XT108" s="34"/>
      <c r="XU108" s="57"/>
      <c r="XV108" s="33"/>
      <c r="XW108" s="33"/>
      <c r="XX108" s="33"/>
      <c r="XY108" s="33"/>
      <c r="XZ108" s="33"/>
      <c r="YA108" s="33"/>
      <c r="YB108" s="33"/>
      <c r="YC108" s="33"/>
      <c r="YD108" s="34"/>
      <c r="YE108" s="33"/>
      <c r="YF108" s="33"/>
      <c r="YG108" s="33"/>
      <c r="YH108" s="33"/>
      <c r="YI108" s="33"/>
      <c r="YJ108" s="33"/>
      <c r="YK108" s="33"/>
      <c r="YL108" s="57"/>
      <c r="YM108" s="27"/>
      <c r="YN108" s="34"/>
      <c r="YO108" s="57"/>
      <c r="YP108" s="33"/>
      <c r="YQ108" s="33"/>
      <c r="YR108" s="33"/>
      <c r="YS108" s="33"/>
      <c r="YT108" s="33"/>
      <c r="YU108" s="33"/>
      <c r="YV108" s="33"/>
      <c r="YW108" s="33"/>
      <c r="YX108" s="34"/>
      <c r="YY108" s="33"/>
      <c r="YZ108" s="33"/>
      <c r="ZA108" s="33"/>
      <c r="ZB108" s="33"/>
      <c r="ZC108" s="33"/>
      <c r="ZD108" s="33"/>
      <c r="ZE108" s="33"/>
      <c r="ZF108" s="57"/>
      <c r="ZG108" s="27"/>
      <c r="ZH108" s="34"/>
      <c r="ZI108" s="57"/>
      <c r="ZJ108" s="33"/>
      <c r="ZK108" s="33"/>
      <c r="ZL108" s="33"/>
      <c r="ZM108" s="33"/>
      <c r="ZN108" s="33"/>
      <c r="ZO108" s="33"/>
      <c r="ZP108" s="33"/>
      <c r="ZQ108" s="33"/>
      <c r="ZR108" s="34"/>
      <c r="ZS108" s="33"/>
      <c r="ZT108" s="33"/>
      <c r="ZU108" s="33"/>
      <c r="ZV108" s="33"/>
      <c r="ZW108" s="33"/>
      <c r="ZX108" s="33"/>
      <c r="ZY108" s="33"/>
      <c r="ZZ108" s="57"/>
      <c r="AAA108" s="27"/>
      <c r="AAB108" s="34"/>
      <c r="AAC108" s="57"/>
      <c r="AAD108" s="33"/>
      <c r="AAE108" s="33"/>
      <c r="AAF108" s="33"/>
      <c r="AAG108" s="33"/>
      <c r="AAH108" s="33"/>
      <c r="AAI108" s="33"/>
      <c r="AAJ108" s="33"/>
      <c r="AAK108" s="33"/>
      <c r="AAL108" s="34"/>
      <c r="AAM108" s="33"/>
      <c r="AAN108" s="33"/>
      <c r="AAO108" s="33"/>
      <c r="AAP108" s="33"/>
      <c r="AAQ108" s="33"/>
      <c r="AAR108" s="33"/>
      <c r="AAS108" s="33"/>
      <c r="AAT108" s="57"/>
      <c r="AAU108" s="27"/>
      <c r="AAV108" s="34"/>
      <c r="AAW108" s="57"/>
      <c r="AAX108" s="33"/>
      <c r="AAY108" s="33"/>
      <c r="AAZ108" s="33"/>
      <c r="ABA108" s="33"/>
      <c r="ABB108" s="33"/>
      <c r="ABC108" s="33"/>
      <c r="ABD108" s="33"/>
      <c r="ABE108" s="33"/>
      <c r="ABF108" s="34"/>
      <c r="ABG108" s="33"/>
      <c r="ABH108" s="33"/>
      <c r="ABI108" s="33"/>
      <c r="ABJ108" s="33"/>
      <c r="ABK108" s="33"/>
      <c r="ABL108" s="33"/>
      <c r="ABM108" s="33"/>
      <c r="ABN108" s="57"/>
      <c r="ABO108" s="27"/>
      <c r="ABP108" s="34"/>
      <c r="ABQ108" s="57"/>
      <c r="ABR108" s="33"/>
      <c r="ABS108" s="33"/>
      <c r="ABT108" s="33"/>
      <c r="ABU108" s="33"/>
      <c r="ABV108" s="33"/>
      <c r="ABW108" s="33"/>
      <c r="ABX108" s="33"/>
      <c r="ABY108" s="33"/>
      <c r="ABZ108" s="34"/>
      <c r="ACA108" s="33"/>
      <c r="ACB108" s="33"/>
      <c r="ACC108" s="33"/>
      <c r="ACD108" s="33"/>
      <c r="ACE108" s="33"/>
      <c r="ACF108" s="33"/>
      <c r="ACG108" s="33"/>
      <c r="ACH108" s="57"/>
      <c r="ACI108" s="27"/>
      <c r="ACJ108" s="34"/>
      <c r="ACK108" s="57"/>
      <c r="ACL108" s="33"/>
      <c r="ACM108" s="33"/>
      <c r="ACN108" s="33"/>
      <c r="ACO108" s="33">
        <v>10363200</v>
      </c>
      <c r="ACP108" s="33">
        <v>1363200</v>
      </c>
      <c r="ACQ108" s="33">
        <v>9000000</v>
      </c>
      <c r="ACR108" s="33">
        <v>985419.49</v>
      </c>
      <c r="ACS108" s="33"/>
      <c r="ACT108" s="34"/>
      <c r="ACU108" s="33">
        <v>7491270</v>
      </c>
      <c r="ACV108" s="33">
        <v>985419.49</v>
      </c>
      <c r="ACW108" s="33"/>
      <c r="ACX108" s="33">
        <v>6505850.5099999998</v>
      </c>
      <c r="ACY108" s="33">
        <v>86.845759999999999</v>
      </c>
      <c r="ACZ108" s="33"/>
      <c r="ADA108" s="33"/>
      <c r="ADB108" s="57">
        <v>985419.49</v>
      </c>
      <c r="ADC108" s="27"/>
      <c r="ADD108" s="34">
        <v>1363200</v>
      </c>
      <c r="ADE108" s="57">
        <v>1363200</v>
      </c>
      <c r="ADF108" s="33">
        <v>72.287229999999994</v>
      </c>
      <c r="ADG108" s="33">
        <v>72.287229999999994</v>
      </c>
      <c r="ADH108" s="33"/>
      <c r="ADI108" s="33"/>
      <c r="ADJ108" s="33"/>
      <c r="ADK108" s="33"/>
      <c r="ADL108" s="33"/>
      <c r="ADM108" s="33"/>
      <c r="ADN108" s="34"/>
      <c r="ADO108" s="33"/>
      <c r="ADP108" s="33"/>
      <c r="ADQ108" s="33"/>
      <c r="ADR108" s="33"/>
      <c r="ADS108" s="33"/>
      <c r="ADT108" s="33"/>
      <c r="ADU108" s="33"/>
      <c r="ADV108" s="57"/>
      <c r="ADW108" s="27"/>
      <c r="ADX108" s="34"/>
      <c r="ADY108" s="57"/>
      <c r="ADZ108" s="33"/>
      <c r="AEA108" s="33"/>
      <c r="AEB108" s="33"/>
      <c r="AEC108" s="33"/>
      <c r="AED108" s="33"/>
      <c r="AEE108" s="33"/>
      <c r="AEF108" s="33"/>
      <c r="AEG108" s="33"/>
      <c r="AEH108" s="34"/>
      <c r="AEI108" s="33"/>
      <c r="AEJ108" s="33"/>
      <c r="AEK108" s="33"/>
      <c r="AEL108" s="33"/>
      <c r="AEM108" s="33"/>
      <c r="AEN108" s="33"/>
      <c r="AEO108" s="33"/>
      <c r="AEP108" s="57"/>
      <c r="AEQ108" s="27"/>
      <c r="AER108" s="34"/>
      <c r="AES108" s="57"/>
      <c r="AET108" s="33"/>
      <c r="AEU108" s="33"/>
      <c r="AEV108" s="33"/>
      <c r="AEW108" s="33"/>
      <c r="AEX108" s="33"/>
      <c r="AEY108" s="33"/>
      <c r="AEZ108" s="33"/>
      <c r="AFA108" s="33"/>
      <c r="AFB108" s="34"/>
      <c r="AFC108" s="33"/>
      <c r="AFD108" s="33"/>
      <c r="AFE108" s="33"/>
      <c r="AFF108" s="33"/>
      <c r="AFG108" s="33"/>
      <c r="AFH108" s="33"/>
      <c r="AFI108" s="33"/>
      <c r="AFJ108" s="57"/>
      <c r="AFK108" s="27"/>
      <c r="AFL108" s="34"/>
      <c r="AFM108" s="57"/>
      <c r="AFN108" s="33"/>
      <c r="AFO108" s="33"/>
      <c r="AFP108" s="33"/>
      <c r="AFQ108" s="33"/>
      <c r="AFR108" s="33"/>
      <c r="AFS108" s="33"/>
      <c r="AFT108" s="33"/>
      <c r="AFU108" s="33"/>
      <c r="AFV108" s="34"/>
      <c r="AFW108" s="33"/>
      <c r="AFX108" s="33"/>
      <c r="AFY108" s="33"/>
      <c r="AFZ108" s="33"/>
      <c r="AGA108" s="33"/>
      <c r="AGB108" s="33"/>
      <c r="AGC108" s="33"/>
      <c r="AGD108" s="57"/>
      <c r="AGE108" s="27"/>
      <c r="AGF108" s="34"/>
      <c r="AGG108" s="57"/>
      <c r="AGH108" s="33"/>
      <c r="AGI108" s="33"/>
      <c r="AGJ108" s="33"/>
      <c r="AGK108" s="33"/>
      <c r="AGL108" s="33"/>
      <c r="AGM108" s="33"/>
      <c r="AGN108" s="33"/>
      <c r="AGO108" s="33"/>
      <c r="AGP108" s="34"/>
      <c r="AGQ108" s="33"/>
      <c r="AGR108" s="33"/>
      <c r="AGS108" s="33"/>
      <c r="AGT108" s="33"/>
      <c r="AGU108" s="33"/>
      <c r="AGV108" s="33"/>
      <c r="AGW108" s="33"/>
      <c r="AGX108" s="57"/>
      <c r="AGY108" s="27"/>
      <c r="AGZ108" s="34"/>
      <c r="AHA108" s="57"/>
      <c r="AHB108" s="33"/>
      <c r="AHC108" s="33"/>
    </row>
    <row r="109" spans="1:887" x14ac:dyDescent="0.25"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PL109" s="72"/>
      <c r="PM109" s="72"/>
      <c r="PN109" s="72"/>
      <c r="PO109" s="72"/>
      <c r="PP109" s="72"/>
      <c r="PQ109" s="72"/>
      <c r="PR109" s="72"/>
      <c r="PS109" s="72"/>
      <c r="PT109" s="72"/>
      <c r="PU109" s="72"/>
      <c r="PV109" s="72"/>
      <c r="PW109" s="72"/>
      <c r="PX109" s="72"/>
      <c r="PY109" s="72"/>
      <c r="PZ109" s="72"/>
      <c r="QA109" s="72"/>
      <c r="QB109" s="72"/>
      <c r="QC109" s="72"/>
      <c r="QZ109" s="72"/>
      <c r="RA109" s="72"/>
      <c r="RB109" s="72"/>
      <c r="RC109" s="72"/>
      <c r="RD109" s="72"/>
      <c r="RE109" s="72"/>
      <c r="RF109" s="72"/>
      <c r="RG109" s="72"/>
      <c r="RH109" s="72"/>
      <c r="RI109" s="72"/>
      <c r="RJ109" s="72"/>
      <c r="RK109" s="72"/>
      <c r="RL109" s="72"/>
      <c r="RM109" s="72"/>
      <c r="RN109" s="72"/>
      <c r="RO109" s="72"/>
      <c r="RP109" s="72"/>
      <c r="RQ109" s="72"/>
      <c r="RT109" s="72"/>
      <c r="RU109" s="72"/>
      <c r="RV109" s="72"/>
      <c r="RW109" s="72"/>
      <c r="RX109" s="72"/>
      <c r="RY109" s="72"/>
      <c r="RZ109" s="72"/>
      <c r="SA109" s="72"/>
      <c r="SB109" s="72"/>
      <c r="SC109" s="72"/>
      <c r="SD109" s="72"/>
      <c r="SE109" s="72"/>
      <c r="SF109" s="72"/>
      <c r="SG109" s="72"/>
      <c r="SH109" s="72"/>
      <c r="SI109" s="72"/>
      <c r="SJ109" s="72"/>
      <c r="SK109" s="72"/>
      <c r="SL109" s="72"/>
      <c r="SM109" s="72"/>
      <c r="SN109" s="72"/>
      <c r="SO109" s="72"/>
      <c r="SP109" s="72"/>
      <c r="SQ109" s="72"/>
      <c r="SR109" s="72"/>
      <c r="SS109" s="72"/>
      <c r="ST109" s="72"/>
      <c r="SU109" s="72"/>
      <c r="SV109" s="72"/>
      <c r="SW109" s="72"/>
      <c r="SX109" s="72"/>
      <c r="SY109" s="72"/>
      <c r="SZ109" s="72"/>
      <c r="TA109" s="72"/>
      <c r="TB109" s="72"/>
      <c r="TC109" s="72"/>
      <c r="TD109" s="72"/>
      <c r="TE109" s="72"/>
      <c r="TF109" s="72"/>
      <c r="TG109" s="72"/>
      <c r="TH109" s="72"/>
      <c r="TI109" s="72"/>
      <c r="TJ109" s="72"/>
      <c r="TK109" s="72"/>
      <c r="TL109" s="72"/>
      <c r="TM109" s="72"/>
      <c r="TN109" s="72"/>
      <c r="TO109" s="72"/>
      <c r="TP109" s="72"/>
      <c r="TQ109" s="72"/>
      <c r="TR109" s="72"/>
      <c r="TS109" s="72"/>
      <c r="TT109" s="72"/>
      <c r="TU109" s="72"/>
      <c r="TV109" s="72"/>
      <c r="TW109" s="72"/>
      <c r="TX109" s="72"/>
      <c r="TY109" s="72"/>
      <c r="TZ109" s="72"/>
      <c r="UA109" s="72"/>
      <c r="UB109" s="72"/>
      <c r="UC109" s="72"/>
      <c r="UD109" s="72"/>
      <c r="UE109" s="72"/>
      <c r="UF109" s="72"/>
      <c r="UG109" s="72"/>
      <c r="UH109" s="72"/>
      <c r="UI109" s="72"/>
      <c r="UJ109" s="72"/>
      <c r="UK109" s="72"/>
      <c r="UL109" s="72"/>
      <c r="UM109" s="72"/>
      <c r="UN109" s="72"/>
      <c r="UO109" s="72"/>
      <c r="UP109" s="72"/>
      <c r="UQ109" s="72"/>
      <c r="UR109" s="72"/>
      <c r="US109" s="72"/>
      <c r="UT109" s="72"/>
      <c r="UU109" s="72"/>
      <c r="UV109" s="72"/>
      <c r="UW109" s="72"/>
      <c r="UX109" s="72"/>
      <c r="UY109" s="72"/>
      <c r="UZ109" s="72"/>
      <c r="VA109" s="72"/>
      <c r="VB109" s="72"/>
      <c r="VC109" s="72"/>
      <c r="VD109" s="72"/>
      <c r="VE109" s="72"/>
      <c r="VF109" s="72"/>
      <c r="VG109" s="72"/>
      <c r="VH109" s="72"/>
      <c r="VI109" s="72"/>
      <c r="VJ109" s="72"/>
      <c r="VK109" s="72"/>
      <c r="VL109" s="72"/>
      <c r="VM109" s="72"/>
      <c r="VN109" s="72"/>
      <c r="VO109" s="72"/>
      <c r="VP109" s="72"/>
      <c r="VQ109" s="72"/>
      <c r="VR109" s="72"/>
      <c r="VS109" s="72"/>
      <c r="VT109" s="72"/>
      <c r="VU109" s="72"/>
      <c r="VV109" s="72"/>
      <c r="VW109" s="72"/>
      <c r="VX109" s="72"/>
      <c r="VY109" s="72"/>
      <c r="VZ109" s="72"/>
      <c r="WA109" s="72"/>
      <c r="WB109" s="72"/>
      <c r="WC109" s="72"/>
      <c r="WD109" s="72"/>
      <c r="WE109" s="72"/>
      <c r="WF109" s="72"/>
      <c r="WG109" s="72"/>
      <c r="WH109" s="72"/>
      <c r="WI109" s="72"/>
      <c r="WJ109" s="72"/>
      <c r="WK109" s="72"/>
      <c r="WL109" s="72"/>
      <c r="WM109" s="72"/>
      <c r="WN109" s="72"/>
      <c r="WO109" s="72"/>
      <c r="WP109" s="72"/>
      <c r="WQ109" s="72"/>
      <c r="WR109" s="72"/>
      <c r="WS109" s="72"/>
      <c r="WT109" s="72"/>
      <c r="WU109" s="72"/>
      <c r="WV109" s="72"/>
      <c r="WW109" s="72"/>
      <c r="WX109" s="72"/>
      <c r="WY109" s="72"/>
      <c r="WZ109" s="72"/>
      <c r="XA109" s="72"/>
      <c r="XB109" s="72"/>
      <c r="XC109" s="72"/>
      <c r="XD109" s="72"/>
      <c r="XE109" s="72"/>
      <c r="XF109" s="72"/>
      <c r="XG109" s="72"/>
      <c r="XH109" s="72"/>
      <c r="XI109" s="72"/>
      <c r="XJ109" s="72"/>
      <c r="XK109" s="72"/>
      <c r="XL109" s="72"/>
      <c r="XM109" s="72"/>
      <c r="XN109" s="72"/>
      <c r="XO109" s="72"/>
      <c r="XP109" s="72"/>
      <c r="XQ109" s="72"/>
      <c r="XR109" s="72"/>
      <c r="XS109" s="72"/>
      <c r="XT109" s="72"/>
      <c r="XU109" s="72"/>
      <c r="XV109" s="72"/>
      <c r="XW109" s="72"/>
      <c r="XX109" s="72"/>
      <c r="XY109" s="72"/>
      <c r="XZ109" s="72"/>
      <c r="YA109" s="72"/>
      <c r="YB109" s="72"/>
      <c r="YC109" s="72"/>
      <c r="YD109" s="72"/>
      <c r="YE109" s="72"/>
      <c r="YF109" s="72"/>
      <c r="YG109" s="72"/>
      <c r="YH109" s="72"/>
      <c r="YI109" s="72"/>
      <c r="YJ109" s="72"/>
      <c r="YK109" s="72"/>
      <c r="YL109" s="72"/>
      <c r="YM109" s="72"/>
      <c r="YN109" s="72"/>
      <c r="YO109" s="72"/>
      <c r="YP109" s="72"/>
      <c r="YQ109" s="72"/>
      <c r="YR109" s="72"/>
      <c r="YS109" s="72"/>
      <c r="YT109" s="72"/>
      <c r="YU109" s="72"/>
      <c r="YV109" s="72"/>
      <c r="YW109" s="72"/>
      <c r="YX109" s="72"/>
      <c r="YY109" s="72"/>
      <c r="YZ109" s="72"/>
      <c r="ZA109" s="72"/>
      <c r="ZB109" s="72"/>
      <c r="ZC109" s="72"/>
      <c r="ZD109" s="72"/>
      <c r="ZE109" s="72"/>
      <c r="ZF109" s="72"/>
      <c r="ZG109" s="72"/>
      <c r="ZH109" s="72"/>
      <c r="ZI109" s="72"/>
      <c r="ZJ109" s="72"/>
      <c r="ZK109" s="72"/>
      <c r="ZL109" s="72"/>
      <c r="ZM109" s="72"/>
      <c r="ZN109" s="72"/>
      <c r="ZO109" s="72"/>
      <c r="ZP109" s="72"/>
      <c r="ZQ109" s="72"/>
      <c r="ZR109" s="72"/>
      <c r="ZS109" s="72"/>
      <c r="ZT109" s="72"/>
      <c r="ZU109" s="72"/>
      <c r="ZV109" s="72"/>
      <c r="ZW109" s="72"/>
      <c r="ZX109" s="72"/>
      <c r="ZY109" s="72"/>
      <c r="ZZ109" s="72"/>
      <c r="AAA109" s="72"/>
      <c r="AAB109" s="72"/>
      <c r="AAC109" s="72"/>
      <c r="AAD109" s="72"/>
      <c r="AAE109" s="72"/>
      <c r="AAF109" s="72"/>
      <c r="AAG109" s="72"/>
      <c r="AAH109" s="72"/>
      <c r="AAI109" s="72"/>
      <c r="AAJ109" s="72"/>
      <c r="AAK109" s="72"/>
      <c r="AAL109" s="72"/>
      <c r="AAM109" s="72"/>
      <c r="AAN109" s="72"/>
      <c r="AAO109" s="72"/>
      <c r="AAP109" s="72"/>
      <c r="AAQ109" s="72"/>
      <c r="AAR109" s="72"/>
      <c r="AAS109" s="72"/>
      <c r="AAT109" s="72"/>
      <c r="AAU109" s="72"/>
      <c r="AAV109" s="72"/>
      <c r="AAW109" s="72"/>
      <c r="AAX109" s="72"/>
      <c r="AAY109" s="72"/>
      <c r="AAZ109" s="72"/>
      <c r="ABA109" s="72"/>
      <c r="ABB109" s="72"/>
      <c r="ABC109" s="72"/>
      <c r="ABD109" s="72"/>
      <c r="ABE109" s="72"/>
      <c r="ABF109" s="72"/>
      <c r="ABG109" s="72"/>
      <c r="ABH109" s="72"/>
      <c r="ABI109" s="72"/>
      <c r="ABJ109" s="72"/>
      <c r="ABK109" s="72"/>
      <c r="ABL109" s="72"/>
      <c r="ABM109" s="72"/>
      <c r="ABN109" s="72"/>
      <c r="ABO109" s="72"/>
      <c r="ABP109" s="72"/>
      <c r="ABQ109" s="72"/>
      <c r="ABR109" s="72"/>
      <c r="ABS109" s="72"/>
      <c r="ABT109" s="72"/>
      <c r="ABU109" s="72"/>
      <c r="ABV109" s="72"/>
      <c r="ABW109" s="72"/>
      <c r="ABX109" s="72"/>
      <c r="ABY109" s="72"/>
      <c r="ABZ109" s="72"/>
      <c r="ACA109" s="72"/>
      <c r="ACB109" s="72"/>
      <c r="ACC109" s="72"/>
      <c r="ACD109" s="72"/>
      <c r="ACE109" s="72"/>
      <c r="ACF109" s="72"/>
      <c r="ACG109" s="72"/>
      <c r="ACH109" s="72"/>
      <c r="ACI109" s="72"/>
      <c r="ACJ109" s="72"/>
      <c r="ACK109" s="72"/>
      <c r="ACL109" s="72"/>
      <c r="ACM109" s="72"/>
      <c r="ACN109" s="72"/>
      <c r="ACO109" s="72"/>
      <c r="ACP109" s="72"/>
      <c r="ACQ109" s="72"/>
      <c r="ACR109" s="72"/>
      <c r="ACS109" s="72"/>
      <c r="ACT109" s="72"/>
      <c r="ACU109" s="72"/>
      <c r="ACV109" s="72"/>
      <c r="ACW109" s="72"/>
      <c r="ACX109" s="72"/>
      <c r="ACY109" s="72"/>
      <c r="ACZ109" s="72"/>
      <c r="ADA109" s="72"/>
      <c r="ADB109" s="72"/>
      <c r="ADC109" s="72"/>
      <c r="ADD109" s="72"/>
      <c r="ADE109" s="72"/>
      <c r="ADF109" s="72"/>
      <c r="ADG109" s="72"/>
      <c r="ADH109" s="72"/>
      <c r="ADI109" s="72"/>
      <c r="ADJ109" s="72"/>
      <c r="ADK109" s="72"/>
      <c r="ADL109" s="72"/>
      <c r="ADM109" s="72"/>
      <c r="ADN109" s="72"/>
      <c r="ADO109" s="72"/>
      <c r="ADP109" s="72"/>
      <c r="ADQ109" s="72"/>
      <c r="ADR109" s="72"/>
      <c r="ADS109" s="72"/>
      <c r="ADT109" s="72"/>
      <c r="ADU109" s="72"/>
      <c r="ADV109" s="72"/>
      <c r="ADW109" s="72"/>
      <c r="ADX109" s="72"/>
      <c r="ADY109" s="72"/>
      <c r="ADZ109" s="72"/>
      <c r="AEA109" s="72"/>
      <c r="AEB109" s="72"/>
      <c r="AEC109" s="72"/>
      <c r="AED109" s="72"/>
      <c r="AEE109" s="72"/>
      <c r="AEF109" s="72"/>
      <c r="AEG109" s="72"/>
      <c r="AEH109" s="72"/>
      <c r="AEI109" s="72"/>
      <c r="AEJ109" s="72"/>
      <c r="AEK109" s="72"/>
      <c r="AEL109" s="72"/>
      <c r="AEM109" s="72"/>
      <c r="AEN109" s="72"/>
      <c r="AEO109" s="72"/>
      <c r="AEP109" s="72"/>
      <c r="AEQ109" s="72"/>
      <c r="AER109" s="72"/>
      <c r="AES109" s="72"/>
      <c r="AET109" s="72"/>
      <c r="AEU109" s="72"/>
      <c r="AEV109" s="72"/>
      <c r="AEW109" s="72"/>
      <c r="AEX109" s="72"/>
      <c r="AEY109" s="72"/>
      <c r="AEZ109" s="72"/>
      <c r="AFA109" s="72"/>
      <c r="AFB109" s="72"/>
      <c r="AFC109" s="72"/>
      <c r="AFD109" s="72"/>
      <c r="AFE109" s="72"/>
      <c r="AFF109" s="72"/>
      <c r="AFG109" s="72"/>
      <c r="AFH109" s="72"/>
      <c r="AFI109" s="72"/>
      <c r="AFJ109" s="72"/>
      <c r="AFK109" s="72"/>
      <c r="AFL109" s="72"/>
      <c r="AFM109" s="72"/>
      <c r="AFN109" s="72"/>
      <c r="AFO109" s="72"/>
      <c r="AFP109" s="72"/>
      <c r="AFQ109" s="72"/>
      <c r="AFR109" s="72"/>
      <c r="AFS109" s="72"/>
      <c r="AFT109" s="72"/>
      <c r="AFU109" s="72"/>
      <c r="AFV109" s="72"/>
      <c r="AFW109" s="72"/>
      <c r="AFX109" s="72"/>
      <c r="AFY109" s="72"/>
      <c r="AFZ109" s="72"/>
      <c r="AGA109" s="72"/>
      <c r="AGB109" s="72"/>
      <c r="AGC109" s="72"/>
      <c r="AGD109" s="72"/>
      <c r="AGE109" s="72"/>
      <c r="AGF109" s="72"/>
      <c r="AGG109" s="72"/>
      <c r="AGH109" s="72"/>
      <c r="AGI109" s="72"/>
      <c r="AGJ109" s="72"/>
      <c r="AGK109" s="72"/>
      <c r="AGL109" s="72"/>
      <c r="AGM109" s="72"/>
      <c r="AGN109" s="72"/>
      <c r="AGO109" s="72"/>
      <c r="AGP109" s="72"/>
      <c r="AGQ109" s="72"/>
      <c r="AGR109" s="72"/>
      <c r="AGS109" s="72"/>
      <c r="AGT109" s="72"/>
      <c r="AGU109" s="72"/>
      <c r="AGV109" s="72"/>
      <c r="AGW109" s="72"/>
      <c r="AGX109" s="72"/>
      <c r="AGY109" s="72"/>
      <c r="AGZ109" s="72"/>
      <c r="AHA109" s="72"/>
      <c r="AHB109" s="72"/>
      <c r="AHC109" s="72"/>
    </row>
    <row r="115" spans="1:1" x14ac:dyDescent="0.25">
      <c r="A115" s="83"/>
    </row>
  </sheetData>
  <mergeCells count="928">
    <mergeCell ref="EJ7:EJ12"/>
    <mergeCell ref="EK7:EK12"/>
    <mergeCell ref="EL7:EL12"/>
    <mergeCell ref="EM7:EM12"/>
    <mergeCell ref="EN7:EN12"/>
    <mergeCell ref="EO7:EO12"/>
    <mergeCell ref="EP7:EP12"/>
    <mergeCell ref="EQ7:EQ12"/>
    <mergeCell ref="EA7:EA12"/>
    <mergeCell ref="EB7:EB12"/>
    <mergeCell ref="EC7:EC12"/>
    <mergeCell ref="ED7:ED12"/>
    <mergeCell ref="EE7:EE12"/>
    <mergeCell ref="EF7:EF12"/>
    <mergeCell ref="EG7:EG12"/>
    <mergeCell ref="EH7:EH12"/>
    <mergeCell ref="EI7:EI12"/>
    <mergeCell ref="AGJ6:AHC6"/>
    <mergeCell ref="AGJ7:AGJ12"/>
    <mergeCell ref="AGK7:AGK12"/>
    <mergeCell ref="AGL7:AGL12"/>
    <mergeCell ref="AGM7:AGM12"/>
    <mergeCell ref="AGN7:AGN12"/>
    <mergeCell ref="AGO7:AGO12"/>
    <mergeCell ref="AGP7:AGP12"/>
    <mergeCell ref="AGQ7:AGQ12"/>
    <mergeCell ref="AGR7:AGR12"/>
    <mergeCell ref="AGS7:AGS12"/>
    <mergeCell ref="AGT7:AGT12"/>
    <mergeCell ref="AGU7:AGU12"/>
    <mergeCell ref="AGV7:AGV12"/>
    <mergeCell ref="AGW7:AGW12"/>
    <mergeCell ref="AGX7:AGX12"/>
    <mergeCell ref="AGY7:AGY12"/>
    <mergeCell ref="AGZ7:AGZ12"/>
    <mergeCell ref="AHA7:AHA12"/>
    <mergeCell ref="AHB7:AHB12"/>
    <mergeCell ref="AHC7:AHC12"/>
    <mergeCell ref="AFP6:AGI6"/>
    <mergeCell ref="AFP7:AFP12"/>
    <mergeCell ref="AFQ7:AFQ12"/>
    <mergeCell ref="AFR7:AFR12"/>
    <mergeCell ref="AFS7:AFS12"/>
    <mergeCell ref="AFT7:AFT12"/>
    <mergeCell ref="AFU7:AFU12"/>
    <mergeCell ref="AFV7:AFV12"/>
    <mergeCell ref="AFW7:AFW12"/>
    <mergeCell ref="AFX7:AFX12"/>
    <mergeCell ref="AFY7:AFY12"/>
    <mergeCell ref="AFZ7:AFZ12"/>
    <mergeCell ref="AGA7:AGA12"/>
    <mergeCell ref="AGB7:AGB12"/>
    <mergeCell ref="AGC7:AGC12"/>
    <mergeCell ref="AGD7:AGD12"/>
    <mergeCell ref="AGE7:AGE12"/>
    <mergeCell ref="AGF7:AGF12"/>
    <mergeCell ref="AGG7:AGG12"/>
    <mergeCell ref="AGH7:AGH12"/>
    <mergeCell ref="AGI7:AGI12"/>
    <mergeCell ref="ABT6:ACM6"/>
    <mergeCell ref="ABT7:ABT12"/>
    <mergeCell ref="ABU7:ABU12"/>
    <mergeCell ref="ABV7:ABV12"/>
    <mergeCell ref="ABW7:ABW12"/>
    <mergeCell ref="ABX7:ABX12"/>
    <mergeCell ref="ABY7:ABY12"/>
    <mergeCell ref="ABZ7:ABZ12"/>
    <mergeCell ref="ACA7:ACA12"/>
    <mergeCell ref="ACB7:ACB12"/>
    <mergeCell ref="ACC7:ACC12"/>
    <mergeCell ref="ACD7:ACD12"/>
    <mergeCell ref="ACE7:ACE12"/>
    <mergeCell ref="ACF7:ACF12"/>
    <mergeCell ref="ACG7:ACG12"/>
    <mergeCell ref="ACH7:ACH12"/>
    <mergeCell ref="ACI7:ACI12"/>
    <mergeCell ref="ACJ7:ACJ12"/>
    <mergeCell ref="ACK7:ACK12"/>
    <mergeCell ref="ACL7:ACL12"/>
    <mergeCell ref="ACM7:ACM12"/>
    <mergeCell ref="AAZ6:ABS6"/>
    <mergeCell ref="AAZ7:AAZ12"/>
    <mergeCell ref="ABA7:ABA12"/>
    <mergeCell ref="ABB7:ABB12"/>
    <mergeCell ref="ABC7:ABC12"/>
    <mergeCell ref="ABD7:ABD12"/>
    <mergeCell ref="ABE7:ABE12"/>
    <mergeCell ref="ABF7:ABF12"/>
    <mergeCell ref="ABG7:ABG12"/>
    <mergeCell ref="ABH7:ABH12"/>
    <mergeCell ref="ABI7:ABI12"/>
    <mergeCell ref="ABJ7:ABJ12"/>
    <mergeCell ref="ABK7:ABK12"/>
    <mergeCell ref="ABL7:ABL12"/>
    <mergeCell ref="ABM7:ABM12"/>
    <mergeCell ref="ABN7:ABN12"/>
    <mergeCell ref="ABO7:ABO12"/>
    <mergeCell ref="ABP7:ABP12"/>
    <mergeCell ref="ABQ7:ABQ12"/>
    <mergeCell ref="ABR7:ABR12"/>
    <mergeCell ref="ABS7:ABS12"/>
    <mergeCell ref="AAF6:AAY6"/>
    <mergeCell ref="AAF7:AAF12"/>
    <mergeCell ref="AAG7:AAG12"/>
    <mergeCell ref="AAH7:AAH12"/>
    <mergeCell ref="AAI7:AAI12"/>
    <mergeCell ref="AAJ7:AAJ12"/>
    <mergeCell ref="AAK7:AAK12"/>
    <mergeCell ref="AAL7:AAL12"/>
    <mergeCell ref="AAM7:AAM12"/>
    <mergeCell ref="AAN7:AAN12"/>
    <mergeCell ref="AAO7:AAO12"/>
    <mergeCell ref="AAP7:AAP12"/>
    <mergeCell ref="AAQ7:AAQ12"/>
    <mergeCell ref="AAR7:AAR12"/>
    <mergeCell ref="AAS7:AAS12"/>
    <mergeCell ref="AAT7:AAT12"/>
    <mergeCell ref="AAU7:AAU12"/>
    <mergeCell ref="AAV7:AAV12"/>
    <mergeCell ref="AAW7:AAW12"/>
    <mergeCell ref="AAX7:AAX12"/>
    <mergeCell ref="AAY7:AAY12"/>
    <mergeCell ref="ZL6:AAE6"/>
    <mergeCell ref="ZL7:ZL12"/>
    <mergeCell ref="ZM7:ZM12"/>
    <mergeCell ref="ZN7:ZN12"/>
    <mergeCell ref="ZO7:ZO12"/>
    <mergeCell ref="ZP7:ZP12"/>
    <mergeCell ref="ZQ7:ZQ12"/>
    <mergeCell ref="ZR7:ZR12"/>
    <mergeCell ref="ZS7:ZS12"/>
    <mergeCell ref="ZT7:ZT12"/>
    <mergeCell ref="ZU7:ZU12"/>
    <mergeCell ref="ZV7:ZV12"/>
    <mergeCell ref="ZW7:ZW12"/>
    <mergeCell ref="ZX7:ZX12"/>
    <mergeCell ref="ZY7:ZY12"/>
    <mergeCell ref="ZZ7:ZZ12"/>
    <mergeCell ref="AAA7:AAA12"/>
    <mergeCell ref="AAB7:AAB12"/>
    <mergeCell ref="AAC7:AAC12"/>
    <mergeCell ref="AAD7:AAD12"/>
    <mergeCell ref="AAE7:AAE12"/>
    <mergeCell ref="YR6:ZK6"/>
    <mergeCell ref="YR7:YR12"/>
    <mergeCell ref="YS7:YS12"/>
    <mergeCell ref="YT7:YT12"/>
    <mergeCell ref="YU7:YU12"/>
    <mergeCell ref="YV7:YV12"/>
    <mergeCell ref="YW7:YW12"/>
    <mergeCell ref="YX7:YX12"/>
    <mergeCell ref="YY7:YY12"/>
    <mergeCell ref="YZ7:YZ12"/>
    <mergeCell ref="ZA7:ZA12"/>
    <mergeCell ref="ZB7:ZB12"/>
    <mergeCell ref="ZC7:ZC12"/>
    <mergeCell ref="ZD7:ZD12"/>
    <mergeCell ref="ZE7:ZE12"/>
    <mergeCell ref="ZF7:ZF12"/>
    <mergeCell ref="ZG7:ZG12"/>
    <mergeCell ref="ZH7:ZH12"/>
    <mergeCell ref="ZI7:ZI12"/>
    <mergeCell ref="ZJ7:ZJ12"/>
    <mergeCell ref="ZK7:ZK12"/>
    <mergeCell ref="XX6:YQ6"/>
    <mergeCell ref="XX7:XX12"/>
    <mergeCell ref="XY7:XY12"/>
    <mergeCell ref="XZ7:XZ12"/>
    <mergeCell ref="YA7:YA12"/>
    <mergeCell ref="YB7:YB12"/>
    <mergeCell ref="YC7:YC12"/>
    <mergeCell ref="YD7:YD12"/>
    <mergeCell ref="YE7:YE12"/>
    <mergeCell ref="YF7:YF12"/>
    <mergeCell ref="YG7:YG12"/>
    <mergeCell ref="YH7:YH12"/>
    <mergeCell ref="YI7:YI12"/>
    <mergeCell ref="YJ7:YJ12"/>
    <mergeCell ref="YK7:YK12"/>
    <mergeCell ref="YL7:YL12"/>
    <mergeCell ref="YM7:YM12"/>
    <mergeCell ref="YN7:YN12"/>
    <mergeCell ref="YO7:YO12"/>
    <mergeCell ref="YP7:YP12"/>
    <mergeCell ref="YQ7:YQ12"/>
    <mergeCell ref="XD6:XW6"/>
    <mergeCell ref="XD7:XD12"/>
    <mergeCell ref="XE7:XE12"/>
    <mergeCell ref="XF7:XF12"/>
    <mergeCell ref="XG7:XG12"/>
    <mergeCell ref="XH7:XH12"/>
    <mergeCell ref="XI7:XI12"/>
    <mergeCell ref="XJ7:XJ12"/>
    <mergeCell ref="XK7:XK12"/>
    <mergeCell ref="XL7:XL12"/>
    <mergeCell ref="XM7:XM12"/>
    <mergeCell ref="XN7:XN12"/>
    <mergeCell ref="XO7:XO12"/>
    <mergeCell ref="XP7:XP12"/>
    <mergeCell ref="XQ7:XQ12"/>
    <mergeCell ref="XR7:XR12"/>
    <mergeCell ref="XS7:XS12"/>
    <mergeCell ref="XT7:XT12"/>
    <mergeCell ref="XU7:XU12"/>
    <mergeCell ref="XV7:XV12"/>
    <mergeCell ref="XW7:XW12"/>
    <mergeCell ref="WJ6:XC6"/>
    <mergeCell ref="WJ7:WJ12"/>
    <mergeCell ref="WK7:WK12"/>
    <mergeCell ref="WL7:WL12"/>
    <mergeCell ref="WM7:WM12"/>
    <mergeCell ref="WN7:WN12"/>
    <mergeCell ref="WO7:WO12"/>
    <mergeCell ref="WP7:WP12"/>
    <mergeCell ref="WQ7:WQ12"/>
    <mergeCell ref="WR7:WR12"/>
    <mergeCell ref="WS7:WS12"/>
    <mergeCell ref="WT7:WT12"/>
    <mergeCell ref="WU7:WU12"/>
    <mergeCell ref="WV7:WV12"/>
    <mergeCell ref="WW7:WW12"/>
    <mergeCell ref="WX7:WX12"/>
    <mergeCell ref="WY7:WY12"/>
    <mergeCell ref="WZ7:WZ12"/>
    <mergeCell ref="XA7:XA12"/>
    <mergeCell ref="XB7:XB12"/>
    <mergeCell ref="XC7:XC12"/>
    <mergeCell ref="VP6:WI6"/>
    <mergeCell ref="VP7:VP12"/>
    <mergeCell ref="VQ7:VQ12"/>
    <mergeCell ref="VR7:VR12"/>
    <mergeCell ref="VS7:VS12"/>
    <mergeCell ref="VT7:VT12"/>
    <mergeCell ref="VU7:VU12"/>
    <mergeCell ref="VV7:VV12"/>
    <mergeCell ref="VW7:VW12"/>
    <mergeCell ref="VX7:VX12"/>
    <mergeCell ref="VY7:VY12"/>
    <mergeCell ref="VZ7:VZ12"/>
    <mergeCell ref="WA7:WA12"/>
    <mergeCell ref="WB7:WB12"/>
    <mergeCell ref="WC7:WC12"/>
    <mergeCell ref="WD7:WD12"/>
    <mergeCell ref="WE7:WE12"/>
    <mergeCell ref="WF7:WF12"/>
    <mergeCell ref="WG7:WG12"/>
    <mergeCell ref="WH7:WH12"/>
    <mergeCell ref="WI7:WI12"/>
    <mergeCell ref="UV6:VO6"/>
    <mergeCell ref="UV7:UV12"/>
    <mergeCell ref="UW7:UW12"/>
    <mergeCell ref="UX7:UX12"/>
    <mergeCell ref="UY7:UY12"/>
    <mergeCell ref="UZ7:UZ12"/>
    <mergeCell ref="VA7:VA12"/>
    <mergeCell ref="VB7:VB12"/>
    <mergeCell ref="VC7:VC12"/>
    <mergeCell ref="VD7:VD12"/>
    <mergeCell ref="VE7:VE12"/>
    <mergeCell ref="VF7:VF12"/>
    <mergeCell ref="VG7:VG12"/>
    <mergeCell ref="VH7:VH12"/>
    <mergeCell ref="VI7:VI12"/>
    <mergeCell ref="VJ7:VJ12"/>
    <mergeCell ref="VK7:VK12"/>
    <mergeCell ref="VL7:VL12"/>
    <mergeCell ref="VM7:VM12"/>
    <mergeCell ref="VN7:VN12"/>
    <mergeCell ref="VO7:VO12"/>
    <mergeCell ref="UB6:UU6"/>
    <mergeCell ref="UB7:UB12"/>
    <mergeCell ref="UC7:UC12"/>
    <mergeCell ref="UD7:UD12"/>
    <mergeCell ref="UE7:UE12"/>
    <mergeCell ref="UF7:UF12"/>
    <mergeCell ref="UG7:UG12"/>
    <mergeCell ref="UH7:UH12"/>
    <mergeCell ref="UI7:UI12"/>
    <mergeCell ref="UJ7:UJ12"/>
    <mergeCell ref="UK7:UK12"/>
    <mergeCell ref="UL7:UL12"/>
    <mergeCell ref="UM7:UM12"/>
    <mergeCell ref="UN7:UN12"/>
    <mergeCell ref="UO7:UO12"/>
    <mergeCell ref="UP7:UP12"/>
    <mergeCell ref="UQ7:UQ12"/>
    <mergeCell ref="UR7:UR12"/>
    <mergeCell ref="US7:US12"/>
    <mergeCell ref="UT7:UT12"/>
    <mergeCell ref="UU7:UU12"/>
    <mergeCell ref="TH6:UA6"/>
    <mergeCell ref="TH7:TH12"/>
    <mergeCell ref="TI7:TI12"/>
    <mergeCell ref="TJ7:TJ12"/>
    <mergeCell ref="TK7:TK12"/>
    <mergeCell ref="TL7:TL12"/>
    <mergeCell ref="TM7:TM12"/>
    <mergeCell ref="TN7:TN12"/>
    <mergeCell ref="TO7:TO12"/>
    <mergeCell ref="TP7:TP12"/>
    <mergeCell ref="TQ7:TQ12"/>
    <mergeCell ref="TR7:TR12"/>
    <mergeCell ref="TS7:TS12"/>
    <mergeCell ref="TT7:TT12"/>
    <mergeCell ref="TU7:TU12"/>
    <mergeCell ref="TV7:TV12"/>
    <mergeCell ref="TW7:TW12"/>
    <mergeCell ref="TX7:TX12"/>
    <mergeCell ref="TY7:TY12"/>
    <mergeCell ref="TZ7:TZ12"/>
    <mergeCell ref="UA7:UA12"/>
    <mergeCell ref="SN6:TG6"/>
    <mergeCell ref="SN7:SN12"/>
    <mergeCell ref="SO7:SO12"/>
    <mergeCell ref="SP7:SP12"/>
    <mergeCell ref="SQ7:SQ12"/>
    <mergeCell ref="SR7:SR12"/>
    <mergeCell ref="SS7:SS12"/>
    <mergeCell ref="ST7:ST12"/>
    <mergeCell ref="SU7:SU12"/>
    <mergeCell ref="SV7:SV12"/>
    <mergeCell ref="SW7:SW12"/>
    <mergeCell ref="SX7:SX12"/>
    <mergeCell ref="SY7:SY12"/>
    <mergeCell ref="SZ7:SZ12"/>
    <mergeCell ref="TA7:TA12"/>
    <mergeCell ref="TB7:TB12"/>
    <mergeCell ref="TC7:TC12"/>
    <mergeCell ref="TD7:TD12"/>
    <mergeCell ref="TE7:TE12"/>
    <mergeCell ref="TF7:TF12"/>
    <mergeCell ref="TG7:TG12"/>
    <mergeCell ref="RT6:SM6"/>
    <mergeCell ref="RT7:RT12"/>
    <mergeCell ref="RU7:RU12"/>
    <mergeCell ref="RV7:RV12"/>
    <mergeCell ref="RW7:RW12"/>
    <mergeCell ref="RX7:RX12"/>
    <mergeCell ref="RY7:RY12"/>
    <mergeCell ref="RZ7:RZ12"/>
    <mergeCell ref="SA7:SA12"/>
    <mergeCell ref="SB7:SB12"/>
    <mergeCell ref="SC7:SC12"/>
    <mergeCell ref="SD7:SD12"/>
    <mergeCell ref="SE7:SE12"/>
    <mergeCell ref="SF7:SF12"/>
    <mergeCell ref="SG7:SG12"/>
    <mergeCell ref="SH7:SH12"/>
    <mergeCell ref="SI7:SI12"/>
    <mergeCell ref="SJ7:SJ12"/>
    <mergeCell ref="SK7:SK12"/>
    <mergeCell ref="SL7:SL12"/>
    <mergeCell ref="SM7:SM12"/>
    <mergeCell ref="OE7:OE12"/>
    <mergeCell ref="OF7:OF12"/>
    <mergeCell ref="OG7:OG12"/>
    <mergeCell ref="OH7:OH12"/>
    <mergeCell ref="OI7:OI12"/>
    <mergeCell ref="OJ7:OJ12"/>
    <mergeCell ref="OK7:OK12"/>
    <mergeCell ref="OL7:OL12"/>
    <mergeCell ref="OR6:PK6"/>
    <mergeCell ref="PL6:QE6"/>
    <mergeCell ref="QF6:QY6"/>
    <mergeCell ref="QZ6:RS6"/>
    <mergeCell ref="AT7:AT12"/>
    <mergeCell ref="AU7:AU12"/>
    <mergeCell ref="BN7:BN12"/>
    <mergeCell ref="BO7:BO12"/>
    <mergeCell ref="CH7:CH12"/>
    <mergeCell ref="CI7:CI12"/>
    <mergeCell ref="DB7:DB12"/>
    <mergeCell ref="DC7:DC12"/>
    <mergeCell ref="DV7:DV12"/>
    <mergeCell ref="DS7:DS12"/>
    <mergeCell ref="DT7:DT12"/>
    <mergeCell ref="DU7:DU12"/>
    <mergeCell ref="DG7:DG12"/>
    <mergeCell ref="BA7:BA12"/>
    <mergeCell ref="BB7:BB12"/>
    <mergeCell ref="BC7:BC12"/>
    <mergeCell ref="BY7:BY12"/>
    <mergeCell ref="BZ7:BZ12"/>
    <mergeCell ref="CA7:CA12"/>
    <mergeCell ref="CW7:CW12"/>
    <mergeCell ref="HT6:IM6"/>
    <mergeCell ref="IN6:JG6"/>
    <mergeCell ref="JH6:KA6"/>
    <mergeCell ref="KB6:KU6"/>
    <mergeCell ref="KV6:LO6"/>
    <mergeCell ref="LP6:MI6"/>
    <mergeCell ref="MJ6:NC6"/>
    <mergeCell ref="ND6:NW6"/>
    <mergeCell ref="NX6:OQ6"/>
    <mergeCell ref="AB6:AU6"/>
    <mergeCell ref="AV6:BO6"/>
    <mergeCell ref="BP6:CI6"/>
    <mergeCell ref="CJ6:DC6"/>
    <mergeCell ref="DD6:DW6"/>
    <mergeCell ref="ER6:FK6"/>
    <mergeCell ref="FL6:GE6"/>
    <mergeCell ref="GF6:GY6"/>
    <mergeCell ref="GZ6:HS6"/>
    <mergeCell ref="DX6:EQ6"/>
    <mergeCell ref="QU7:QU12"/>
    <mergeCell ref="RL7:RL12"/>
    <mergeCell ref="RE7:RE12"/>
    <mergeCell ref="RH7:RH12"/>
    <mergeCell ref="RI7:RI12"/>
    <mergeCell ref="RJ7:RJ12"/>
    <mergeCell ref="RK7:RK12"/>
    <mergeCell ref="RF7:RF12"/>
    <mergeCell ref="QW7:QW12"/>
    <mergeCell ref="QX7:QX12"/>
    <mergeCell ref="QY7:QY12"/>
    <mergeCell ref="RR7:RR12"/>
    <mergeCell ref="RS7:RS12"/>
    <mergeCell ref="RM7:RM12"/>
    <mergeCell ref="RN7:RN12"/>
    <mergeCell ref="RO7:RO12"/>
    <mergeCell ref="RG7:RG12"/>
    <mergeCell ref="QZ7:QZ12"/>
    <mergeCell ref="RP7:RP12"/>
    <mergeCell ref="RA7:RA12"/>
    <mergeCell ref="RB7:RB12"/>
    <mergeCell ref="RC7:RC12"/>
    <mergeCell ref="RD7:RD12"/>
    <mergeCell ref="QN7:QN12"/>
    <mergeCell ref="QO7:QO12"/>
    <mergeCell ref="QP7:QP12"/>
    <mergeCell ref="QQ7:QQ12"/>
    <mergeCell ref="PJ7:PJ12"/>
    <mergeCell ref="PK7:PK12"/>
    <mergeCell ref="QD7:QD12"/>
    <mergeCell ref="QE7:QE12"/>
    <mergeCell ref="PL7:PL12"/>
    <mergeCell ref="PW7:PW12"/>
    <mergeCell ref="PN7:PN12"/>
    <mergeCell ref="PO7:PO12"/>
    <mergeCell ref="PP7:PP12"/>
    <mergeCell ref="PQ7:PQ12"/>
    <mergeCell ref="PR7:PR12"/>
    <mergeCell ref="PS7:PS12"/>
    <mergeCell ref="PT7:PT12"/>
    <mergeCell ref="PU7:PU12"/>
    <mergeCell ref="PV7:PV12"/>
    <mergeCell ref="QI7:QI12"/>
    <mergeCell ref="PX7:PX12"/>
    <mergeCell ref="PY7:PY12"/>
    <mergeCell ref="QL7:QL12"/>
    <mergeCell ref="QM7:QM12"/>
    <mergeCell ref="GE7:GE12"/>
    <mergeCell ref="GF7:GF12"/>
    <mergeCell ref="FM7:FM12"/>
    <mergeCell ref="FJ7:FJ12"/>
    <mergeCell ref="OV7:OV12"/>
    <mergeCell ref="OW7:OW12"/>
    <mergeCell ref="OM7:OM12"/>
    <mergeCell ref="ON7:ON12"/>
    <mergeCell ref="OO7:OO12"/>
    <mergeCell ref="FO7:FO12"/>
    <mergeCell ref="FP7:FP12"/>
    <mergeCell ref="FQ7:FQ12"/>
    <mergeCell ref="FR7:FR12"/>
    <mergeCell ref="HI7:HI12"/>
    <mergeCell ref="GQ7:GQ12"/>
    <mergeCell ref="GR7:GR12"/>
    <mergeCell ref="FV7:FV12"/>
    <mergeCell ref="FW7:FW12"/>
    <mergeCell ref="GP7:GP12"/>
    <mergeCell ref="GS7:GS12"/>
    <mergeCell ref="GT7:GT12"/>
    <mergeCell ref="GU7:GU12"/>
    <mergeCell ref="GV7:GV12"/>
    <mergeCell ref="FS7:FS12"/>
    <mergeCell ref="FX7:FX12"/>
    <mergeCell ref="FY7:FY12"/>
    <mergeCell ref="FZ7:FZ12"/>
    <mergeCell ref="GA7:GA12"/>
    <mergeCell ref="GB7:GB12"/>
    <mergeCell ref="GC7:GC12"/>
    <mergeCell ref="FU7:FU12"/>
    <mergeCell ref="FN7:FN12"/>
    <mergeCell ref="GD7:GD12"/>
    <mergeCell ref="FT7:FT12"/>
    <mergeCell ref="GW7:GW12"/>
    <mergeCell ref="GG7:GG12"/>
    <mergeCell ref="GH7:GH12"/>
    <mergeCell ref="GI7:GI12"/>
    <mergeCell ref="GJ7:GJ12"/>
    <mergeCell ref="GK7:GK12"/>
    <mergeCell ref="GL7:GL12"/>
    <mergeCell ref="GM7:GM12"/>
    <mergeCell ref="GN7:GN12"/>
    <mergeCell ref="GO7:GO12"/>
    <mergeCell ref="GX7:GX12"/>
    <mergeCell ref="GY7:GY12"/>
    <mergeCell ref="HR7:HR12"/>
    <mergeCell ref="HS7:HS12"/>
    <mergeCell ref="HU7:HU12"/>
    <mergeCell ref="HV7:HV12"/>
    <mergeCell ref="GZ7:GZ12"/>
    <mergeCell ref="HA7:HA12"/>
    <mergeCell ref="HB7:HB12"/>
    <mergeCell ref="HC7:HC12"/>
    <mergeCell ref="HM7:HM12"/>
    <mergeCell ref="HN7:HN12"/>
    <mergeCell ref="HO7:HO12"/>
    <mergeCell ref="HP7:HP12"/>
    <mergeCell ref="HD7:HD12"/>
    <mergeCell ref="HE7:HE12"/>
    <mergeCell ref="HF7:HF12"/>
    <mergeCell ref="HG7:HG12"/>
    <mergeCell ref="HH7:HH12"/>
    <mergeCell ref="HJ7:HJ12"/>
    <mergeCell ref="HK7:HK12"/>
    <mergeCell ref="HL7:HL12"/>
    <mergeCell ref="HQ7:HQ12"/>
    <mergeCell ref="HT7:HT12"/>
    <mergeCell ref="FI7:FI12"/>
    <mergeCell ref="CJ7:CJ12"/>
    <mergeCell ref="CK7:CK12"/>
    <mergeCell ref="CL7:CL12"/>
    <mergeCell ref="DL7:DL12"/>
    <mergeCell ref="CN7:CN12"/>
    <mergeCell ref="CO7:CO12"/>
    <mergeCell ref="CP7:CP12"/>
    <mergeCell ref="CQ7:CQ12"/>
    <mergeCell ref="CR7:CR12"/>
    <mergeCell ref="CX7:CX12"/>
    <mergeCell ref="DD7:DD12"/>
    <mergeCell ref="DE7:DE12"/>
    <mergeCell ref="DF7:DF12"/>
    <mergeCell ref="CT7:CT12"/>
    <mergeCell ref="CU7:CU12"/>
    <mergeCell ref="CV7:CV12"/>
    <mergeCell ref="CS7:CS12"/>
    <mergeCell ref="CY7:CY12"/>
    <mergeCell ref="CZ7:CZ12"/>
    <mergeCell ref="DA7:DA12"/>
    <mergeCell ref="DX7:DX12"/>
    <mergeCell ref="DY7:DY12"/>
    <mergeCell ref="DZ7:DZ12"/>
    <mergeCell ref="BG7:BG12"/>
    <mergeCell ref="BH7:BH12"/>
    <mergeCell ref="CM7:CM12"/>
    <mergeCell ref="BD7:BD12"/>
    <mergeCell ref="BE7:BE12"/>
    <mergeCell ref="BF7:BF12"/>
    <mergeCell ref="BI7:BI12"/>
    <mergeCell ref="BJ7:BJ12"/>
    <mergeCell ref="BK7:BK12"/>
    <mergeCell ref="BV7:BV12"/>
    <mergeCell ref="BW7:BW12"/>
    <mergeCell ref="BX7:BX12"/>
    <mergeCell ref="CB7:CB12"/>
    <mergeCell ref="BP7:BP12"/>
    <mergeCell ref="BQ7:BQ12"/>
    <mergeCell ref="BR7:BR12"/>
    <mergeCell ref="BS7:BS12"/>
    <mergeCell ref="CC7:CC12"/>
    <mergeCell ref="CD7:CD12"/>
    <mergeCell ref="CE7:CE12"/>
    <mergeCell ref="CF7:CF12"/>
    <mergeCell ref="CG7:CG12"/>
    <mergeCell ref="BT7:BT12"/>
    <mergeCell ref="BU7:BU12"/>
    <mergeCell ref="P7:P12"/>
    <mergeCell ref="AO7:AO12"/>
    <mergeCell ref="V7:V12"/>
    <mergeCell ref="W7:W12"/>
    <mergeCell ref="AN7:AN12"/>
    <mergeCell ref="X7:X12"/>
    <mergeCell ref="Y7:Y12"/>
    <mergeCell ref="AD7:AD12"/>
    <mergeCell ref="AE7:AE12"/>
    <mergeCell ref="AF7:AF12"/>
    <mergeCell ref="AG7:AG12"/>
    <mergeCell ref="AL7:AL12"/>
    <mergeCell ref="AM7:AM12"/>
    <mergeCell ref="T7:T12"/>
    <mergeCell ref="U7:U12"/>
    <mergeCell ref="AH7:AH12"/>
    <mergeCell ref="AI7:AI12"/>
    <mergeCell ref="B6:B12"/>
    <mergeCell ref="C6:C12"/>
    <mergeCell ref="F7:F12"/>
    <mergeCell ref="G7:G12"/>
    <mergeCell ref="BL7:BL12"/>
    <mergeCell ref="BM7:BM12"/>
    <mergeCell ref="AJ7:AJ12"/>
    <mergeCell ref="AK7:AK12"/>
    <mergeCell ref="AC7:AC12"/>
    <mergeCell ref="H6:AA6"/>
    <mergeCell ref="Z7:Z12"/>
    <mergeCell ref="AA7:AA12"/>
    <mergeCell ref="AB7:AB12"/>
    <mergeCell ref="AV7:AV12"/>
    <mergeCell ref="AW7:AW12"/>
    <mergeCell ref="AX7:AX12"/>
    <mergeCell ref="H7:H12"/>
    <mergeCell ref="I7:I12"/>
    <mergeCell ref="J7:J12"/>
    <mergeCell ref="K7:K12"/>
    <mergeCell ref="L7:L12"/>
    <mergeCell ref="M7:M12"/>
    <mergeCell ref="N7:N12"/>
    <mergeCell ref="O7:O12"/>
    <mergeCell ref="AP7:AP12"/>
    <mergeCell ref="AQ7:AQ12"/>
    <mergeCell ref="AR7:AR12"/>
    <mergeCell ref="AS7:AS12"/>
    <mergeCell ref="AY7:AY12"/>
    <mergeCell ref="AZ7:AZ12"/>
    <mergeCell ref="Q7:Q12"/>
    <mergeCell ref="R7:R12"/>
    <mergeCell ref="S7:S12"/>
    <mergeCell ref="QT7:QT12"/>
    <mergeCell ref="QR7:QR12"/>
    <mergeCell ref="QS7:QS12"/>
    <mergeCell ref="DO7:DO12"/>
    <mergeCell ref="DP7:DP12"/>
    <mergeCell ref="DH7:DH12"/>
    <mergeCell ref="DI7:DI12"/>
    <mergeCell ref="DJ7:DJ12"/>
    <mergeCell ref="DK7:DK12"/>
    <mergeCell ref="DM7:DM12"/>
    <mergeCell ref="DN7:DN12"/>
    <mergeCell ref="FL7:FL12"/>
    <mergeCell ref="FH7:FH12"/>
    <mergeCell ref="ET7:ET12"/>
    <mergeCell ref="EU7:EU12"/>
    <mergeCell ref="EV7:EV12"/>
    <mergeCell ref="EW7:EW12"/>
    <mergeCell ref="DR7:DR12"/>
    <mergeCell ref="FK7:FK12"/>
    <mergeCell ref="DQ7:DQ12"/>
    <mergeCell ref="ER7:ER12"/>
    <mergeCell ref="ES7:ES12"/>
    <mergeCell ref="DW7:DW12"/>
    <mergeCell ref="FG7:FG12"/>
    <mergeCell ref="QJ7:QJ12"/>
    <mergeCell ref="QK7:QK12"/>
    <mergeCell ref="QC7:QC12"/>
    <mergeCell ref="PZ7:PZ12"/>
    <mergeCell ref="QA7:QA12"/>
    <mergeCell ref="QB7:QB12"/>
    <mergeCell ref="IG7:IG12"/>
    <mergeCell ref="IH7:IH12"/>
    <mergeCell ref="II7:II12"/>
    <mergeCell ref="IJ7:IJ12"/>
    <mergeCell ref="IK7:IK12"/>
    <mergeCell ref="KG7:KG12"/>
    <mergeCell ref="KH7:KH12"/>
    <mergeCell ref="KI7:KI12"/>
    <mergeCell ref="JF7:JF12"/>
    <mergeCell ref="JG7:JG12"/>
    <mergeCell ref="JK7:JK12"/>
    <mergeCell ref="JL7:JL12"/>
    <mergeCell ref="JM7:JM12"/>
    <mergeCell ref="JN7:JN12"/>
    <mergeCell ref="JO7:JO12"/>
    <mergeCell ref="IT7:IT12"/>
    <mergeCell ref="IU7:IU12"/>
    <mergeCell ref="IV7:IV12"/>
    <mergeCell ref="IC7:IC12"/>
    <mergeCell ref="ID7:ID12"/>
    <mergeCell ref="IB7:IB12"/>
    <mergeCell ref="QH7:QH12"/>
    <mergeCell ref="OR7:OR12"/>
    <mergeCell ref="IE7:IE12"/>
    <mergeCell ref="NV7:NV12"/>
    <mergeCell ref="OZ7:OZ12"/>
    <mergeCell ref="PA7:PA12"/>
    <mergeCell ref="NW7:NW12"/>
    <mergeCell ref="OP7:OP12"/>
    <mergeCell ref="OQ7:OQ12"/>
    <mergeCell ref="NX7:NX12"/>
    <mergeCell ref="NY7:NY12"/>
    <mergeCell ref="NZ7:NZ12"/>
    <mergeCell ref="OA7:OA12"/>
    <mergeCell ref="OB7:OB12"/>
    <mergeCell ref="OC7:OC12"/>
    <mergeCell ref="OD7:OD12"/>
    <mergeCell ref="KM7:KM12"/>
    <mergeCell ref="KN7:KN12"/>
    <mergeCell ref="KO7:KO12"/>
    <mergeCell ref="KW7:KW12"/>
    <mergeCell ref="IS7:IS12"/>
    <mergeCell ref="IA7:IA12"/>
    <mergeCell ref="HX7:HX12"/>
    <mergeCell ref="JI7:JI12"/>
    <mergeCell ref="JJ7:JJ12"/>
    <mergeCell ref="IZ7:IZ12"/>
    <mergeCell ref="JA7:JA12"/>
    <mergeCell ref="KD7:KD12"/>
    <mergeCell ref="IL7:IL12"/>
    <mergeCell ref="IM7:IM12"/>
    <mergeCell ref="IN7:IN12"/>
    <mergeCell ref="IO7:IO12"/>
    <mergeCell ref="IP7:IP12"/>
    <mergeCell ref="JY7:JY12"/>
    <mergeCell ref="KB7:KB12"/>
    <mergeCell ref="KC7:KC12"/>
    <mergeCell ref="IQ7:IQ12"/>
    <mergeCell ref="IR7:IR12"/>
    <mergeCell ref="JB7:JB12"/>
    <mergeCell ref="JC7:JC12"/>
    <mergeCell ref="JD7:JD12"/>
    <mergeCell ref="JE7:JE12"/>
    <mergeCell ref="HY7:HY12"/>
    <mergeCell ref="HZ7:HZ12"/>
    <mergeCell ref="IF7:IF12"/>
    <mergeCell ref="IW7:IW12"/>
    <mergeCell ref="IX7:IX12"/>
    <mergeCell ref="IY7:IY12"/>
    <mergeCell ref="JH7:JH12"/>
    <mergeCell ref="HW7:HW12"/>
    <mergeCell ref="KX7:KX12"/>
    <mergeCell ref="JZ7:JZ12"/>
    <mergeCell ref="KA7:KA12"/>
    <mergeCell ref="KF7:KF12"/>
    <mergeCell ref="JP7:JP12"/>
    <mergeCell ref="JQ7:JQ12"/>
    <mergeCell ref="JR7:JR12"/>
    <mergeCell ref="JS7:JS12"/>
    <mergeCell ref="JT7:JT12"/>
    <mergeCell ref="JU7:JU12"/>
    <mergeCell ref="JV7:JV12"/>
    <mergeCell ref="JW7:JW12"/>
    <mergeCell ref="JX7:JX12"/>
    <mergeCell ref="KJ7:KJ12"/>
    <mergeCell ref="KK7:KK12"/>
    <mergeCell ref="KL7:KL12"/>
    <mergeCell ref="KT7:KT12"/>
    <mergeCell ref="KU7:KU12"/>
    <mergeCell ref="KE7:KE12"/>
    <mergeCell ref="KP7:KP12"/>
    <mergeCell ref="KQ7:KQ12"/>
    <mergeCell ref="KR7:KR12"/>
    <mergeCell ref="KS7:KS12"/>
    <mergeCell ref="KV7:KV12"/>
    <mergeCell ref="LN7:LN12"/>
    <mergeCell ref="LP7:LP12"/>
    <mergeCell ref="LQ7:LQ12"/>
    <mergeCell ref="LR7:LR12"/>
    <mergeCell ref="LS7:LS12"/>
    <mergeCell ref="LE7:LE12"/>
    <mergeCell ref="LF7:LF12"/>
    <mergeCell ref="LG7:LG12"/>
    <mergeCell ref="LH7:LH12"/>
    <mergeCell ref="LI7:LI12"/>
    <mergeCell ref="LJ7:LJ12"/>
    <mergeCell ref="LK7:LK12"/>
    <mergeCell ref="LL7:LL12"/>
    <mergeCell ref="LM7:LM12"/>
    <mergeCell ref="LU7:LU12"/>
    <mergeCell ref="LV7:LV12"/>
    <mergeCell ref="LW7:LW12"/>
    <mergeCell ref="LX7:LX12"/>
    <mergeCell ref="LY7:LY12"/>
    <mergeCell ref="LZ7:LZ12"/>
    <mergeCell ref="MA7:MA12"/>
    <mergeCell ref="ML7:ML12"/>
    <mergeCell ref="LT7:LT12"/>
    <mergeCell ref="MI7:MI12"/>
    <mergeCell ref="MD7:MD12"/>
    <mergeCell ref="ME7:ME12"/>
    <mergeCell ref="MF7:MF12"/>
    <mergeCell ref="MH7:MH12"/>
    <mergeCell ref="MG7:MG12"/>
    <mergeCell ref="MJ7:MJ12"/>
    <mergeCell ref="MK7:MK12"/>
    <mergeCell ref="MM7:MM12"/>
    <mergeCell ref="MN7:MN12"/>
    <mergeCell ref="MO7:MO12"/>
    <mergeCell ref="MP7:MP12"/>
    <mergeCell ref="MQ7:MQ12"/>
    <mergeCell ref="MR7:MR12"/>
    <mergeCell ref="EX7:EX12"/>
    <mergeCell ref="EY7:EY12"/>
    <mergeCell ref="EZ7:EZ12"/>
    <mergeCell ref="FA7:FA12"/>
    <mergeCell ref="FB7:FB12"/>
    <mergeCell ref="FC7:FC12"/>
    <mergeCell ref="FD7:FD12"/>
    <mergeCell ref="FE7:FE12"/>
    <mergeCell ref="FF7:FF12"/>
    <mergeCell ref="MB7:MB12"/>
    <mergeCell ref="MC7:MC12"/>
    <mergeCell ref="LO7:LO12"/>
    <mergeCell ref="LA7:LA12"/>
    <mergeCell ref="LB7:LB12"/>
    <mergeCell ref="LC7:LC12"/>
    <mergeCell ref="LD7:LD12"/>
    <mergeCell ref="KY7:KY12"/>
    <mergeCell ref="KZ7:KZ12"/>
    <mergeCell ref="MU7:MU12"/>
    <mergeCell ref="MV7:MV12"/>
    <mergeCell ref="MW7:MW12"/>
    <mergeCell ref="MS7:MS12"/>
    <mergeCell ref="MT7:MT12"/>
    <mergeCell ref="NM7:NM12"/>
    <mergeCell ref="NN7:NN12"/>
    <mergeCell ref="NO7:NO12"/>
    <mergeCell ref="MX7:MX12"/>
    <mergeCell ref="MY7:MY12"/>
    <mergeCell ref="MZ7:MZ12"/>
    <mergeCell ref="NA7:NA12"/>
    <mergeCell ref="ND7:ND12"/>
    <mergeCell ref="NE7:NE12"/>
    <mergeCell ref="NF7:NF12"/>
    <mergeCell ref="NG7:NG12"/>
    <mergeCell ref="NH7:NH12"/>
    <mergeCell ref="NB7:NB12"/>
    <mergeCell ref="NC7:NC12"/>
    <mergeCell ref="NI7:NI12"/>
    <mergeCell ref="NL7:NL12"/>
    <mergeCell ref="NJ7:NJ12"/>
    <mergeCell ref="NK7:NK12"/>
    <mergeCell ref="NR7:NR12"/>
    <mergeCell ref="NS7:NS12"/>
    <mergeCell ref="NT7:NT12"/>
    <mergeCell ref="NU7:NU12"/>
    <mergeCell ref="NP7:NP12"/>
    <mergeCell ref="NQ7:NQ12"/>
    <mergeCell ref="RQ7:RQ12"/>
    <mergeCell ref="PM7:PM12"/>
    <mergeCell ref="OS7:OS12"/>
    <mergeCell ref="OT7:OT12"/>
    <mergeCell ref="OU7:OU12"/>
    <mergeCell ref="PB7:PB12"/>
    <mergeCell ref="PC7:PC12"/>
    <mergeCell ref="PD7:PD12"/>
    <mergeCell ref="PE7:PE12"/>
    <mergeCell ref="PF7:PF12"/>
    <mergeCell ref="PG7:PG12"/>
    <mergeCell ref="PH7:PH12"/>
    <mergeCell ref="PI7:PI12"/>
    <mergeCell ref="OX7:OX12"/>
    <mergeCell ref="OY7:OY12"/>
    <mergeCell ref="QV7:QV12"/>
    <mergeCell ref="QF7:QF12"/>
    <mergeCell ref="QG7:QG12"/>
    <mergeCell ref="ACN6:ADG6"/>
    <mergeCell ref="ADH6:AEA6"/>
    <mergeCell ref="AEB6:AEU6"/>
    <mergeCell ref="AEV6:AFO6"/>
    <mergeCell ref="ACN7:ACN12"/>
    <mergeCell ref="ACO7:ACO12"/>
    <mergeCell ref="ACP7:ACP12"/>
    <mergeCell ref="ACQ7:ACQ12"/>
    <mergeCell ref="ACR7:ACR12"/>
    <mergeCell ref="ACS7:ACS12"/>
    <mergeCell ref="ACT7:ACT12"/>
    <mergeCell ref="ACU7:ACU12"/>
    <mergeCell ref="ACV7:ACV12"/>
    <mergeCell ref="ACW7:ACW12"/>
    <mergeCell ref="ACX7:ACX12"/>
    <mergeCell ref="ACY7:ACY12"/>
    <mergeCell ref="ACZ7:ACZ12"/>
    <mergeCell ref="ADA7:ADA12"/>
    <mergeCell ref="ADB7:ADB12"/>
    <mergeCell ref="ADC7:ADC12"/>
    <mergeCell ref="ADD7:ADD12"/>
    <mergeCell ref="ADE7:ADE12"/>
    <mergeCell ref="ADF7:ADF12"/>
    <mergeCell ref="ADG7:ADG12"/>
    <mergeCell ref="ADH7:ADH12"/>
    <mergeCell ref="ADI7:ADI12"/>
    <mergeCell ref="ADJ7:ADJ12"/>
    <mergeCell ref="ADK7:ADK12"/>
    <mergeCell ref="ADL7:ADL12"/>
    <mergeCell ref="ADM7:ADM12"/>
    <mergeCell ref="ADN7:ADN12"/>
    <mergeCell ref="ADO7:ADO12"/>
    <mergeCell ref="ADP7:ADP12"/>
    <mergeCell ref="ADQ7:ADQ12"/>
    <mergeCell ref="ADR7:ADR12"/>
    <mergeCell ref="ADS7:ADS12"/>
    <mergeCell ref="ADT7:ADT12"/>
    <mergeCell ref="ADU7:ADU12"/>
    <mergeCell ref="ADV7:ADV12"/>
    <mergeCell ref="ADW7:ADW12"/>
    <mergeCell ref="ADX7:ADX12"/>
    <mergeCell ref="ADY7:ADY12"/>
    <mergeCell ref="ADZ7:ADZ12"/>
    <mergeCell ref="AEA7:AEA12"/>
    <mergeCell ref="AEB7:AEB12"/>
    <mergeCell ref="AEC7:AEC12"/>
    <mergeCell ref="AED7:AED12"/>
    <mergeCell ref="AEE7:AEE12"/>
    <mergeCell ref="AEF7:AEF12"/>
    <mergeCell ref="AEG7:AEG12"/>
    <mergeCell ref="AEH7:AEH12"/>
    <mergeCell ref="AEI7:AEI12"/>
    <mergeCell ref="AEJ7:AEJ12"/>
    <mergeCell ref="AEK7:AEK12"/>
    <mergeCell ref="AEL7:AEL12"/>
    <mergeCell ref="AEM7:AEM12"/>
    <mergeCell ref="AEN7:AEN12"/>
    <mergeCell ref="AEO7:AEO12"/>
    <mergeCell ref="AEP7:AEP12"/>
    <mergeCell ref="AEQ7:AEQ12"/>
    <mergeCell ref="AER7:AER12"/>
    <mergeCell ref="AES7:AES12"/>
    <mergeCell ref="AET7:AET12"/>
    <mergeCell ref="AEU7:AEU12"/>
    <mergeCell ref="AEV7:AEV12"/>
    <mergeCell ref="AEW7:AEW12"/>
    <mergeCell ref="AEX7:AEX12"/>
    <mergeCell ref="AEY7:AEY12"/>
    <mergeCell ref="AEZ7:AEZ12"/>
    <mergeCell ref="AFJ7:AFJ12"/>
    <mergeCell ref="AFK7:AFK12"/>
    <mergeCell ref="AFL7:AFL12"/>
    <mergeCell ref="AFM7:AFM12"/>
    <mergeCell ref="AFN7:AFN12"/>
    <mergeCell ref="AFO7:AFO12"/>
    <mergeCell ref="AFA7:AFA12"/>
    <mergeCell ref="AFB7:AFB12"/>
    <mergeCell ref="AFC7:AFC12"/>
    <mergeCell ref="AFD7:AFD12"/>
    <mergeCell ref="AFE7:AFE12"/>
    <mergeCell ref="AFF7:AFF12"/>
    <mergeCell ref="AFG7:AFG12"/>
    <mergeCell ref="AFH7:AFH12"/>
    <mergeCell ref="AFI7:AFI12"/>
  </mergeCells>
  <phoneticPr fontId="42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2:R105"/>
  <sheetViews>
    <sheetView view="pageBreakPreview" zoomScale="60" zoomScaleNormal="55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Z11" sqref="Z11"/>
    </sheetView>
  </sheetViews>
  <sheetFormatPr defaultColWidth="9.140625" defaultRowHeight="15" x14ac:dyDescent="0.25"/>
  <cols>
    <col min="1" max="1" width="9.140625" style="72"/>
    <col min="2" max="2" width="34.140625" style="72" customWidth="1"/>
    <col min="3" max="7" width="18.42578125" style="72" customWidth="1"/>
    <col min="8" max="8" width="19.42578125" style="72" customWidth="1"/>
    <col min="9" max="18" width="18.42578125" style="72" customWidth="1"/>
    <col min="19" max="16384" width="9.140625" style="72"/>
  </cols>
  <sheetData>
    <row r="2" spans="1:18" ht="15" customHeight="1" x14ac:dyDescent="0.25">
      <c r="C2" s="287"/>
      <c r="D2" s="277"/>
      <c r="E2" s="277"/>
      <c r="F2" s="277"/>
      <c r="G2" s="277"/>
      <c r="H2" s="277"/>
      <c r="I2" s="277"/>
      <c r="J2" s="277"/>
      <c r="K2" s="277"/>
      <c r="L2" s="277"/>
    </row>
    <row r="3" spans="1:18" ht="24.75" customHeight="1" x14ac:dyDescent="0.25">
      <c r="C3" s="277"/>
      <c r="D3" s="277"/>
      <c r="E3" s="277"/>
      <c r="F3" s="277"/>
      <c r="G3" s="277"/>
      <c r="H3" s="277"/>
      <c r="I3" s="277"/>
      <c r="J3" s="277"/>
      <c r="K3" s="277"/>
      <c r="L3" s="277"/>
    </row>
    <row r="4" spans="1:18" ht="20.25" customHeight="1" x14ac:dyDescent="0.25">
      <c r="C4" s="277"/>
      <c r="D4" s="277"/>
      <c r="E4" s="277"/>
      <c r="F4" s="277"/>
      <c r="G4" s="277"/>
      <c r="H4" s="277"/>
      <c r="I4" s="277"/>
      <c r="J4" s="277"/>
      <c r="K4" s="277"/>
      <c r="L4" s="277"/>
    </row>
    <row r="5" spans="1:18" ht="30.75" customHeight="1" x14ac:dyDescent="0.3">
      <c r="D5" s="273" t="s">
        <v>367</v>
      </c>
      <c r="E5" s="273"/>
      <c r="F5" s="183"/>
      <c r="G5" s="40"/>
      <c r="H5" s="41"/>
      <c r="I5" s="41"/>
    </row>
    <row r="6" spans="1:18" ht="17.25" customHeight="1" x14ac:dyDescent="0.25"/>
    <row r="7" spans="1:18" ht="19.5" customHeight="1" x14ac:dyDescent="0.25">
      <c r="A7" s="282" t="s">
        <v>233</v>
      </c>
      <c r="B7" s="282" t="s">
        <v>234</v>
      </c>
      <c r="C7" s="286" t="s">
        <v>297</v>
      </c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</row>
    <row r="8" spans="1:18" ht="9.75" customHeight="1" x14ac:dyDescent="0.25">
      <c r="A8" s="282"/>
      <c r="B8" s="282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</row>
    <row r="9" spans="1:18" ht="31.5" customHeight="1" x14ac:dyDescent="0.25">
      <c r="A9" s="282"/>
      <c r="B9" s="282"/>
      <c r="C9" s="266" t="s">
        <v>276</v>
      </c>
      <c r="D9" s="266" t="s">
        <v>334</v>
      </c>
      <c r="E9" s="266" t="s">
        <v>236</v>
      </c>
      <c r="F9" s="266"/>
      <c r="G9" s="266"/>
      <c r="H9" s="266" t="s">
        <v>251</v>
      </c>
      <c r="I9" s="266" t="s">
        <v>216</v>
      </c>
      <c r="J9" s="266" t="s">
        <v>237</v>
      </c>
      <c r="K9" s="266"/>
      <c r="L9" s="266"/>
      <c r="M9" s="266"/>
      <c r="N9" s="268" t="s">
        <v>238</v>
      </c>
      <c r="O9" s="268"/>
      <c r="P9" s="266" t="s">
        <v>239</v>
      </c>
      <c r="Q9" s="266" t="s">
        <v>220</v>
      </c>
      <c r="R9" s="266" t="s">
        <v>240</v>
      </c>
    </row>
    <row r="10" spans="1:18" ht="15" customHeight="1" x14ac:dyDescent="0.25">
      <c r="A10" s="282"/>
      <c r="B10" s="282"/>
      <c r="C10" s="266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</row>
    <row r="11" spans="1:18" ht="105" x14ac:dyDescent="0.25">
      <c r="A11" s="282"/>
      <c r="B11" s="282"/>
      <c r="C11" s="266"/>
      <c r="D11" s="266"/>
      <c r="E11" s="266"/>
      <c r="F11" s="182" t="s">
        <v>213</v>
      </c>
      <c r="G11" s="182" t="s">
        <v>214</v>
      </c>
      <c r="H11" s="266"/>
      <c r="I11" s="266"/>
      <c r="J11" s="266"/>
      <c r="K11" s="182" t="s">
        <v>218</v>
      </c>
      <c r="L11" s="182" t="s">
        <v>250</v>
      </c>
      <c r="M11" s="182" t="s">
        <v>214</v>
      </c>
      <c r="N11" s="182" t="s">
        <v>269</v>
      </c>
      <c r="O11" s="182" t="s">
        <v>244</v>
      </c>
      <c r="P11" s="266"/>
      <c r="Q11" s="266"/>
      <c r="R11" s="266"/>
    </row>
    <row r="12" spans="1:18" ht="42.75" customHeight="1" x14ac:dyDescent="0.25">
      <c r="A12" s="101" t="s">
        <v>2</v>
      </c>
      <c r="B12" s="102" t="s">
        <v>3</v>
      </c>
      <c r="C12" s="45">
        <v>2400</v>
      </c>
      <c r="D12" s="45">
        <v>0</v>
      </c>
      <c r="E12" s="45">
        <v>2660.6350787699998</v>
      </c>
      <c r="F12" s="45">
        <v>2400</v>
      </c>
      <c r="G12" s="45">
        <v>260.63507877000001</v>
      </c>
      <c r="H12" s="45">
        <v>821.71891481</v>
      </c>
      <c r="I12" s="45">
        <v>0</v>
      </c>
      <c r="J12" s="45">
        <v>864.96727896000004</v>
      </c>
      <c r="K12" s="45">
        <v>821.71891481</v>
      </c>
      <c r="L12" s="45">
        <v>0</v>
      </c>
      <c r="M12" s="45">
        <v>43.24836415</v>
      </c>
      <c r="N12" s="45">
        <v>34.238288117083329</v>
      </c>
      <c r="O12" s="45">
        <v>16.593454861908651</v>
      </c>
      <c r="P12" s="45">
        <v>5.0000000233534845</v>
      </c>
      <c r="Q12" s="45">
        <v>0</v>
      </c>
      <c r="R12" s="45">
        <v>0</v>
      </c>
    </row>
    <row r="13" spans="1:18" ht="15.75" x14ac:dyDescent="0.25">
      <c r="A13" s="127" t="s">
        <v>6</v>
      </c>
      <c r="B13" s="128" t="s">
        <v>7</v>
      </c>
      <c r="C13" s="49">
        <v>0</v>
      </c>
      <c r="D13" s="49">
        <v>0</v>
      </c>
      <c r="E13" s="49">
        <v>0</v>
      </c>
      <c r="F13" s="49">
        <v>0</v>
      </c>
      <c r="G13" s="49">
        <v>0</v>
      </c>
      <c r="H13" s="49">
        <v>0</v>
      </c>
      <c r="I13" s="49">
        <v>0</v>
      </c>
      <c r="J13" s="49">
        <v>0</v>
      </c>
      <c r="K13" s="49">
        <v>0</v>
      </c>
      <c r="L13" s="49">
        <v>0</v>
      </c>
      <c r="M13" s="49">
        <v>0</v>
      </c>
      <c r="N13" s="49" t="s">
        <v>369</v>
      </c>
      <c r="O13" s="49" t="s">
        <v>369</v>
      </c>
      <c r="P13" s="49">
        <v>0</v>
      </c>
      <c r="Q13" s="49">
        <v>0</v>
      </c>
      <c r="R13" s="49">
        <v>0</v>
      </c>
    </row>
    <row r="14" spans="1:18" ht="15.75" x14ac:dyDescent="0.25">
      <c r="A14" s="129" t="s">
        <v>9</v>
      </c>
      <c r="B14" s="108" t="s">
        <v>10</v>
      </c>
      <c r="C14" s="54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5" t="s">
        <v>369</v>
      </c>
      <c r="O14" s="55" t="s">
        <v>369</v>
      </c>
      <c r="P14" s="55">
        <v>0</v>
      </c>
      <c r="Q14" s="54">
        <v>0</v>
      </c>
      <c r="R14" s="55">
        <v>0</v>
      </c>
    </row>
    <row r="15" spans="1:18" ht="15.75" x14ac:dyDescent="0.25">
      <c r="A15" s="129" t="s">
        <v>12</v>
      </c>
      <c r="B15" s="108" t="s">
        <v>13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5" t="s">
        <v>369</v>
      </c>
      <c r="O15" s="55" t="s">
        <v>369</v>
      </c>
      <c r="P15" s="55">
        <v>0</v>
      </c>
      <c r="Q15" s="54">
        <v>0</v>
      </c>
      <c r="R15" s="55">
        <v>0</v>
      </c>
    </row>
    <row r="16" spans="1:18" ht="15.75" x14ac:dyDescent="0.25">
      <c r="A16" s="129" t="s">
        <v>15</v>
      </c>
      <c r="B16" s="108" t="s">
        <v>16</v>
      </c>
      <c r="C16" s="54">
        <v>0</v>
      </c>
      <c r="D16" s="54">
        <v>0</v>
      </c>
      <c r="E16" s="54">
        <v>0</v>
      </c>
      <c r="F16" s="54">
        <v>0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5" t="s">
        <v>369</v>
      </c>
      <c r="O16" s="55" t="s">
        <v>369</v>
      </c>
      <c r="P16" s="55">
        <v>0</v>
      </c>
      <c r="Q16" s="54">
        <v>0</v>
      </c>
      <c r="R16" s="55">
        <v>0</v>
      </c>
    </row>
    <row r="17" spans="1:18" ht="15.75" x14ac:dyDescent="0.25">
      <c r="A17" s="129" t="s">
        <v>18</v>
      </c>
      <c r="B17" s="108" t="s">
        <v>19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5" t="s">
        <v>369</v>
      </c>
      <c r="O17" s="55" t="s">
        <v>369</v>
      </c>
      <c r="P17" s="55">
        <v>0</v>
      </c>
      <c r="Q17" s="54">
        <v>0</v>
      </c>
      <c r="R17" s="55">
        <v>0</v>
      </c>
    </row>
    <row r="18" spans="1:18" ht="15.75" x14ac:dyDescent="0.25">
      <c r="A18" s="129" t="s">
        <v>21</v>
      </c>
      <c r="B18" s="108" t="s">
        <v>22</v>
      </c>
      <c r="C18" s="54">
        <v>0</v>
      </c>
      <c r="D18" s="54">
        <v>0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5" t="s">
        <v>369</v>
      </c>
      <c r="O18" s="55" t="s">
        <v>369</v>
      </c>
      <c r="P18" s="55">
        <v>0</v>
      </c>
      <c r="Q18" s="54">
        <v>0</v>
      </c>
      <c r="R18" s="55">
        <v>0</v>
      </c>
    </row>
    <row r="19" spans="1:18" ht="15.75" x14ac:dyDescent="0.25">
      <c r="A19" s="129" t="s">
        <v>24</v>
      </c>
      <c r="B19" s="108" t="s">
        <v>25</v>
      </c>
      <c r="C19" s="54">
        <v>0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5" t="s">
        <v>369</v>
      </c>
      <c r="O19" s="55" t="s">
        <v>369</v>
      </c>
      <c r="P19" s="55">
        <v>0</v>
      </c>
      <c r="Q19" s="54">
        <v>0</v>
      </c>
      <c r="R19" s="55">
        <v>0</v>
      </c>
    </row>
    <row r="20" spans="1:18" ht="15.75" x14ac:dyDescent="0.25">
      <c r="A20" s="129" t="s">
        <v>27</v>
      </c>
      <c r="B20" s="108" t="s">
        <v>28</v>
      </c>
      <c r="C20" s="54">
        <v>0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5" t="s">
        <v>369</v>
      </c>
      <c r="O20" s="55" t="s">
        <v>369</v>
      </c>
      <c r="P20" s="55">
        <v>0</v>
      </c>
      <c r="Q20" s="54">
        <v>0</v>
      </c>
      <c r="R20" s="55">
        <v>0</v>
      </c>
    </row>
    <row r="21" spans="1:18" ht="15.75" x14ac:dyDescent="0.25">
      <c r="A21" s="129" t="s">
        <v>30</v>
      </c>
      <c r="B21" s="108" t="s">
        <v>31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4">
        <v>0</v>
      </c>
      <c r="N21" s="55" t="s">
        <v>369</v>
      </c>
      <c r="O21" s="55" t="s">
        <v>369</v>
      </c>
      <c r="P21" s="55">
        <v>0</v>
      </c>
      <c r="Q21" s="54">
        <v>0</v>
      </c>
      <c r="R21" s="55">
        <v>0</v>
      </c>
    </row>
    <row r="22" spans="1:18" ht="15.75" x14ac:dyDescent="0.25">
      <c r="A22" s="129" t="s">
        <v>33</v>
      </c>
      <c r="B22" s="108" t="s">
        <v>34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5" t="s">
        <v>369</v>
      </c>
      <c r="O22" s="55" t="s">
        <v>369</v>
      </c>
      <c r="P22" s="55">
        <v>0</v>
      </c>
      <c r="Q22" s="54">
        <v>0</v>
      </c>
      <c r="R22" s="55">
        <v>0</v>
      </c>
    </row>
    <row r="23" spans="1:18" ht="15.75" x14ac:dyDescent="0.25">
      <c r="A23" s="129" t="s">
        <v>36</v>
      </c>
      <c r="B23" s="108" t="s">
        <v>37</v>
      </c>
      <c r="C23" s="54">
        <v>0</v>
      </c>
      <c r="D23" s="54">
        <v>0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4">
        <v>0</v>
      </c>
      <c r="N23" s="55" t="s">
        <v>369</v>
      </c>
      <c r="O23" s="55" t="s">
        <v>369</v>
      </c>
      <c r="P23" s="55">
        <v>0</v>
      </c>
      <c r="Q23" s="54">
        <v>0</v>
      </c>
      <c r="R23" s="55">
        <v>0</v>
      </c>
    </row>
    <row r="24" spans="1:18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54">
        <v>0</v>
      </c>
      <c r="R24" s="55">
        <v>0</v>
      </c>
    </row>
    <row r="25" spans="1:18" ht="15.75" x14ac:dyDescent="0.25">
      <c r="A25" s="129" t="s">
        <v>41</v>
      </c>
      <c r="B25" s="108" t="s">
        <v>42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5" t="s">
        <v>369</v>
      </c>
      <c r="O25" s="55" t="s">
        <v>369</v>
      </c>
      <c r="P25" s="55">
        <v>0</v>
      </c>
      <c r="Q25" s="54">
        <v>0</v>
      </c>
      <c r="R25" s="55">
        <v>0</v>
      </c>
    </row>
    <row r="26" spans="1:18" ht="15.75" x14ac:dyDescent="0.25">
      <c r="A26" s="129" t="s">
        <v>44</v>
      </c>
      <c r="B26" s="108" t="s">
        <v>45</v>
      </c>
      <c r="C26" s="54">
        <v>0</v>
      </c>
      <c r="D26" s="54">
        <v>0</v>
      </c>
      <c r="E26" s="54">
        <v>0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5" t="s">
        <v>369</v>
      </c>
      <c r="O26" s="55" t="s">
        <v>369</v>
      </c>
      <c r="P26" s="55">
        <v>0</v>
      </c>
      <c r="Q26" s="54">
        <v>0</v>
      </c>
      <c r="R26" s="55">
        <v>0</v>
      </c>
    </row>
    <row r="27" spans="1:18" ht="15.75" x14ac:dyDescent="0.25">
      <c r="A27" s="129" t="s">
        <v>47</v>
      </c>
      <c r="B27" s="108" t="s">
        <v>48</v>
      </c>
      <c r="C27" s="54">
        <v>0</v>
      </c>
      <c r="D27" s="54">
        <v>0</v>
      </c>
      <c r="E27" s="54">
        <v>0</v>
      </c>
      <c r="F27" s="54">
        <v>0</v>
      </c>
      <c r="G27" s="54">
        <v>0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5" t="s">
        <v>369</v>
      </c>
      <c r="O27" s="55" t="s">
        <v>369</v>
      </c>
      <c r="P27" s="55">
        <v>0</v>
      </c>
      <c r="Q27" s="54">
        <v>0</v>
      </c>
      <c r="R27" s="55">
        <v>0</v>
      </c>
    </row>
    <row r="28" spans="1:18" ht="15.75" x14ac:dyDescent="0.25">
      <c r="A28" s="129" t="s">
        <v>50</v>
      </c>
      <c r="B28" s="108" t="s">
        <v>51</v>
      </c>
      <c r="C28" s="54">
        <v>0</v>
      </c>
      <c r="D28" s="54">
        <v>0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5" t="s">
        <v>369</v>
      </c>
      <c r="O28" s="55" t="s">
        <v>369</v>
      </c>
      <c r="P28" s="55">
        <v>0</v>
      </c>
      <c r="Q28" s="54">
        <v>0</v>
      </c>
      <c r="R28" s="55">
        <v>0</v>
      </c>
    </row>
    <row r="29" spans="1:18" ht="15.75" x14ac:dyDescent="0.25">
      <c r="A29" s="129" t="s">
        <v>53</v>
      </c>
      <c r="B29" s="108" t="s">
        <v>54</v>
      </c>
      <c r="C29" s="54">
        <v>0</v>
      </c>
      <c r="D29" s="54">
        <v>0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5" t="s">
        <v>369</v>
      </c>
      <c r="O29" s="55" t="s">
        <v>369</v>
      </c>
      <c r="P29" s="55">
        <v>0</v>
      </c>
      <c r="Q29" s="54">
        <v>0</v>
      </c>
      <c r="R29" s="55">
        <v>0</v>
      </c>
    </row>
    <row r="30" spans="1:18" ht="15.75" x14ac:dyDescent="0.25">
      <c r="A30" s="129" t="s">
        <v>56</v>
      </c>
      <c r="B30" s="108" t="s">
        <v>57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5" t="s">
        <v>369</v>
      </c>
      <c r="O30" s="55" t="s">
        <v>369</v>
      </c>
      <c r="P30" s="55">
        <v>0</v>
      </c>
      <c r="Q30" s="54">
        <v>0</v>
      </c>
      <c r="R30" s="55">
        <v>0</v>
      </c>
    </row>
    <row r="31" spans="1:18" ht="15.75" x14ac:dyDescent="0.25">
      <c r="A31" s="129" t="s">
        <v>59</v>
      </c>
      <c r="B31" s="108" t="s">
        <v>60</v>
      </c>
      <c r="C31" s="54">
        <v>0</v>
      </c>
      <c r="D31" s="54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5" t="s">
        <v>369</v>
      </c>
      <c r="O31" s="55" t="s">
        <v>369</v>
      </c>
      <c r="P31" s="55">
        <v>0</v>
      </c>
      <c r="Q31" s="54">
        <v>0</v>
      </c>
      <c r="R31" s="55">
        <v>0</v>
      </c>
    </row>
    <row r="32" spans="1:18" ht="15.75" x14ac:dyDescent="0.25">
      <c r="A32" s="127" t="s">
        <v>62</v>
      </c>
      <c r="B32" s="128" t="s">
        <v>63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0</v>
      </c>
      <c r="J32" s="49">
        <v>0</v>
      </c>
      <c r="K32" s="49">
        <v>0</v>
      </c>
      <c r="L32" s="49">
        <v>0</v>
      </c>
      <c r="M32" s="49">
        <v>0</v>
      </c>
      <c r="N32" s="49" t="s">
        <v>369</v>
      </c>
      <c r="O32" s="49" t="s">
        <v>369</v>
      </c>
      <c r="P32" s="49">
        <v>0</v>
      </c>
      <c r="Q32" s="49">
        <v>0</v>
      </c>
      <c r="R32" s="49">
        <v>0</v>
      </c>
    </row>
    <row r="33" spans="1:18" ht="15.75" x14ac:dyDescent="0.25">
      <c r="A33" s="129" t="s">
        <v>65</v>
      </c>
      <c r="B33" s="108" t="s">
        <v>66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5" t="s">
        <v>369</v>
      </c>
      <c r="O33" s="55" t="s">
        <v>369</v>
      </c>
      <c r="P33" s="55">
        <v>0</v>
      </c>
      <c r="Q33" s="54">
        <v>0</v>
      </c>
      <c r="R33" s="55">
        <v>0</v>
      </c>
    </row>
    <row r="34" spans="1:18" ht="15.75" x14ac:dyDescent="0.25">
      <c r="A34" s="129" t="s">
        <v>68</v>
      </c>
      <c r="B34" s="108" t="s">
        <v>69</v>
      </c>
      <c r="C34" s="54">
        <v>0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5" t="s">
        <v>369</v>
      </c>
      <c r="O34" s="55" t="s">
        <v>369</v>
      </c>
      <c r="P34" s="55">
        <v>0</v>
      </c>
      <c r="Q34" s="54">
        <v>0</v>
      </c>
      <c r="R34" s="55">
        <v>0</v>
      </c>
    </row>
    <row r="35" spans="1:18" ht="15.75" x14ac:dyDescent="0.25">
      <c r="A35" s="129" t="s">
        <v>71</v>
      </c>
      <c r="B35" s="108" t="s">
        <v>72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5" t="s">
        <v>369</v>
      </c>
      <c r="O35" s="55" t="s">
        <v>369</v>
      </c>
      <c r="P35" s="55">
        <v>0</v>
      </c>
      <c r="Q35" s="54">
        <v>0</v>
      </c>
      <c r="R35" s="55">
        <v>0</v>
      </c>
    </row>
    <row r="36" spans="1:18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54">
        <v>0</v>
      </c>
      <c r="R36" s="55">
        <v>0</v>
      </c>
    </row>
    <row r="37" spans="1:18" ht="15.75" x14ac:dyDescent="0.25">
      <c r="A37" s="129" t="s">
        <v>76</v>
      </c>
      <c r="B37" s="108" t="s">
        <v>77</v>
      </c>
      <c r="C37" s="54">
        <v>0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5" t="s">
        <v>369</v>
      </c>
      <c r="O37" s="55" t="s">
        <v>369</v>
      </c>
      <c r="P37" s="55">
        <v>0</v>
      </c>
      <c r="Q37" s="54">
        <v>0</v>
      </c>
      <c r="R37" s="55">
        <v>0</v>
      </c>
    </row>
    <row r="38" spans="1:18" ht="15.75" x14ac:dyDescent="0.25">
      <c r="A38" s="129" t="s">
        <v>79</v>
      </c>
      <c r="B38" s="108" t="s">
        <v>80</v>
      </c>
      <c r="C38" s="54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5" t="s">
        <v>369</v>
      </c>
      <c r="O38" s="55" t="s">
        <v>369</v>
      </c>
      <c r="P38" s="55">
        <v>0</v>
      </c>
      <c r="Q38" s="54">
        <v>0</v>
      </c>
      <c r="R38" s="55">
        <v>0</v>
      </c>
    </row>
    <row r="39" spans="1:18" ht="15.75" x14ac:dyDescent="0.25">
      <c r="A39" s="129" t="s">
        <v>82</v>
      </c>
      <c r="B39" s="108" t="s">
        <v>83</v>
      </c>
      <c r="C39" s="54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5" t="s">
        <v>369</v>
      </c>
      <c r="O39" s="55" t="s">
        <v>369</v>
      </c>
      <c r="P39" s="55">
        <v>0</v>
      </c>
      <c r="Q39" s="54">
        <v>0</v>
      </c>
      <c r="R39" s="55">
        <v>0</v>
      </c>
    </row>
    <row r="40" spans="1:18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5" t="s">
        <v>369</v>
      </c>
      <c r="O40" s="55" t="s">
        <v>369</v>
      </c>
      <c r="P40" s="55">
        <v>0</v>
      </c>
      <c r="Q40" s="54">
        <v>0</v>
      </c>
      <c r="R40" s="55">
        <v>0</v>
      </c>
    </row>
    <row r="41" spans="1:18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5" t="s">
        <v>369</v>
      </c>
      <c r="O41" s="55" t="s">
        <v>369</v>
      </c>
      <c r="P41" s="55">
        <v>0</v>
      </c>
      <c r="Q41" s="54">
        <v>0</v>
      </c>
      <c r="R41" s="55">
        <v>0</v>
      </c>
    </row>
    <row r="42" spans="1:18" ht="15.75" x14ac:dyDescent="0.25">
      <c r="A42" s="129" t="s">
        <v>90</v>
      </c>
      <c r="B42" s="108" t="s">
        <v>91</v>
      </c>
      <c r="C42" s="54">
        <v>0</v>
      </c>
      <c r="D42" s="54">
        <v>0</v>
      </c>
      <c r="E42" s="54">
        <v>0</v>
      </c>
      <c r="F42" s="54">
        <v>0</v>
      </c>
      <c r="G42" s="54">
        <v>0</v>
      </c>
      <c r="H42" s="54">
        <v>0</v>
      </c>
      <c r="I42" s="54">
        <v>0</v>
      </c>
      <c r="J42" s="54">
        <v>0</v>
      </c>
      <c r="K42" s="54">
        <v>0</v>
      </c>
      <c r="L42" s="54">
        <v>0</v>
      </c>
      <c r="M42" s="54">
        <v>0</v>
      </c>
      <c r="N42" s="55" t="s">
        <v>369</v>
      </c>
      <c r="O42" s="55" t="s">
        <v>369</v>
      </c>
      <c r="P42" s="55">
        <v>0</v>
      </c>
      <c r="Q42" s="54">
        <v>0</v>
      </c>
      <c r="R42" s="55">
        <v>0</v>
      </c>
    </row>
    <row r="43" spans="1:18" ht="15.75" x14ac:dyDescent="0.25">
      <c r="A43" s="103">
        <v>32</v>
      </c>
      <c r="B43" s="108" t="s">
        <v>93</v>
      </c>
      <c r="C43" s="54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5" t="s">
        <v>369</v>
      </c>
      <c r="O43" s="55" t="s">
        <v>369</v>
      </c>
      <c r="P43" s="55">
        <v>0</v>
      </c>
      <c r="Q43" s="54">
        <v>0</v>
      </c>
      <c r="R43" s="55">
        <v>0</v>
      </c>
    </row>
    <row r="44" spans="1:18" ht="15.75" x14ac:dyDescent="0.25">
      <c r="A44" s="104">
        <v>33</v>
      </c>
      <c r="B44" s="105" t="s">
        <v>95</v>
      </c>
      <c r="C44" s="49">
        <v>1552.4684000000002</v>
      </c>
      <c r="D44" s="49">
        <v>0</v>
      </c>
      <c r="E44" s="49">
        <v>1768.4429750300001</v>
      </c>
      <c r="F44" s="49">
        <v>1552.4684000000002</v>
      </c>
      <c r="G44" s="49">
        <v>215.97457502999998</v>
      </c>
      <c r="H44" s="49">
        <v>738.19141474000003</v>
      </c>
      <c r="I44" s="49">
        <v>0</v>
      </c>
      <c r="J44" s="49">
        <v>777.04359432000001</v>
      </c>
      <c r="K44" s="49">
        <v>738.19141474000003</v>
      </c>
      <c r="L44" s="49">
        <v>0</v>
      </c>
      <c r="M44" s="49">
        <v>38.852179579999998</v>
      </c>
      <c r="N44" s="49">
        <v>47.549529171737085</v>
      </c>
      <c r="O44" s="49">
        <v>17.989237656609919</v>
      </c>
      <c r="P44" s="49">
        <v>4.9999999824977639</v>
      </c>
      <c r="Q44" s="49">
        <v>0</v>
      </c>
      <c r="R44" s="49">
        <v>0</v>
      </c>
    </row>
    <row r="45" spans="1:18" ht="15.75" x14ac:dyDescent="0.25">
      <c r="A45" s="93">
        <v>34</v>
      </c>
      <c r="B45" s="106" t="s">
        <v>97</v>
      </c>
      <c r="C45" s="54">
        <v>61.141300000000001</v>
      </c>
      <c r="D45" s="54">
        <v>0</v>
      </c>
      <c r="E45" s="54">
        <v>61.758888890000001</v>
      </c>
      <c r="F45" s="54">
        <v>61.141300000000001</v>
      </c>
      <c r="G45" s="54">
        <v>0.61758889000000006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5">
        <v>0</v>
      </c>
      <c r="O45" s="55">
        <v>0</v>
      </c>
      <c r="P45" s="55">
        <v>0</v>
      </c>
      <c r="Q45" s="54">
        <v>0</v>
      </c>
      <c r="R45" s="55">
        <v>0</v>
      </c>
    </row>
    <row r="46" spans="1:18" ht="15.75" x14ac:dyDescent="0.25">
      <c r="A46" s="93">
        <v>35</v>
      </c>
      <c r="B46" s="106" t="s">
        <v>99</v>
      </c>
      <c r="C46" s="54">
        <v>0</v>
      </c>
      <c r="D46" s="54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5" t="s">
        <v>369</v>
      </c>
      <c r="O46" s="55" t="s">
        <v>369</v>
      </c>
      <c r="P46" s="55">
        <v>0</v>
      </c>
      <c r="Q46" s="54">
        <v>0</v>
      </c>
      <c r="R46" s="55">
        <v>0</v>
      </c>
    </row>
    <row r="47" spans="1:18" ht="15.75" x14ac:dyDescent="0.25">
      <c r="A47" s="129">
        <v>36</v>
      </c>
      <c r="B47" s="108" t="s">
        <v>253</v>
      </c>
      <c r="C47" s="54">
        <v>646.98839999999996</v>
      </c>
      <c r="D47" s="54">
        <v>0</v>
      </c>
      <c r="E47" s="54">
        <v>681.04042100000004</v>
      </c>
      <c r="F47" s="54">
        <v>646.98839999999996</v>
      </c>
      <c r="G47" s="54">
        <v>34.052021000000003</v>
      </c>
      <c r="H47" s="54">
        <v>541.79595302999996</v>
      </c>
      <c r="I47" s="54">
        <v>0</v>
      </c>
      <c r="J47" s="54">
        <v>570.31152935</v>
      </c>
      <c r="K47" s="54">
        <v>541.79595302999996</v>
      </c>
      <c r="L47" s="54">
        <v>0</v>
      </c>
      <c r="M47" s="54">
        <v>28.515576320000001</v>
      </c>
      <c r="N47" s="55">
        <v>83.741215921336448</v>
      </c>
      <c r="O47" s="55">
        <v>83.741215594810072</v>
      </c>
      <c r="P47" s="55">
        <v>4.9999999741369425</v>
      </c>
      <c r="Q47" s="54">
        <v>0</v>
      </c>
      <c r="R47" s="55">
        <v>0</v>
      </c>
    </row>
    <row r="48" spans="1:18" ht="15.75" x14ac:dyDescent="0.25">
      <c r="A48" s="93">
        <v>37</v>
      </c>
      <c r="B48" s="106" t="s">
        <v>101</v>
      </c>
      <c r="C48" s="54">
        <v>568.68439999999998</v>
      </c>
      <c r="D48" s="54">
        <v>0</v>
      </c>
      <c r="E48" s="54">
        <v>729.08259999999996</v>
      </c>
      <c r="F48" s="54">
        <v>568.68439999999998</v>
      </c>
      <c r="G48" s="54">
        <v>160.3982</v>
      </c>
      <c r="H48" s="54">
        <v>0</v>
      </c>
      <c r="I48" s="54">
        <v>0</v>
      </c>
      <c r="J48" s="54">
        <v>0</v>
      </c>
      <c r="K48" s="54">
        <v>0</v>
      </c>
      <c r="L48" s="54">
        <v>0</v>
      </c>
      <c r="M48" s="54">
        <v>0</v>
      </c>
      <c r="N48" s="55">
        <v>0</v>
      </c>
      <c r="O48" s="55">
        <v>0</v>
      </c>
      <c r="P48" s="55">
        <v>0</v>
      </c>
      <c r="Q48" s="54">
        <v>0</v>
      </c>
      <c r="R48" s="55">
        <v>0</v>
      </c>
    </row>
    <row r="49" spans="1:18" ht="15.75" x14ac:dyDescent="0.25">
      <c r="A49" s="93">
        <v>38</v>
      </c>
      <c r="B49" s="106" t="s">
        <v>103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 t="s">
        <v>369</v>
      </c>
      <c r="O49" s="55" t="s">
        <v>369</v>
      </c>
      <c r="P49" s="55">
        <v>0</v>
      </c>
      <c r="Q49" s="54">
        <v>0</v>
      </c>
      <c r="R49" s="55">
        <v>0</v>
      </c>
    </row>
    <row r="50" spans="1:18" ht="15.75" x14ac:dyDescent="0.25">
      <c r="A50" s="93">
        <v>39</v>
      </c>
      <c r="B50" s="106" t="s">
        <v>105</v>
      </c>
      <c r="C50" s="54">
        <v>0.74870000000000003</v>
      </c>
      <c r="D50" s="54">
        <v>0</v>
      </c>
      <c r="E50" s="54">
        <v>0.85079499999999997</v>
      </c>
      <c r="F50" s="54">
        <v>0.74870000000000003</v>
      </c>
      <c r="G50" s="54">
        <v>0.10209500000000001</v>
      </c>
      <c r="H50" s="54">
        <v>0</v>
      </c>
      <c r="I50" s="54">
        <v>0</v>
      </c>
      <c r="J50" s="54">
        <v>0</v>
      </c>
      <c r="K50" s="54">
        <v>0</v>
      </c>
      <c r="L50" s="54">
        <v>0</v>
      </c>
      <c r="M50" s="54">
        <v>0</v>
      </c>
      <c r="N50" s="55">
        <v>0</v>
      </c>
      <c r="O50" s="55">
        <v>0</v>
      </c>
      <c r="P50" s="55">
        <v>0</v>
      </c>
      <c r="Q50" s="54">
        <v>0</v>
      </c>
      <c r="R50" s="55">
        <v>0</v>
      </c>
    </row>
    <row r="51" spans="1:18" ht="15.75" x14ac:dyDescent="0.25">
      <c r="A51" s="103">
        <v>40</v>
      </c>
      <c r="B51" s="106" t="s">
        <v>107</v>
      </c>
      <c r="C51" s="54">
        <v>41.6325</v>
      </c>
      <c r="D51" s="54">
        <v>0</v>
      </c>
      <c r="E51" s="54">
        <v>50.159638560000005</v>
      </c>
      <c r="F51" s="54">
        <v>41.6325</v>
      </c>
      <c r="G51" s="54">
        <v>8.5271385600000009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5">
        <v>0</v>
      </c>
      <c r="O51" s="55">
        <v>0</v>
      </c>
      <c r="P51" s="55">
        <v>0</v>
      </c>
      <c r="Q51" s="54">
        <v>0</v>
      </c>
      <c r="R51" s="55">
        <v>0</v>
      </c>
    </row>
    <row r="52" spans="1:18" ht="15.75" x14ac:dyDescent="0.25">
      <c r="A52" s="129">
        <v>41</v>
      </c>
      <c r="B52" s="108" t="s">
        <v>254</v>
      </c>
      <c r="C52" s="54">
        <v>233.2731</v>
      </c>
      <c r="D52" s="54">
        <v>0</v>
      </c>
      <c r="E52" s="54">
        <v>245.55063158000002</v>
      </c>
      <c r="F52" s="54">
        <v>233.2731</v>
      </c>
      <c r="G52" s="54">
        <v>12.27753158</v>
      </c>
      <c r="H52" s="54">
        <v>196.39546171000001</v>
      </c>
      <c r="I52" s="54">
        <v>0</v>
      </c>
      <c r="J52" s="54">
        <v>206.73206497000001</v>
      </c>
      <c r="K52" s="54">
        <v>196.39546171000001</v>
      </c>
      <c r="L52" s="54">
        <v>0</v>
      </c>
      <c r="M52" s="54">
        <v>10.33660326</v>
      </c>
      <c r="N52" s="55">
        <v>84.191216951290144</v>
      </c>
      <c r="O52" s="55">
        <v>84.191217042668782</v>
      </c>
      <c r="P52" s="55">
        <v>5.0000000055627565</v>
      </c>
      <c r="Q52" s="54">
        <v>0</v>
      </c>
      <c r="R52" s="55">
        <v>0</v>
      </c>
    </row>
    <row r="53" spans="1:18" ht="15.75" x14ac:dyDescent="0.25">
      <c r="A53" s="104">
        <v>42</v>
      </c>
      <c r="B53" s="107" t="s">
        <v>109</v>
      </c>
      <c r="C53" s="49">
        <v>847.53160000000003</v>
      </c>
      <c r="D53" s="49">
        <v>0</v>
      </c>
      <c r="E53" s="49">
        <v>892.19210373999988</v>
      </c>
      <c r="F53" s="49">
        <v>847.53160000000003</v>
      </c>
      <c r="G53" s="49">
        <v>44.660503740000003</v>
      </c>
      <c r="H53" s="49">
        <v>83.527500069999988</v>
      </c>
      <c r="I53" s="49">
        <v>0</v>
      </c>
      <c r="J53" s="49">
        <v>87.923684640000005</v>
      </c>
      <c r="K53" s="49">
        <v>83.527500069999988</v>
      </c>
      <c r="L53" s="49">
        <v>0</v>
      </c>
      <c r="M53" s="49">
        <v>4.39618457</v>
      </c>
      <c r="N53" s="49">
        <v>9.8553847514358157</v>
      </c>
      <c r="O53" s="49">
        <v>9.8435624362708989</v>
      </c>
      <c r="P53" s="49">
        <v>5.0000003844242888</v>
      </c>
      <c r="Q53" s="49">
        <v>0</v>
      </c>
      <c r="R53" s="49">
        <v>0</v>
      </c>
    </row>
    <row r="54" spans="1:18" ht="15.75" x14ac:dyDescent="0.25">
      <c r="A54" s="93">
        <v>43</v>
      </c>
      <c r="B54" s="106" t="s">
        <v>111</v>
      </c>
      <c r="C54" s="54">
        <v>493.22680000000003</v>
      </c>
      <c r="D54" s="54">
        <v>0</v>
      </c>
      <c r="E54" s="54">
        <v>519.18610525999998</v>
      </c>
      <c r="F54" s="54">
        <v>493.22680000000003</v>
      </c>
      <c r="G54" s="54">
        <v>25.959305260000001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>
        <v>0</v>
      </c>
      <c r="O54" s="55">
        <v>0</v>
      </c>
      <c r="P54" s="55">
        <v>0</v>
      </c>
      <c r="Q54" s="54">
        <v>0</v>
      </c>
      <c r="R54" s="55">
        <v>0</v>
      </c>
    </row>
    <row r="55" spans="1:18" ht="15.75" x14ac:dyDescent="0.25">
      <c r="A55" s="93">
        <v>44</v>
      </c>
      <c r="B55" s="106" t="s">
        <v>113</v>
      </c>
      <c r="C55" s="54">
        <v>23.419899999999998</v>
      </c>
      <c r="D55" s="54">
        <v>0</v>
      </c>
      <c r="E55" s="54">
        <v>24.652526000000002</v>
      </c>
      <c r="F55" s="54">
        <v>23.419899999999998</v>
      </c>
      <c r="G55" s="54">
        <v>1.232626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5">
        <v>0</v>
      </c>
      <c r="O55" s="55">
        <v>0</v>
      </c>
      <c r="P55" s="55">
        <v>0</v>
      </c>
      <c r="Q55" s="54">
        <v>0</v>
      </c>
      <c r="R55" s="55">
        <v>0</v>
      </c>
    </row>
    <row r="56" spans="1:18" ht="31.5" x14ac:dyDescent="0.25">
      <c r="A56" s="93">
        <v>45</v>
      </c>
      <c r="B56" s="106" t="s">
        <v>115</v>
      </c>
      <c r="C56" s="54">
        <v>18.635000000000002</v>
      </c>
      <c r="D56" s="54">
        <v>0</v>
      </c>
      <c r="E56" s="54">
        <v>19.615789469999999</v>
      </c>
      <c r="F56" s="54">
        <v>18.635000000000002</v>
      </c>
      <c r="G56" s="54">
        <v>0.98078946999999994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5">
        <v>0</v>
      </c>
      <c r="O56" s="55">
        <v>0</v>
      </c>
      <c r="P56" s="55">
        <v>0</v>
      </c>
      <c r="Q56" s="54">
        <v>0</v>
      </c>
      <c r="R56" s="55">
        <v>0</v>
      </c>
    </row>
    <row r="57" spans="1:18" ht="31.5" x14ac:dyDescent="0.25">
      <c r="A57" s="93">
        <v>46</v>
      </c>
      <c r="B57" s="106" t="s">
        <v>117</v>
      </c>
      <c r="C57" s="54">
        <v>0.48709999999999998</v>
      </c>
      <c r="D57" s="54">
        <v>0</v>
      </c>
      <c r="E57" s="54">
        <v>0.51817148999999996</v>
      </c>
      <c r="F57" s="54">
        <v>0.48709999999999998</v>
      </c>
      <c r="G57" s="54">
        <v>3.107149E-2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5">
        <v>0</v>
      </c>
      <c r="O57" s="55">
        <v>0</v>
      </c>
      <c r="P57" s="55">
        <v>0</v>
      </c>
      <c r="Q57" s="54">
        <v>0</v>
      </c>
      <c r="R57" s="55">
        <v>0</v>
      </c>
    </row>
    <row r="58" spans="1:18" ht="31.5" x14ac:dyDescent="0.25">
      <c r="A58" s="93">
        <v>47</v>
      </c>
      <c r="B58" s="106" t="s">
        <v>119</v>
      </c>
      <c r="C58" s="54">
        <v>4.2991000000000001</v>
      </c>
      <c r="D58" s="54">
        <v>0</v>
      </c>
      <c r="E58" s="54">
        <v>4.5735106200000004</v>
      </c>
      <c r="F58" s="54">
        <v>4.2991000000000001</v>
      </c>
      <c r="G58" s="54">
        <v>0.27441061999999999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>
        <v>0</v>
      </c>
      <c r="O58" s="55">
        <v>0</v>
      </c>
      <c r="P58" s="55">
        <v>0</v>
      </c>
      <c r="Q58" s="54">
        <v>0</v>
      </c>
      <c r="R58" s="55">
        <v>0</v>
      </c>
    </row>
    <row r="59" spans="1:18" ht="15.75" x14ac:dyDescent="0.25">
      <c r="A59" s="129">
        <v>48</v>
      </c>
      <c r="B59" s="106" t="s">
        <v>121</v>
      </c>
      <c r="C59" s="54">
        <v>208.0831</v>
      </c>
      <c r="D59" s="54">
        <v>0</v>
      </c>
      <c r="E59" s="54">
        <v>219.034843</v>
      </c>
      <c r="F59" s="54">
        <v>208.0831</v>
      </c>
      <c r="G59" s="54">
        <v>10.951743</v>
      </c>
      <c r="H59" s="54">
        <v>83.527500069999988</v>
      </c>
      <c r="I59" s="54">
        <v>0</v>
      </c>
      <c r="J59" s="54">
        <v>87.923684640000005</v>
      </c>
      <c r="K59" s="54">
        <v>83.527500069999988</v>
      </c>
      <c r="L59" s="54">
        <v>0</v>
      </c>
      <c r="M59" s="54">
        <v>4.39618457</v>
      </c>
      <c r="N59" s="55">
        <v>40.141414689611985</v>
      </c>
      <c r="O59" s="55">
        <v>40.141414658835586</v>
      </c>
      <c r="P59" s="55">
        <v>5.0000003844242888</v>
      </c>
      <c r="Q59" s="54">
        <v>0</v>
      </c>
      <c r="R59" s="55">
        <v>0</v>
      </c>
    </row>
    <row r="60" spans="1:18" ht="15.75" x14ac:dyDescent="0.25">
      <c r="A60" s="130">
        <v>49</v>
      </c>
      <c r="B60" s="106" t="s">
        <v>123</v>
      </c>
      <c r="C60" s="54">
        <v>99.380600000000001</v>
      </c>
      <c r="D60" s="54">
        <v>0</v>
      </c>
      <c r="E60" s="54">
        <v>104.61115790000001</v>
      </c>
      <c r="F60" s="54">
        <v>99.380600000000001</v>
      </c>
      <c r="G60" s="54">
        <v>5.2305579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55">
        <v>0</v>
      </c>
      <c r="O60" s="55">
        <v>0</v>
      </c>
      <c r="P60" s="55">
        <v>0</v>
      </c>
      <c r="Q60" s="54">
        <v>0</v>
      </c>
      <c r="R60" s="55">
        <v>0</v>
      </c>
    </row>
    <row r="61" spans="1:18" ht="15.75" x14ac:dyDescent="0.25">
      <c r="A61" s="127">
        <v>50</v>
      </c>
      <c r="B61" s="128" t="s">
        <v>125</v>
      </c>
      <c r="C61" s="49">
        <v>0</v>
      </c>
      <c r="D61" s="49">
        <v>0</v>
      </c>
      <c r="E61" s="49">
        <v>0</v>
      </c>
      <c r="F61" s="49">
        <v>0</v>
      </c>
      <c r="G61" s="49">
        <v>0</v>
      </c>
      <c r="H61" s="49">
        <v>0</v>
      </c>
      <c r="I61" s="49">
        <v>0</v>
      </c>
      <c r="J61" s="49">
        <v>0</v>
      </c>
      <c r="K61" s="49">
        <v>0</v>
      </c>
      <c r="L61" s="49">
        <v>0</v>
      </c>
      <c r="M61" s="49">
        <v>0</v>
      </c>
      <c r="N61" s="49" t="s">
        <v>369</v>
      </c>
      <c r="O61" s="49" t="s">
        <v>369</v>
      </c>
      <c r="P61" s="49">
        <v>0</v>
      </c>
      <c r="Q61" s="49">
        <v>0</v>
      </c>
      <c r="R61" s="49">
        <v>0</v>
      </c>
    </row>
    <row r="62" spans="1:18" ht="15.75" x14ac:dyDescent="0.25">
      <c r="A62" s="129">
        <v>51</v>
      </c>
      <c r="B62" s="108" t="s">
        <v>127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55" t="s">
        <v>369</v>
      </c>
      <c r="O62" s="55" t="s">
        <v>369</v>
      </c>
      <c r="P62" s="55">
        <v>0</v>
      </c>
      <c r="Q62" s="54">
        <v>0</v>
      </c>
      <c r="R62" s="55">
        <v>0</v>
      </c>
    </row>
    <row r="63" spans="1:18" ht="15.75" x14ac:dyDescent="0.25">
      <c r="A63" s="129">
        <v>52</v>
      </c>
      <c r="B63" s="108" t="s">
        <v>129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5" t="s">
        <v>369</v>
      </c>
      <c r="O63" s="55" t="s">
        <v>369</v>
      </c>
      <c r="P63" s="55">
        <v>0</v>
      </c>
      <c r="Q63" s="54">
        <v>0</v>
      </c>
      <c r="R63" s="55">
        <v>0</v>
      </c>
    </row>
    <row r="64" spans="1:18" ht="15.75" x14ac:dyDescent="0.25">
      <c r="A64" s="129">
        <v>53</v>
      </c>
      <c r="B64" s="108" t="s">
        <v>131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5" t="s">
        <v>369</v>
      </c>
      <c r="O64" s="55" t="s">
        <v>369</v>
      </c>
      <c r="P64" s="55">
        <v>0</v>
      </c>
      <c r="Q64" s="54">
        <v>0</v>
      </c>
      <c r="R64" s="55">
        <v>0</v>
      </c>
    </row>
    <row r="65" spans="1:18" ht="15.75" x14ac:dyDescent="0.25">
      <c r="A65" s="129">
        <v>54</v>
      </c>
      <c r="B65" s="108" t="s">
        <v>133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55" t="s">
        <v>369</v>
      </c>
      <c r="O65" s="55" t="s">
        <v>369</v>
      </c>
      <c r="P65" s="55">
        <v>0</v>
      </c>
      <c r="Q65" s="54">
        <v>0</v>
      </c>
      <c r="R65" s="55">
        <v>0</v>
      </c>
    </row>
    <row r="66" spans="1:18" ht="15.75" x14ac:dyDescent="0.25">
      <c r="A66" s="129">
        <v>55</v>
      </c>
      <c r="B66" s="108" t="s">
        <v>135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55" t="s">
        <v>369</v>
      </c>
      <c r="O66" s="55" t="s">
        <v>369</v>
      </c>
      <c r="P66" s="55">
        <v>0</v>
      </c>
      <c r="Q66" s="54">
        <v>0</v>
      </c>
      <c r="R66" s="55">
        <v>0</v>
      </c>
    </row>
    <row r="67" spans="1:18" ht="15.75" x14ac:dyDescent="0.25">
      <c r="A67" s="129">
        <v>56</v>
      </c>
      <c r="B67" s="108" t="s">
        <v>137</v>
      </c>
      <c r="C67" s="54">
        <v>0</v>
      </c>
      <c r="D67" s="54">
        <v>0</v>
      </c>
      <c r="E67" s="54">
        <v>0</v>
      </c>
      <c r="F67" s="54">
        <v>0</v>
      </c>
      <c r="G67" s="54">
        <v>0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5" t="s">
        <v>369</v>
      </c>
      <c r="O67" s="55" t="s">
        <v>369</v>
      </c>
      <c r="P67" s="55">
        <v>0</v>
      </c>
      <c r="Q67" s="54">
        <v>0</v>
      </c>
      <c r="R67" s="55">
        <v>0</v>
      </c>
    </row>
    <row r="68" spans="1:18" ht="15.75" x14ac:dyDescent="0.25">
      <c r="A68" s="129">
        <v>57</v>
      </c>
      <c r="B68" s="108" t="s">
        <v>139</v>
      </c>
      <c r="C68" s="54">
        <v>0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5" t="s">
        <v>369</v>
      </c>
      <c r="O68" s="55" t="s">
        <v>369</v>
      </c>
      <c r="P68" s="55">
        <v>0</v>
      </c>
      <c r="Q68" s="54">
        <v>0</v>
      </c>
      <c r="R68" s="55">
        <v>0</v>
      </c>
    </row>
    <row r="69" spans="1:18" ht="15.75" x14ac:dyDescent="0.25">
      <c r="A69" s="129">
        <v>58</v>
      </c>
      <c r="B69" s="108" t="s">
        <v>141</v>
      </c>
      <c r="C69" s="54">
        <v>0</v>
      </c>
      <c r="D69" s="54">
        <v>0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4">
        <v>0</v>
      </c>
      <c r="M69" s="54">
        <v>0</v>
      </c>
      <c r="N69" s="55" t="s">
        <v>369</v>
      </c>
      <c r="O69" s="55" t="s">
        <v>369</v>
      </c>
      <c r="P69" s="55">
        <v>0</v>
      </c>
      <c r="Q69" s="54">
        <v>0</v>
      </c>
      <c r="R69" s="55">
        <v>0</v>
      </c>
    </row>
    <row r="70" spans="1:18" ht="15.75" x14ac:dyDescent="0.25">
      <c r="A70" s="129">
        <v>59</v>
      </c>
      <c r="B70" s="108" t="s">
        <v>143</v>
      </c>
      <c r="C70" s="54">
        <v>0</v>
      </c>
      <c r="D70" s="54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5" t="s">
        <v>369</v>
      </c>
      <c r="O70" s="55" t="s">
        <v>369</v>
      </c>
      <c r="P70" s="55">
        <v>0</v>
      </c>
      <c r="Q70" s="54">
        <v>0</v>
      </c>
      <c r="R70" s="55">
        <v>0</v>
      </c>
    </row>
    <row r="71" spans="1:18" ht="15.75" x14ac:dyDescent="0.25">
      <c r="A71" s="129">
        <v>60</v>
      </c>
      <c r="B71" s="108" t="s">
        <v>145</v>
      </c>
      <c r="C71" s="54">
        <v>0</v>
      </c>
      <c r="D71" s="54">
        <v>0</v>
      </c>
      <c r="E71" s="54">
        <v>0</v>
      </c>
      <c r="F71" s="54">
        <v>0</v>
      </c>
      <c r="G71" s="54">
        <v>0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5" t="s">
        <v>369</v>
      </c>
      <c r="O71" s="55" t="s">
        <v>369</v>
      </c>
      <c r="P71" s="55">
        <v>0</v>
      </c>
      <c r="Q71" s="54">
        <v>0</v>
      </c>
      <c r="R71" s="55">
        <v>0</v>
      </c>
    </row>
    <row r="72" spans="1:18" ht="15.75" x14ac:dyDescent="0.25">
      <c r="A72" s="129">
        <v>61</v>
      </c>
      <c r="B72" s="108" t="s">
        <v>147</v>
      </c>
      <c r="C72" s="54">
        <v>0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5" t="s">
        <v>369</v>
      </c>
      <c r="O72" s="55" t="s">
        <v>369</v>
      </c>
      <c r="P72" s="55">
        <v>0</v>
      </c>
      <c r="Q72" s="54">
        <v>0</v>
      </c>
      <c r="R72" s="55">
        <v>0</v>
      </c>
    </row>
    <row r="73" spans="1:18" ht="15.75" x14ac:dyDescent="0.25">
      <c r="A73" s="129">
        <v>62</v>
      </c>
      <c r="B73" s="108" t="s">
        <v>149</v>
      </c>
      <c r="C73" s="54">
        <v>0</v>
      </c>
      <c r="D73" s="54">
        <v>0</v>
      </c>
      <c r="E73" s="54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4">
        <v>0</v>
      </c>
      <c r="M73" s="54">
        <v>0</v>
      </c>
      <c r="N73" s="55" t="s">
        <v>369</v>
      </c>
      <c r="O73" s="55" t="s">
        <v>369</v>
      </c>
      <c r="P73" s="55">
        <v>0</v>
      </c>
      <c r="Q73" s="54">
        <v>0</v>
      </c>
      <c r="R73" s="55">
        <v>0</v>
      </c>
    </row>
    <row r="74" spans="1:18" ht="15.75" x14ac:dyDescent="0.25">
      <c r="A74" s="129">
        <v>63</v>
      </c>
      <c r="B74" s="108" t="s">
        <v>151</v>
      </c>
      <c r="C74" s="54">
        <v>0</v>
      </c>
      <c r="D74" s="54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5" t="s">
        <v>369</v>
      </c>
      <c r="O74" s="55" t="s">
        <v>369</v>
      </c>
      <c r="P74" s="55">
        <v>0</v>
      </c>
      <c r="Q74" s="54">
        <v>0</v>
      </c>
      <c r="R74" s="55">
        <v>0</v>
      </c>
    </row>
    <row r="75" spans="1:18" ht="15.75" x14ac:dyDescent="0.25">
      <c r="A75" s="130">
        <v>64</v>
      </c>
      <c r="B75" s="108" t="s">
        <v>153</v>
      </c>
      <c r="C75" s="54">
        <v>0</v>
      </c>
      <c r="D75" s="54">
        <v>0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5" t="s">
        <v>369</v>
      </c>
      <c r="O75" s="55" t="s">
        <v>369</v>
      </c>
      <c r="P75" s="55">
        <v>0</v>
      </c>
      <c r="Q75" s="54">
        <v>0</v>
      </c>
      <c r="R75" s="55">
        <v>0</v>
      </c>
    </row>
    <row r="76" spans="1:18" ht="15.75" x14ac:dyDescent="0.25">
      <c r="A76" s="127">
        <v>65</v>
      </c>
      <c r="B76" s="128" t="s">
        <v>155</v>
      </c>
      <c r="C76" s="49">
        <v>0</v>
      </c>
      <c r="D76" s="49">
        <v>0</v>
      </c>
      <c r="E76" s="49">
        <v>0</v>
      </c>
      <c r="F76" s="49">
        <v>0</v>
      </c>
      <c r="G76" s="49">
        <v>0</v>
      </c>
      <c r="H76" s="49">
        <v>0</v>
      </c>
      <c r="I76" s="49">
        <v>0</v>
      </c>
      <c r="J76" s="49">
        <v>0</v>
      </c>
      <c r="K76" s="49">
        <v>0</v>
      </c>
      <c r="L76" s="49">
        <v>0</v>
      </c>
      <c r="M76" s="49">
        <v>0</v>
      </c>
      <c r="N76" s="49" t="s">
        <v>369</v>
      </c>
      <c r="O76" s="49" t="s">
        <v>369</v>
      </c>
      <c r="P76" s="49">
        <v>0</v>
      </c>
      <c r="Q76" s="49">
        <v>0</v>
      </c>
      <c r="R76" s="49">
        <v>0</v>
      </c>
    </row>
    <row r="77" spans="1:18" ht="15.75" x14ac:dyDescent="0.25">
      <c r="A77" s="129">
        <v>66</v>
      </c>
      <c r="B77" s="108" t="s">
        <v>157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5" t="s">
        <v>369</v>
      </c>
      <c r="O77" s="55" t="s">
        <v>369</v>
      </c>
      <c r="P77" s="55">
        <v>0</v>
      </c>
      <c r="Q77" s="54">
        <v>0</v>
      </c>
      <c r="R77" s="55">
        <v>0</v>
      </c>
    </row>
    <row r="78" spans="1:18" ht="15.75" x14ac:dyDescent="0.25">
      <c r="A78" s="129">
        <v>67</v>
      </c>
      <c r="B78" s="108" t="s">
        <v>159</v>
      </c>
      <c r="C78" s="54">
        <v>0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5" t="s">
        <v>369</v>
      </c>
      <c r="O78" s="55" t="s">
        <v>369</v>
      </c>
      <c r="P78" s="55">
        <v>0</v>
      </c>
      <c r="Q78" s="54">
        <v>0</v>
      </c>
      <c r="R78" s="55">
        <v>0</v>
      </c>
    </row>
    <row r="79" spans="1:18" ht="15.75" x14ac:dyDescent="0.25">
      <c r="A79" s="129">
        <v>68</v>
      </c>
      <c r="B79" s="108" t="s">
        <v>161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5" t="s">
        <v>369</v>
      </c>
      <c r="O79" s="55" t="s">
        <v>369</v>
      </c>
      <c r="P79" s="55">
        <v>0</v>
      </c>
      <c r="Q79" s="54">
        <v>0</v>
      </c>
      <c r="R79" s="55">
        <v>0</v>
      </c>
    </row>
    <row r="80" spans="1:18" ht="31.5" x14ac:dyDescent="0.25">
      <c r="A80" s="129">
        <v>69</v>
      </c>
      <c r="B80" s="108" t="s">
        <v>247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5" t="s">
        <v>369</v>
      </c>
      <c r="O80" s="55" t="s">
        <v>369</v>
      </c>
      <c r="P80" s="55">
        <v>0</v>
      </c>
      <c r="Q80" s="54">
        <v>0</v>
      </c>
      <c r="R80" s="55">
        <v>0</v>
      </c>
    </row>
    <row r="81" spans="1:18" ht="31.5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54">
        <v>0</v>
      </c>
      <c r="R81" s="55">
        <v>0</v>
      </c>
    </row>
    <row r="82" spans="1:18" ht="15.75" x14ac:dyDescent="0.25">
      <c r="A82" s="130">
        <v>71</v>
      </c>
      <c r="B82" s="108" t="s">
        <v>165</v>
      </c>
      <c r="C82" s="54">
        <v>0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5" t="s">
        <v>369</v>
      </c>
      <c r="O82" s="55" t="s">
        <v>369</v>
      </c>
      <c r="P82" s="55">
        <v>0</v>
      </c>
      <c r="Q82" s="54">
        <v>0</v>
      </c>
      <c r="R82" s="55">
        <v>0</v>
      </c>
    </row>
    <row r="83" spans="1:18" ht="15.75" x14ac:dyDescent="0.25">
      <c r="A83" s="127">
        <v>72</v>
      </c>
      <c r="B83" s="128" t="s">
        <v>167</v>
      </c>
      <c r="C83" s="49">
        <v>0</v>
      </c>
      <c r="D83" s="49">
        <v>0</v>
      </c>
      <c r="E83" s="49">
        <v>0</v>
      </c>
      <c r="F83" s="49">
        <v>0</v>
      </c>
      <c r="G83" s="49">
        <v>0</v>
      </c>
      <c r="H83" s="49">
        <v>0</v>
      </c>
      <c r="I83" s="49">
        <v>0</v>
      </c>
      <c r="J83" s="49">
        <v>0</v>
      </c>
      <c r="K83" s="49">
        <v>0</v>
      </c>
      <c r="L83" s="49">
        <v>0</v>
      </c>
      <c r="M83" s="49">
        <v>0</v>
      </c>
      <c r="N83" s="49" t="s">
        <v>369</v>
      </c>
      <c r="O83" s="49" t="s">
        <v>369</v>
      </c>
      <c r="P83" s="49">
        <v>0</v>
      </c>
      <c r="Q83" s="49">
        <v>0</v>
      </c>
      <c r="R83" s="49">
        <v>0</v>
      </c>
    </row>
    <row r="84" spans="1:18" ht="15.75" x14ac:dyDescent="0.25">
      <c r="A84" s="129">
        <v>73</v>
      </c>
      <c r="B84" s="108" t="s">
        <v>169</v>
      </c>
      <c r="C84" s="54">
        <v>0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5" t="s">
        <v>369</v>
      </c>
      <c r="O84" s="55" t="s">
        <v>369</v>
      </c>
      <c r="P84" s="55">
        <v>0</v>
      </c>
      <c r="Q84" s="54">
        <v>0</v>
      </c>
      <c r="R84" s="55">
        <v>0</v>
      </c>
    </row>
    <row r="85" spans="1:18" ht="15.75" x14ac:dyDescent="0.25">
      <c r="A85" s="129">
        <v>74</v>
      </c>
      <c r="B85" s="108" t="s">
        <v>173</v>
      </c>
      <c r="C85" s="54">
        <v>0</v>
      </c>
      <c r="D85" s="54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5" t="s">
        <v>369</v>
      </c>
      <c r="O85" s="55" t="s">
        <v>369</v>
      </c>
      <c r="P85" s="55">
        <v>0</v>
      </c>
      <c r="Q85" s="54">
        <v>0</v>
      </c>
      <c r="R85" s="55">
        <v>0</v>
      </c>
    </row>
    <row r="86" spans="1:18" ht="15.75" x14ac:dyDescent="0.25">
      <c r="A86" s="129">
        <v>75</v>
      </c>
      <c r="B86" s="108" t="s">
        <v>175</v>
      </c>
      <c r="C86" s="54">
        <v>0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54">
        <v>0</v>
      </c>
      <c r="R86" s="55">
        <v>0</v>
      </c>
    </row>
    <row r="87" spans="1:18" ht="15.75" x14ac:dyDescent="0.25">
      <c r="A87" s="129">
        <v>76</v>
      </c>
      <c r="B87" s="108" t="s">
        <v>177</v>
      </c>
      <c r="C87" s="54">
        <v>0</v>
      </c>
      <c r="D87" s="54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5" t="s">
        <v>369</v>
      </c>
      <c r="O87" s="55" t="s">
        <v>369</v>
      </c>
      <c r="P87" s="55">
        <v>0</v>
      </c>
      <c r="Q87" s="54">
        <v>0</v>
      </c>
      <c r="R87" s="55">
        <v>0</v>
      </c>
    </row>
    <row r="88" spans="1:18" ht="15.75" x14ac:dyDescent="0.25">
      <c r="A88" s="129">
        <v>77</v>
      </c>
      <c r="B88" s="108" t="s">
        <v>181</v>
      </c>
      <c r="C88" s="54">
        <v>0</v>
      </c>
      <c r="D88" s="54">
        <v>0</v>
      </c>
      <c r="E88" s="54">
        <v>0</v>
      </c>
      <c r="F88" s="54">
        <v>0</v>
      </c>
      <c r="G88" s="54">
        <v>0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5" t="s">
        <v>369</v>
      </c>
      <c r="O88" s="55" t="s">
        <v>369</v>
      </c>
      <c r="P88" s="55">
        <v>0</v>
      </c>
      <c r="Q88" s="54">
        <v>0</v>
      </c>
      <c r="R88" s="55">
        <v>0</v>
      </c>
    </row>
    <row r="89" spans="1:18" ht="15.75" x14ac:dyDescent="0.25">
      <c r="A89" s="129">
        <v>78</v>
      </c>
      <c r="B89" s="108" t="s">
        <v>183</v>
      </c>
      <c r="C89" s="54">
        <v>0</v>
      </c>
      <c r="D89" s="54">
        <v>0</v>
      </c>
      <c r="E89" s="54">
        <v>0</v>
      </c>
      <c r="F89" s="54">
        <v>0</v>
      </c>
      <c r="G89" s="54">
        <v>0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5" t="s">
        <v>369</v>
      </c>
      <c r="O89" s="55" t="s">
        <v>369</v>
      </c>
      <c r="P89" s="55">
        <v>0</v>
      </c>
      <c r="Q89" s="54">
        <v>0</v>
      </c>
      <c r="R89" s="55">
        <v>0</v>
      </c>
    </row>
    <row r="90" spans="1:18" ht="15.75" x14ac:dyDescent="0.25">
      <c r="A90" s="129">
        <v>79</v>
      </c>
      <c r="B90" s="108" t="s">
        <v>185</v>
      </c>
      <c r="C90" s="54">
        <v>0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5" t="s">
        <v>369</v>
      </c>
      <c r="O90" s="55" t="s">
        <v>369</v>
      </c>
      <c r="P90" s="55">
        <v>0</v>
      </c>
      <c r="Q90" s="54">
        <v>0</v>
      </c>
      <c r="R90" s="55">
        <v>0</v>
      </c>
    </row>
    <row r="91" spans="1:18" ht="15.75" x14ac:dyDescent="0.25">
      <c r="A91" s="129">
        <v>80</v>
      </c>
      <c r="B91" s="108" t="s">
        <v>187</v>
      </c>
      <c r="C91" s="54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5" t="s">
        <v>369</v>
      </c>
      <c r="O91" s="55" t="s">
        <v>369</v>
      </c>
      <c r="P91" s="55">
        <v>0</v>
      </c>
      <c r="Q91" s="54">
        <v>0</v>
      </c>
      <c r="R91" s="55">
        <v>0</v>
      </c>
    </row>
    <row r="92" spans="1:18" ht="15.75" x14ac:dyDescent="0.25">
      <c r="A92" s="129">
        <v>81</v>
      </c>
      <c r="B92" s="108" t="s">
        <v>189</v>
      </c>
      <c r="C92" s="54">
        <v>0</v>
      </c>
      <c r="D92" s="54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5" t="s">
        <v>369</v>
      </c>
      <c r="O92" s="55" t="s">
        <v>369</v>
      </c>
      <c r="P92" s="55">
        <v>0</v>
      </c>
      <c r="Q92" s="54">
        <v>0</v>
      </c>
      <c r="R92" s="55">
        <v>0</v>
      </c>
    </row>
    <row r="93" spans="1:18" ht="15.75" x14ac:dyDescent="0.25">
      <c r="A93" s="129">
        <v>82</v>
      </c>
      <c r="B93" s="108" t="s">
        <v>191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54">
        <v>0</v>
      </c>
      <c r="I93" s="54">
        <v>0</v>
      </c>
      <c r="J93" s="54">
        <v>0</v>
      </c>
      <c r="K93" s="54">
        <v>0</v>
      </c>
      <c r="L93" s="54">
        <v>0</v>
      </c>
      <c r="M93" s="54">
        <v>0</v>
      </c>
      <c r="N93" s="55" t="s">
        <v>369</v>
      </c>
      <c r="O93" s="55" t="s">
        <v>369</v>
      </c>
      <c r="P93" s="55">
        <v>0</v>
      </c>
      <c r="Q93" s="54">
        <v>0</v>
      </c>
      <c r="R93" s="55">
        <v>0</v>
      </c>
    </row>
    <row r="94" spans="1:18" ht="15.75" x14ac:dyDescent="0.25">
      <c r="A94" s="127">
        <v>83</v>
      </c>
      <c r="B94" s="128" t="s">
        <v>193</v>
      </c>
      <c r="C94" s="49">
        <v>0</v>
      </c>
      <c r="D94" s="49">
        <v>0</v>
      </c>
      <c r="E94" s="49">
        <v>0</v>
      </c>
      <c r="F94" s="49">
        <v>0</v>
      </c>
      <c r="G94" s="49">
        <v>0</v>
      </c>
      <c r="H94" s="49">
        <v>0</v>
      </c>
      <c r="I94" s="49">
        <v>0</v>
      </c>
      <c r="J94" s="49">
        <v>0</v>
      </c>
      <c r="K94" s="49">
        <v>0</v>
      </c>
      <c r="L94" s="49">
        <v>0</v>
      </c>
      <c r="M94" s="49">
        <v>0</v>
      </c>
      <c r="N94" s="49" t="s">
        <v>369</v>
      </c>
      <c r="O94" s="49" t="s">
        <v>369</v>
      </c>
      <c r="P94" s="49">
        <v>0</v>
      </c>
      <c r="Q94" s="49">
        <v>0</v>
      </c>
      <c r="R94" s="49">
        <v>0</v>
      </c>
    </row>
    <row r="95" spans="1:18" ht="15.75" x14ac:dyDescent="0.25">
      <c r="A95" s="129">
        <v>84</v>
      </c>
      <c r="B95" s="108" t="s">
        <v>171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5" t="s">
        <v>369</v>
      </c>
      <c r="O95" s="55" t="s">
        <v>369</v>
      </c>
      <c r="P95" s="55">
        <v>0</v>
      </c>
      <c r="Q95" s="54">
        <v>0</v>
      </c>
      <c r="R95" s="55">
        <v>0</v>
      </c>
    </row>
    <row r="96" spans="1:18" ht="15.75" x14ac:dyDescent="0.25">
      <c r="A96" s="129">
        <v>85</v>
      </c>
      <c r="B96" s="108" t="s">
        <v>195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5" t="s">
        <v>369</v>
      </c>
      <c r="O96" s="55" t="s">
        <v>369</v>
      </c>
      <c r="P96" s="55">
        <v>0</v>
      </c>
      <c r="Q96" s="54">
        <v>0</v>
      </c>
      <c r="R96" s="55">
        <v>0</v>
      </c>
    </row>
    <row r="97" spans="1:18" ht="15.75" x14ac:dyDescent="0.25">
      <c r="A97" s="129">
        <v>86</v>
      </c>
      <c r="B97" s="108" t="s">
        <v>179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I97" s="54">
        <v>0</v>
      </c>
      <c r="J97" s="54">
        <v>0</v>
      </c>
      <c r="K97" s="54">
        <v>0</v>
      </c>
      <c r="L97" s="54">
        <v>0</v>
      </c>
      <c r="M97" s="54">
        <v>0</v>
      </c>
      <c r="N97" s="55" t="s">
        <v>369</v>
      </c>
      <c r="O97" s="55" t="s">
        <v>369</v>
      </c>
      <c r="P97" s="55">
        <v>0</v>
      </c>
      <c r="Q97" s="54">
        <v>0</v>
      </c>
      <c r="R97" s="55">
        <v>0</v>
      </c>
    </row>
    <row r="98" spans="1:18" ht="15.75" x14ac:dyDescent="0.25">
      <c r="A98" s="129">
        <v>87</v>
      </c>
      <c r="B98" s="108" t="s">
        <v>197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5" t="s">
        <v>369</v>
      </c>
      <c r="O98" s="55" t="s">
        <v>369</v>
      </c>
      <c r="P98" s="55">
        <v>0</v>
      </c>
      <c r="Q98" s="54">
        <v>0</v>
      </c>
      <c r="R98" s="55">
        <v>0</v>
      </c>
    </row>
    <row r="99" spans="1:18" ht="15.75" x14ac:dyDescent="0.25">
      <c r="A99" s="129">
        <v>88</v>
      </c>
      <c r="B99" s="108" t="s">
        <v>199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I99" s="54">
        <v>0</v>
      </c>
      <c r="J99" s="54">
        <v>0</v>
      </c>
      <c r="K99" s="54">
        <v>0</v>
      </c>
      <c r="L99" s="54">
        <v>0</v>
      </c>
      <c r="M99" s="54">
        <v>0</v>
      </c>
      <c r="N99" s="55" t="s">
        <v>369</v>
      </c>
      <c r="O99" s="55" t="s">
        <v>369</v>
      </c>
      <c r="P99" s="55">
        <v>0</v>
      </c>
      <c r="Q99" s="54">
        <v>0</v>
      </c>
      <c r="R99" s="55">
        <v>0</v>
      </c>
    </row>
    <row r="100" spans="1:18" ht="15.75" x14ac:dyDescent="0.25">
      <c r="A100" s="129">
        <v>89</v>
      </c>
      <c r="B100" s="108" t="s">
        <v>201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0</v>
      </c>
      <c r="J100" s="54">
        <v>0</v>
      </c>
      <c r="K100" s="54">
        <v>0</v>
      </c>
      <c r="L100" s="54">
        <v>0</v>
      </c>
      <c r="M100" s="54">
        <v>0</v>
      </c>
      <c r="N100" s="55" t="s">
        <v>369</v>
      </c>
      <c r="O100" s="55" t="s">
        <v>369</v>
      </c>
      <c r="P100" s="55">
        <v>0</v>
      </c>
      <c r="Q100" s="54">
        <v>0</v>
      </c>
      <c r="R100" s="55">
        <v>0</v>
      </c>
    </row>
    <row r="101" spans="1:18" ht="15.75" x14ac:dyDescent="0.25">
      <c r="A101" s="129">
        <v>90</v>
      </c>
      <c r="B101" s="108" t="s">
        <v>203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I101" s="54">
        <v>0</v>
      </c>
      <c r="J101" s="54">
        <v>0</v>
      </c>
      <c r="K101" s="54">
        <v>0</v>
      </c>
      <c r="L101" s="54">
        <v>0</v>
      </c>
      <c r="M101" s="54">
        <v>0</v>
      </c>
      <c r="N101" s="55" t="s">
        <v>369</v>
      </c>
      <c r="O101" s="55" t="s">
        <v>369</v>
      </c>
      <c r="P101" s="55">
        <v>0</v>
      </c>
      <c r="Q101" s="54">
        <v>0</v>
      </c>
      <c r="R101" s="55">
        <v>0</v>
      </c>
    </row>
    <row r="102" spans="1:18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5" t="s">
        <v>369</v>
      </c>
      <c r="O102" s="55" t="s">
        <v>369</v>
      </c>
      <c r="P102" s="55">
        <v>0</v>
      </c>
      <c r="Q102" s="54">
        <v>0</v>
      </c>
      <c r="R102" s="55">
        <v>0</v>
      </c>
    </row>
    <row r="103" spans="1:18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5" t="s">
        <v>369</v>
      </c>
      <c r="O103" s="55" t="s">
        <v>369</v>
      </c>
      <c r="P103" s="55">
        <v>0</v>
      </c>
      <c r="Q103" s="54">
        <v>0</v>
      </c>
      <c r="R103" s="55">
        <v>0</v>
      </c>
    </row>
    <row r="104" spans="1:18" ht="15.75" x14ac:dyDescent="0.25">
      <c r="A104" s="129">
        <v>93</v>
      </c>
      <c r="B104" s="108" t="s">
        <v>209</v>
      </c>
      <c r="C104" s="54">
        <v>0</v>
      </c>
      <c r="D104" s="54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5" t="s">
        <v>369</v>
      </c>
      <c r="O104" s="55" t="s">
        <v>369</v>
      </c>
      <c r="P104" s="55">
        <v>0</v>
      </c>
      <c r="Q104" s="54">
        <v>0</v>
      </c>
      <c r="R104" s="55">
        <v>0</v>
      </c>
    </row>
    <row r="105" spans="1:18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5" t="s">
        <v>369</v>
      </c>
      <c r="O105" s="55" t="s">
        <v>369</v>
      </c>
      <c r="P105" s="55">
        <v>0</v>
      </c>
      <c r="Q105" s="54">
        <v>0</v>
      </c>
      <c r="R105" s="55">
        <v>0</v>
      </c>
    </row>
  </sheetData>
  <mergeCells count="19">
    <mergeCell ref="P9:P11"/>
    <mergeCell ref="Q9:Q11"/>
    <mergeCell ref="K10:M10"/>
    <mergeCell ref="I9:I11"/>
    <mergeCell ref="J9:M9"/>
    <mergeCell ref="N9:O10"/>
    <mergeCell ref="C2:L4"/>
    <mergeCell ref="D5:E5"/>
    <mergeCell ref="A7:A11"/>
    <mergeCell ref="B7:B11"/>
    <mergeCell ref="C7:R8"/>
    <mergeCell ref="C9:C11"/>
    <mergeCell ref="D9:D11"/>
    <mergeCell ref="E9:G9"/>
    <mergeCell ref="H9:H11"/>
    <mergeCell ref="R9:R11"/>
    <mergeCell ref="E10:E11"/>
    <mergeCell ref="F10:G10"/>
    <mergeCell ref="J10:J11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A2:R105"/>
  <sheetViews>
    <sheetView view="pageBreakPreview" zoomScale="60" zoomScaleNormal="55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J46" sqref="J46"/>
    </sheetView>
  </sheetViews>
  <sheetFormatPr defaultColWidth="9.140625" defaultRowHeight="15" x14ac:dyDescent="0.25"/>
  <cols>
    <col min="1" max="1" width="9.140625" style="72"/>
    <col min="2" max="2" width="34.140625" style="72" customWidth="1"/>
    <col min="3" max="7" width="18.42578125" style="72" customWidth="1"/>
    <col min="8" max="8" width="19.42578125" style="72" customWidth="1"/>
    <col min="9" max="18" width="18.42578125" style="72" customWidth="1"/>
    <col min="19" max="16384" width="9.140625" style="72"/>
  </cols>
  <sheetData>
    <row r="2" spans="1:18" ht="15" customHeight="1" x14ac:dyDescent="0.3">
      <c r="D2" s="122"/>
      <c r="E2" s="122"/>
      <c r="F2" s="122"/>
      <c r="G2" s="122"/>
      <c r="H2" s="122"/>
      <c r="I2" s="122"/>
      <c r="J2" s="122"/>
      <c r="K2" s="122"/>
      <c r="L2" s="122"/>
    </row>
    <row r="3" spans="1:18" ht="24.75" customHeight="1" x14ac:dyDescent="0.3"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36"/>
      <c r="N3" s="36"/>
      <c r="O3" s="36"/>
      <c r="P3" s="36"/>
    </row>
    <row r="4" spans="1:18" ht="20.25" customHeight="1" x14ac:dyDescent="0.3">
      <c r="D4" s="38"/>
      <c r="E4" s="38"/>
      <c r="F4" s="38"/>
      <c r="G4" s="38"/>
      <c r="H4" s="38"/>
      <c r="I4" s="38"/>
      <c r="J4" s="38"/>
      <c r="K4" s="38"/>
      <c r="L4" s="38"/>
      <c r="M4" s="36"/>
      <c r="N4" s="36"/>
      <c r="O4" s="36"/>
      <c r="P4" s="36"/>
    </row>
    <row r="5" spans="1:18" ht="30.75" customHeight="1" x14ac:dyDescent="0.3">
      <c r="D5" s="273" t="s">
        <v>367</v>
      </c>
      <c r="E5" s="273"/>
      <c r="F5" s="183"/>
      <c r="G5" s="40"/>
      <c r="H5" s="41"/>
      <c r="I5" s="41"/>
    </row>
    <row r="6" spans="1:18" ht="17.25" customHeight="1" x14ac:dyDescent="0.25">
      <c r="C6" s="56"/>
      <c r="Q6" s="56"/>
      <c r="R6" s="56"/>
    </row>
    <row r="7" spans="1:18" ht="19.5" customHeight="1" x14ac:dyDescent="0.25">
      <c r="A7" s="282" t="s">
        <v>233</v>
      </c>
      <c r="B7" s="282" t="s">
        <v>234</v>
      </c>
      <c r="C7" s="307" t="s">
        <v>298</v>
      </c>
      <c r="D7" s="307"/>
      <c r="E7" s="307"/>
      <c r="F7" s="307"/>
      <c r="G7" s="307"/>
      <c r="H7" s="307"/>
      <c r="I7" s="307"/>
      <c r="J7" s="307"/>
      <c r="K7" s="307"/>
      <c r="L7" s="307"/>
      <c r="M7" s="307"/>
      <c r="N7" s="307"/>
      <c r="O7" s="307"/>
      <c r="P7" s="307"/>
      <c r="Q7" s="307"/>
      <c r="R7" s="307"/>
    </row>
    <row r="8" spans="1:18" ht="9.75" customHeight="1" x14ac:dyDescent="0.25">
      <c r="A8" s="282"/>
      <c r="B8" s="282"/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</row>
    <row r="9" spans="1:18" ht="30" customHeight="1" x14ac:dyDescent="0.25">
      <c r="A9" s="282"/>
      <c r="B9" s="282"/>
      <c r="C9" s="266" t="s">
        <v>276</v>
      </c>
      <c r="D9" s="266" t="s">
        <v>334</v>
      </c>
      <c r="E9" s="266" t="s">
        <v>236</v>
      </c>
      <c r="F9" s="266"/>
      <c r="G9" s="266"/>
      <c r="H9" s="266" t="s">
        <v>251</v>
      </c>
      <c r="I9" s="266" t="s">
        <v>216</v>
      </c>
      <c r="J9" s="266" t="s">
        <v>237</v>
      </c>
      <c r="K9" s="266"/>
      <c r="L9" s="266"/>
      <c r="M9" s="266"/>
      <c r="N9" s="268" t="s">
        <v>238</v>
      </c>
      <c r="O9" s="268"/>
      <c r="P9" s="266" t="s">
        <v>239</v>
      </c>
      <c r="Q9" s="266" t="s">
        <v>220</v>
      </c>
      <c r="R9" s="266" t="s">
        <v>240</v>
      </c>
    </row>
    <row r="10" spans="1:18" ht="15" customHeight="1" x14ac:dyDescent="0.25">
      <c r="A10" s="282"/>
      <c r="B10" s="282"/>
      <c r="C10" s="266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</row>
    <row r="11" spans="1:18" ht="105" x14ac:dyDescent="0.25">
      <c r="A11" s="282"/>
      <c r="B11" s="282"/>
      <c r="C11" s="266"/>
      <c r="D11" s="266"/>
      <c r="E11" s="266"/>
      <c r="F11" s="182" t="s">
        <v>213</v>
      </c>
      <c r="G11" s="182" t="s">
        <v>214</v>
      </c>
      <c r="H11" s="266"/>
      <c r="I11" s="266"/>
      <c r="J11" s="266"/>
      <c r="K11" s="182" t="s">
        <v>218</v>
      </c>
      <c r="L11" s="182" t="s">
        <v>250</v>
      </c>
      <c r="M11" s="182" t="s">
        <v>214</v>
      </c>
      <c r="N11" s="182" t="s">
        <v>269</v>
      </c>
      <c r="O11" s="182" t="s">
        <v>244</v>
      </c>
      <c r="P11" s="266"/>
      <c r="Q11" s="266"/>
      <c r="R11" s="266"/>
    </row>
    <row r="12" spans="1:18" ht="42.75" customHeight="1" x14ac:dyDescent="0.25">
      <c r="A12" s="101" t="s">
        <v>2</v>
      </c>
      <c r="B12" s="102" t="s">
        <v>3</v>
      </c>
      <c r="C12" s="171">
        <v>5625.0559999999996</v>
      </c>
      <c r="D12" s="171">
        <v>0</v>
      </c>
      <c r="E12" s="171">
        <v>6059.7205985499995</v>
      </c>
      <c r="F12" s="171">
        <v>5625.0559999999996</v>
      </c>
      <c r="G12" s="171">
        <v>434.66459854999999</v>
      </c>
      <c r="H12" s="171">
        <v>4247.2721528299999</v>
      </c>
      <c r="I12" s="171">
        <v>60.816616459999992</v>
      </c>
      <c r="J12" s="171">
        <v>4539.8985072730002</v>
      </c>
      <c r="K12" s="171">
        <v>4247.2721528299999</v>
      </c>
      <c r="L12" s="171">
        <v>0</v>
      </c>
      <c r="M12" s="171">
        <v>292.62635444299997</v>
      </c>
      <c r="N12" s="171">
        <v>75.506308787503627</v>
      </c>
      <c r="O12" s="171">
        <v>67.322334374405884</v>
      </c>
      <c r="P12" s="171">
        <v>6.4456585091981076</v>
      </c>
      <c r="Q12" s="171">
        <v>60.769716459999991</v>
      </c>
      <c r="R12" s="171">
        <v>4.6900000000028079E-2</v>
      </c>
    </row>
    <row r="13" spans="1:18" ht="15.75" customHeight="1" x14ac:dyDescent="0.25">
      <c r="A13" s="127" t="s">
        <v>6</v>
      </c>
      <c r="B13" s="128" t="s">
        <v>7</v>
      </c>
      <c r="C13" s="119">
        <v>971.44600000000003</v>
      </c>
      <c r="D13" s="119">
        <v>0</v>
      </c>
      <c r="E13" s="119">
        <v>1013.8136301099998</v>
      </c>
      <c r="F13" s="119">
        <v>971.44600000000003</v>
      </c>
      <c r="G13" s="119">
        <v>42.367630109999993</v>
      </c>
      <c r="H13" s="119">
        <v>646.64369593000004</v>
      </c>
      <c r="I13" s="119">
        <v>20.411276319999999</v>
      </c>
      <c r="J13" s="119">
        <v>671.88808139000002</v>
      </c>
      <c r="K13" s="119">
        <v>646.64369593000004</v>
      </c>
      <c r="L13" s="119">
        <v>0</v>
      </c>
      <c r="M13" s="119">
        <v>25.244385460000004</v>
      </c>
      <c r="N13" s="119">
        <v>66.565068560681709</v>
      </c>
      <c r="O13" s="119">
        <v>59.584133911803562</v>
      </c>
      <c r="P13" s="119">
        <v>3.7572307292271798</v>
      </c>
      <c r="Q13" s="119">
        <v>20.411276319999999</v>
      </c>
      <c r="R13" s="119">
        <v>-3.1086244689504383E-15</v>
      </c>
    </row>
    <row r="14" spans="1:18" ht="15.75" x14ac:dyDescent="0.25">
      <c r="A14" s="129" t="s">
        <v>9</v>
      </c>
      <c r="B14" s="108" t="s">
        <v>10</v>
      </c>
      <c r="C14" s="166">
        <v>139.52500000000001</v>
      </c>
      <c r="D14" s="166">
        <v>0</v>
      </c>
      <c r="E14" s="166">
        <v>145.33854166999998</v>
      </c>
      <c r="F14" s="166">
        <v>139.52500000000001</v>
      </c>
      <c r="G14" s="166">
        <v>5.8135416700000002</v>
      </c>
      <c r="H14" s="166">
        <v>94.983334439999993</v>
      </c>
      <c r="I14" s="166">
        <v>0</v>
      </c>
      <c r="J14" s="166">
        <v>98.940973370000009</v>
      </c>
      <c r="K14" s="166">
        <v>94.983334439999993</v>
      </c>
      <c r="L14" s="166">
        <v>0</v>
      </c>
      <c r="M14" s="166">
        <v>3.9576389300000003</v>
      </c>
      <c r="N14" s="167">
        <v>68.076211746998737</v>
      </c>
      <c r="O14" s="167">
        <v>68.07621162195953</v>
      </c>
      <c r="P14" s="167">
        <v>3.9999999951486225</v>
      </c>
      <c r="Q14" s="169">
        <v>0</v>
      </c>
      <c r="R14" s="167">
        <v>0</v>
      </c>
    </row>
    <row r="15" spans="1:18" ht="15.75" x14ac:dyDescent="0.25">
      <c r="A15" s="129" t="s">
        <v>12</v>
      </c>
      <c r="B15" s="108" t="s">
        <v>13</v>
      </c>
      <c r="C15" s="166">
        <v>33.64</v>
      </c>
      <c r="D15" s="166">
        <v>0</v>
      </c>
      <c r="E15" s="166">
        <v>33.979797979999994</v>
      </c>
      <c r="F15" s="166">
        <v>33.64</v>
      </c>
      <c r="G15" s="166">
        <v>0.33979798</v>
      </c>
      <c r="H15" s="166">
        <v>13.97029987</v>
      </c>
      <c r="I15" s="166">
        <v>7.92</v>
      </c>
      <c r="J15" s="166">
        <v>14.111414009999999</v>
      </c>
      <c r="K15" s="166">
        <v>13.97029987</v>
      </c>
      <c r="L15" s="166">
        <v>0</v>
      </c>
      <c r="M15" s="166">
        <v>0.14111414000000003</v>
      </c>
      <c r="N15" s="167">
        <v>41.528834334126039</v>
      </c>
      <c r="O15" s="167">
        <v>41.528834279709379</v>
      </c>
      <c r="P15" s="167">
        <v>0.99999999929135408</v>
      </c>
      <c r="Q15" s="169">
        <v>7.92</v>
      </c>
      <c r="R15" s="167">
        <v>0</v>
      </c>
    </row>
    <row r="16" spans="1:18" ht="15.75" x14ac:dyDescent="0.25">
      <c r="A16" s="129" t="s">
        <v>15</v>
      </c>
      <c r="B16" s="108" t="s">
        <v>16</v>
      </c>
      <c r="C16" s="166">
        <v>70.614999999999995</v>
      </c>
      <c r="D16" s="166">
        <v>0</v>
      </c>
      <c r="E16" s="166">
        <v>72.056200000000004</v>
      </c>
      <c r="F16" s="166">
        <v>70.614999999999995</v>
      </c>
      <c r="G16" s="166">
        <v>1.4412</v>
      </c>
      <c r="H16" s="166">
        <v>48.511336460000003</v>
      </c>
      <c r="I16" s="166">
        <v>0</v>
      </c>
      <c r="J16" s="166">
        <v>49.501417000000004</v>
      </c>
      <c r="K16" s="166">
        <v>48.511336460000003</v>
      </c>
      <c r="L16" s="166">
        <v>0</v>
      </c>
      <c r="M16" s="166">
        <v>0.99008054000000001</v>
      </c>
      <c r="N16" s="167">
        <v>68.698345195779936</v>
      </c>
      <c r="O16" s="167">
        <v>68.698344435192894</v>
      </c>
      <c r="P16" s="167">
        <v>2.0001054515267715</v>
      </c>
      <c r="Q16" s="169">
        <v>0</v>
      </c>
      <c r="R16" s="167">
        <v>0</v>
      </c>
    </row>
    <row r="17" spans="1:18" ht="15.75" x14ac:dyDescent="0.25">
      <c r="A17" s="129" t="s">
        <v>18</v>
      </c>
      <c r="B17" s="108" t="s">
        <v>19</v>
      </c>
      <c r="C17" s="166">
        <v>45.639000000000003</v>
      </c>
      <c r="D17" s="166">
        <v>0</v>
      </c>
      <c r="E17" s="166">
        <v>46.570500000000003</v>
      </c>
      <c r="F17" s="166">
        <v>45.639000000000003</v>
      </c>
      <c r="G17" s="166">
        <v>0.93149999999999999</v>
      </c>
      <c r="H17" s="166">
        <v>23.827608329999997</v>
      </c>
      <c r="I17" s="166">
        <v>0</v>
      </c>
      <c r="J17" s="166">
        <v>24.313934</v>
      </c>
      <c r="K17" s="166">
        <v>23.827608329999997</v>
      </c>
      <c r="L17" s="166">
        <v>0</v>
      </c>
      <c r="M17" s="166">
        <v>0.48632566999999999</v>
      </c>
      <c r="N17" s="167">
        <v>52.208874712417</v>
      </c>
      <c r="O17" s="167">
        <v>52.208874932903917</v>
      </c>
      <c r="P17" s="167">
        <v>2.0001932636651887</v>
      </c>
      <c r="Q17" s="169">
        <v>0</v>
      </c>
      <c r="R17" s="167">
        <v>0</v>
      </c>
    </row>
    <row r="18" spans="1:18" ht="15.75" x14ac:dyDescent="0.25">
      <c r="A18" s="129" t="s">
        <v>21</v>
      </c>
      <c r="B18" s="108" t="s">
        <v>22</v>
      </c>
      <c r="C18" s="166">
        <v>64.591999999999999</v>
      </c>
      <c r="D18" s="166">
        <v>0</v>
      </c>
      <c r="E18" s="166">
        <v>65.244444439999995</v>
      </c>
      <c r="F18" s="166">
        <v>64.591999999999999</v>
      </c>
      <c r="G18" s="166">
        <v>0.6524444399999999</v>
      </c>
      <c r="H18" s="166">
        <v>47.046966390000001</v>
      </c>
      <c r="I18" s="166">
        <v>1.7828246699999999</v>
      </c>
      <c r="J18" s="166">
        <v>47.522188270000001</v>
      </c>
      <c r="K18" s="166">
        <v>47.046966390000001</v>
      </c>
      <c r="L18" s="166">
        <v>0</v>
      </c>
      <c r="M18" s="166">
        <v>0.47522187999999999</v>
      </c>
      <c r="N18" s="167">
        <v>72.837141426182811</v>
      </c>
      <c r="O18" s="167">
        <v>72.83714150434021</v>
      </c>
      <c r="P18" s="167">
        <v>0.99999999431844344</v>
      </c>
      <c r="Q18" s="169">
        <v>1.7828246699999999</v>
      </c>
      <c r="R18" s="167">
        <v>-3.3306690738754696E-15</v>
      </c>
    </row>
    <row r="19" spans="1:18" ht="15.75" x14ac:dyDescent="0.25">
      <c r="A19" s="129" t="s">
        <v>24</v>
      </c>
      <c r="B19" s="108" t="s">
        <v>25</v>
      </c>
      <c r="C19" s="166">
        <v>34.715000000000003</v>
      </c>
      <c r="D19" s="166">
        <v>0</v>
      </c>
      <c r="E19" s="166">
        <v>36.161459000000001</v>
      </c>
      <c r="F19" s="166">
        <v>34.715000000000003</v>
      </c>
      <c r="G19" s="166">
        <v>1.4464589999999999</v>
      </c>
      <c r="H19" s="166">
        <v>22.2129999</v>
      </c>
      <c r="I19" s="166">
        <v>0.97293187999999997</v>
      </c>
      <c r="J19" s="166">
        <v>23.138542000000001</v>
      </c>
      <c r="K19" s="166">
        <v>22.2129999</v>
      </c>
      <c r="L19" s="166">
        <v>0</v>
      </c>
      <c r="M19" s="166">
        <v>0.92554209999999992</v>
      </c>
      <c r="N19" s="167">
        <v>63.986748955782794</v>
      </c>
      <c r="O19" s="167">
        <v>63.986749710845594</v>
      </c>
      <c r="P19" s="167">
        <v>4.0000018151532615</v>
      </c>
      <c r="Q19" s="169">
        <v>0.97293187999999997</v>
      </c>
      <c r="R19" s="167">
        <v>8.8817841970012523E-16</v>
      </c>
    </row>
    <row r="20" spans="1:18" ht="15.75" x14ac:dyDescent="0.25">
      <c r="A20" s="129" t="s">
        <v>27</v>
      </c>
      <c r="B20" s="108" t="s">
        <v>28</v>
      </c>
      <c r="C20" s="166">
        <v>33.649000000000001</v>
      </c>
      <c r="D20" s="166">
        <v>0</v>
      </c>
      <c r="E20" s="166">
        <v>33.988999999999997</v>
      </c>
      <c r="F20" s="166">
        <v>33.649000000000001</v>
      </c>
      <c r="G20" s="166">
        <v>0.34</v>
      </c>
      <c r="H20" s="166">
        <v>30.732627489999999</v>
      </c>
      <c r="I20" s="166">
        <v>0</v>
      </c>
      <c r="J20" s="166">
        <v>31.043159550000002</v>
      </c>
      <c r="K20" s="166">
        <v>30.732627489999999</v>
      </c>
      <c r="L20" s="166">
        <v>0</v>
      </c>
      <c r="M20" s="166">
        <v>0.31053206</v>
      </c>
      <c r="N20" s="167">
        <v>91.33295934500282</v>
      </c>
      <c r="O20" s="167">
        <v>91.33295882352941</v>
      </c>
      <c r="P20" s="167">
        <v>1.0003236284626187</v>
      </c>
      <c r="Q20" s="169">
        <v>0</v>
      </c>
      <c r="R20" s="167">
        <v>0</v>
      </c>
    </row>
    <row r="21" spans="1:18" ht="15.75" x14ac:dyDescent="0.25">
      <c r="A21" s="129" t="s">
        <v>30</v>
      </c>
      <c r="B21" s="108" t="s">
        <v>31</v>
      </c>
      <c r="C21" s="166">
        <v>32.841999999999999</v>
      </c>
      <c r="D21" s="166">
        <v>0</v>
      </c>
      <c r="E21" s="166">
        <v>33.512245</v>
      </c>
      <c r="F21" s="166">
        <v>32.841999999999999</v>
      </c>
      <c r="G21" s="166">
        <v>0.67024499999999998</v>
      </c>
      <c r="H21" s="166">
        <v>25.790475000000001</v>
      </c>
      <c r="I21" s="166">
        <v>1.592484</v>
      </c>
      <c r="J21" s="166">
        <v>26.316811000000001</v>
      </c>
      <c r="K21" s="166">
        <v>25.790475000000001</v>
      </c>
      <c r="L21" s="166">
        <v>0</v>
      </c>
      <c r="M21" s="166">
        <v>0.52633600000000003</v>
      </c>
      <c r="N21" s="167">
        <v>78.528941599171802</v>
      </c>
      <c r="O21" s="167">
        <v>78.52889614991534</v>
      </c>
      <c r="P21" s="167">
        <v>1.9999991640324506</v>
      </c>
      <c r="Q21" s="169">
        <v>1.592484</v>
      </c>
      <c r="R21" s="167">
        <v>-1.1102230246251565E-15</v>
      </c>
    </row>
    <row r="22" spans="1:18" ht="15.75" x14ac:dyDescent="0.25">
      <c r="A22" s="129" t="s">
        <v>33</v>
      </c>
      <c r="B22" s="108" t="s">
        <v>34</v>
      </c>
      <c r="C22" s="166">
        <v>148.37799999999999</v>
      </c>
      <c r="D22" s="166">
        <v>0</v>
      </c>
      <c r="E22" s="166">
        <v>156.18736841999998</v>
      </c>
      <c r="F22" s="166">
        <v>148.37799999999999</v>
      </c>
      <c r="G22" s="166">
        <v>7.8093684200000002</v>
      </c>
      <c r="H22" s="166">
        <v>114.33046078</v>
      </c>
      <c r="I22" s="166">
        <v>0</v>
      </c>
      <c r="J22" s="166">
        <v>120.34785346</v>
      </c>
      <c r="K22" s="166">
        <v>114.33046078</v>
      </c>
      <c r="L22" s="166">
        <v>0</v>
      </c>
      <c r="M22" s="166">
        <v>6.0173926799999995</v>
      </c>
      <c r="N22" s="167">
        <v>77.053512501853376</v>
      </c>
      <c r="O22" s="167">
        <v>77.053512606593088</v>
      </c>
      <c r="P22" s="167">
        <v>5.0000000058164726</v>
      </c>
      <c r="Q22" s="169">
        <v>0</v>
      </c>
      <c r="R22" s="167">
        <v>0</v>
      </c>
    </row>
    <row r="23" spans="1:18" ht="15.75" x14ac:dyDescent="0.25">
      <c r="A23" s="129" t="s">
        <v>36</v>
      </c>
      <c r="B23" s="108" t="s">
        <v>37</v>
      </c>
      <c r="C23" s="166">
        <v>41.125999999999998</v>
      </c>
      <c r="D23" s="166">
        <v>0</v>
      </c>
      <c r="E23" s="166">
        <v>54.834666670000004</v>
      </c>
      <c r="F23" s="166">
        <v>41.125999999999998</v>
      </c>
      <c r="G23" s="166">
        <v>13.708666669999999</v>
      </c>
      <c r="H23" s="166">
        <v>17.824065749999999</v>
      </c>
      <c r="I23" s="166">
        <v>5.2345275000000004</v>
      </c>
      <c r="J23" s="166">
        <v>23.765421</v>
      </c>
      <c r="K23" s="166">
        <v>17.824065749999999</v>
      </c>
      <c r="L23" s="166">
        <v>0</v>
      </c>
      <c r="M23" s="166">
        <v>5.94135525</v>
      </c>
      <c r="N23" s="167">
        <v>43.340139449496668</v>
      </c>
      <c r="O23" s="167">
        <v>43.340139438958289</v>
      </c>
      <c r="P23" s="167">
        <v>25</v>
      </c>
      <c r="Q23" s="169">
        <v>5.2345275000000004</v>
      </c>
      <c r="R23" s="167">
        <v>1.7763568394002505E-15</v>
      </c>
    </row>
    <row r="24" spans="1:18" ht="15.75" x14ac:dyDescent="0.25">
      <c r="A24" s="129" t="s">
        <v>39</v>
      </c>
      <c r="B24" s="108" t="s">
        <v>245</v>
      </c>
      <c r="C24" s="166">
        <v>0</v>
      </c>
      <c r="D24" s="166">
        <v>0</v>
      </c>
      <c r="E24" s="166">
        <v>0</v>
      </c>
      <c r="F24" s="166">
        <v>0</v>
      </c>
      <c r="G24" s="166">
        <v>0</v>
      </c>
      <c r="H24" s="166">
        <v>0</v>
      </c>
      <c r="I24" s="166">
        <v>0</v>
      </c>
      <c r="J24" s="166">
        <v>0</v>
      </c>
      <c r="K24" s="166">
        <v>0</v>
      </c>
      <c r="L24" s="166">
        <v>0</v>
      </c>
      <c r="M24" s="166">
        <v>0</v>
      </c>
      <c r="N24" s="167" t="s">
        <v>369</v>
      </c>
      <c r="O24" s="167" t="s">
        <v>369</v>
      </c>
      <c r="P24" s="167">
        <v>0</v>
      </c>
      <c r="Q24" s="169">
        <v>0</v>
      </c>
      <c r="R24" s="167">
        <v>0</v>
      </c>
    </row>
    <row r="25" spans="1:18" ht="15.75" x14ac:dyDescent="0.25">
      <c r="A25" s="129" t="s">
        <v>41</v>
      </c>
      <c r="B25" s="108" t="s">
        <v>42</v>
      </c>
      <c r="C25" s="166">
        <v>37.106000000000002</v>
      </c>
      <c r="D25" s="166">
        <v>0</v>
      </c>
      <c r="E25" s="166">
        <v>37.480808079999996</v>
      </c>
      <c r="F25" s="166">
        <v>37.106000000000002</v>
      </c>
      <c r="G25" s="166">
        <v>0.37480808000000004</v>
      </c>
      <c r="H25" s="166">
        <v>33.400040189999999</v>
      </c>
      <c r="I25" s="166">
        <v>0</v>
      </c>
      <c r="J25" s="166">
        <v>33.73741433</v>
      </c>
      <c r="K25" s="166">
        <v>33.400040189999999</v>
      </c>
      <c r="L25" s="166">
        <v>0</v>
      </c>
      <c r="M25" s="166">
        <v>0.33737413999999999</v>
      </c>
      <c r="N25" s="167">
        <v>90.012505228264956</v>
      </c>
      <c r="O25" s="167">
        <v>90.012504532986569</v>
      </c>
      <c r="P25" s="167">
        <v>0.99999999021857455</v>
      </c>
      <c r="Q25" s="169">
        <v>0</v>
      </c>
      <c r="R25" s="167">
        <v>0</v>
      </c>
    </row>
    <row r="26" spans="1:18" ht="15.75" x14ac:dyDescent="0.25">
      <c r="A26" s="129" t="s">
        <v>44</v>
      </c>
      <c r="B26" s="108" t="s">
        <v>45</v>
      </c>
      <c r="C26" s="166">
        <v>34.084000000000003</v>
      </c>
      <c r="D26" s="166">
        <v>0</v>
      </c>
      <c r="E26" s="166">
        <v>35.138144329999996</v>
      </c>
      <c r="F26" s="166">
        <v>34.084000000000003</v>
      </c>
      <c r="G26" s="166">
        <v>1.0541443300000002</v>
      </c>
      <c r="H26" s="166">
        <v>11.202924599999999</v>
      </c>
      <c r="I26" s="166">
        <v>0</v>
      </c>
      <c r="J26" s="166">
        <v>11.5494068</v>
      </c>
      <c r="K26" s="166">
        <v>11.202924599999999</v>
      </c>
      <c r="L26" s="166">
        <v>0</v>
      </c>
      <c r="M26" s="166">
        <v>0.34648220000000002</v>
      </c>
      <c r="N26" s="167">
        <v>32.868573524234243</v>
      </c>
      <c r="O26" s="167">
        <v>32.868573129829379</v>
      </c>
      <c r="P26" s="167">
        <v>2.9999999653661868</v>
      </c>
      <c r="Q26" s="169">
        <v>0</v>
      </c>
      <c r="R26" s="167">
        <v>0</v>
      </c>
    </row>
    <row r="27" spans="1:18" ht="15.75" x14ac:dyDescent="0.25">
      <c r="A27" s="129" t="s">
        <v>47</v>
      </c>
      <c r="B27" s="108" t="s">
        <v>48</v>
      </c>
      <c r="C27" s="166">
        <v>32.366</v>
      </c>
      <c r="D27" s="166">
        <v>0</v>
      </c>
      <c r="E27" s="166">
        <v>33.367010309999998</v>
      </c>
      <c r="F27" s="166">
        <v>32.366</v>
      </c>
      <c r="G27" s="166">
        <v>1.0010103100000001</v>
      </c>
      <c r="H27" s="166">
        <v>17.415615899999999</v>
      </c>
      <c r="I27" s="166">
        <v>0</v>
      </c>
      <c r="J27" s="166">
        <v>17.95424319</v>
      </c>
      <c r="K27" s="166">
        <v>17.415615899999999</v>
      </c>
      <c r="L27" s="166">
        <v>0</v>
      </c>
      <c r="M27" s="166">
        <v>0.53862729000000009</v>
      </c>
      <c r="N27" s="167">
        <v>53.808366495705364</v>
      </c>
      <c r="O27" s="167">
        <v>53.808365869878003</v>
      </c>
      <c r="P27" s="167">
        <v>2.9999999682526304</v>
      </c>
      <c r="Q27" s="169">
        <v>0</v>
      </c>
      <c r="R27" s="167">
        <v>0</v>
      </c>
    </row>
    <row r="28" spans="1:18" ht="15.75" x14ac:dyDescent="0.25">
      <c r="A28" s="129" t="s">
        <v>50</v>
      </c>
      <c r="B28" s="108" t="s">
        <v>51</v>
      </c>
      <c r="C28" s="166">
        <v>97.789000000000001</v>
      </c>
      <c r="D28" s="166">
        <v>0</v>
      </c>
      <c r="E28" s="166">
        <v>99.784693879999992</v>
      </c>
      <c r="F28" s="166">
        <v>97.789000000000001</v>
      </c>
      <c r="G28" s="166">
        <v>1.9956938799999999</v>
      </c>
      <c r="H28" s="166">
        <v>69.860989900000007</v>
      </c>
      <c r="I28" s="166">
        <v>0</v>
      </c>
      <c r="J28" s="166">
        <v>71.286724379999995</v>
      </c>
      <c r="K28" s="166">
        <v>69.860989900000007</v>
      </c>
      <c r="L28" s="166">
        <v>0</v>
      </c>
      <c r="M28" s="166">
        <v>1.42573448</v>
      </c>
      <c r="N28" s="167">
        <v>71.440540244812823</v>
      </c>
      <c r="O28" s="167">
        <v>71.440539768554089</v>
      </c>
      <c r="P28" s="167">
        <v>1.9999999893388285</v>
      </c>
      <c r="Q28" s="169">
        <v>0</v>
      </c>
      <c r="R28" s="167">
        <v>0</v>
      </c>
    </row>
    <row r="29" spans="1:18" ht="15.75" x14ac:dyDescent="0.25">
      <c r="A29" s="129" t="s">
        <v>53</v>
      </c>
      <c r="B29" s="108" t="s">
        <v>54</v>
      </c>
      <c r="C29" s="166">
        <v>40.545999999999999</v>
      </c>
      <c r="D29" s="166">
        <v>0</v>
      </c>
      <c r="E29" s="166">
        <v>41.8</v>
      </c>
      <c r="F29" s="166">
        <v>40.545999999999999</v>
      </c>
      <c r="G29" s="166">
        <v>1.254</v>
      </c>
      <c r="H29" s="166">
        <v>30.04237157</v>
      </c>
      <c r="I29" s="166">
        <v>0</v>
      </c>
      <c r="J29" s="166">
        <v>30.97151706</v>
      </c>
      <c r="K29" s="166">
        <v>30.04237157</v>
      </c>
      <c r="L29" s="166">
        <v>0</v>
      </c>
      <c r="M29" s="166">
        <v>0.92914549000000002</v>
      </c>
      <c r="N29" s="167">
        <v>74.094538474818734</v>
      </c>
      <c r="O29" s="167">
        <v>74.094536682615626</v>
      </c>
      <c r="P29" s="167">
        <v>2.9999999296127471</v>
      </c>
      <c r="Q29" s="169">
        <v>0</v>
      </c>
      <c r="R29" s="167">
        <v>0</v>
      </c>
    </row>
    <row r="30" spans="1:18" ht="15.75" x14ac:dyDescent="0.25">
      <c r="A30" s="129" t="s">
        <v>56</v>
      </c>
      <c r="B30" s="108" t="s">
        <v>57</v>
      </c>
      <c r="C30" s="166">
        <v>33.914000000000001</v>
      </c>
      <c r="D30" s="166">
        <v>0</v>
      </c>
      <c r="E30" s="166">
        <v>35.327083330000001</v>
      </c>
      <c r="F30" s="166">
        <v>33.914000000000001</v>
      </c>
      <c r="G30" s="166">
        <v>1.4130833300000001</v>
      </c>
      <c r="H30" s="166">
        <v>24.605808620000001</v>
      </c>
      <c r="I30" s="166">
        <v>2.90850827</v>
      </c>
      <c r="J30" s="166">
        <v>25.631050649999999</v>
      </c>
      <c r="K30" s="166">
        <v>24.605808620000001</v>
      </c>
      <c r="L30" s="166">
        <v>0</v>
      </c>
      <c r="M30" s="166">
        <v>1.02524203</v>
      </c>
      <c r="N30" s="167">
        <v>72.553543138526862</v>
      </c>
      <c r="O30" s="167">
        <v>72.553543604537467</v>
      </c>
      <c r="P30" s="167">
        <v>4.0000000156060711</v>
      </c>
      <c r="Q30" s="169">
        <v>2.90850827</v>
      </c>
      <c r="R30" s="167">
        <v>-1.3322676295501878E-15</v>
      </c>
    </row>
    <row r="31" spans="1:18" ht="15.75" x14ac:dyDescent="0.25">
      <c r="A31" s="129" t="s">
        <v>59</v>
      </c>
      <c r="B31" s="108" t="s">
        <v>60</v>
      </c>
      <c r="C31" s="166">
        <v>50.92</v>
      </c>
      <c r="D31" s="166">
        <v>0</v>
      </c>
      <c r="E31" s="166">
        <v>53.041666999999997</v>
      </c>
      <c r="F31" s="166">
        <v>50.92</v>
      </c>
      <c r="G31" s="166">
        <v>2.121667</v>
      </c>
      <c r="H31" s="166">
        <v>20.885770739999998</v>
      </c>
      <c r="I31" s="166">
        <v>0</v>
      </c>
      <c r="J31" s="166">
        <v>21.756011319999999</v>
      </c>
      <c r="K31" s="166">
        <v>20.885770739999998</v>
      </c>
      <c r="L31" s="166">
        <v>0</v>
      </c>
      <c r="M31" s="166">
        <v>0.87024057999999993</v>
      </c>
      <c r="N31" s="167">
        <v>41.016831775333848</v>
      </c>
      <c r="O31" s="167">
        <v>41.01683157630297</v>
      </c>
      <c r="P31" s="167">
        <v>4.0000005846659947</v>
      </c>
      <c r="Q31" s="169">
        <v>0</v>
      </c>
      <c r="R31" s="167">
        <v>0</v>
      </c>
    </row>
    <row r="32" spans="1:18" ht="15.75" x14ac:dyDescent="0.25">
      <c r="A32" s="127" t="s">
        <v>62</v>
      </c>
      <c r="B32" s="128" t="s">
        <v>63</v>
      </c>
      <c r="C32" s="170">
        <v>319.83699999999999</v>
      </c>
      <c r="D32" s="170">
        <v>0</v>
      </c>
      <c r="E32" s="170">
        <v>337.09075717000002</v>
      </c>
      <c r="F32" s="170">
        <v>319.83699999999999</v>
      </c>
      <c r="G32" s="170">
        <v>17.25375717</v>
      </c>
      <c r="H32" s="170">
        <v>230.08521331999998</v>
      </c>
      <c r="I32" s="170">
        <v>5.12626384</v>
      </c>
      <c r="J32" s="170">
        <v>243.20888681999998</v>
      </c>
      <c r="K32" s="170">
        <v>230.08521331999998</v>
      </c>
      <c r="L32" s="170">
        <v>0</v>
      </c>
      <c r="M32" s="170">
        <v>13.123673500000001</v>
      </c>
      <c r="N32" s="170">
        <v>71.938272720166836</v>
      </c>
      <c r="O32" s="170">
        <v>76.062699681544217</v>
      </c>
      <c r="P32" s="170">
        <v>5.3960501491513719</v>
      </c>
      <c r="Q32" s="170">
        <v>5.0793638399999992</v>
      </c>
      <c r="R32" s="170">
        <v>4.6899999999999942E-2</v>
      </c>
    </row>
    <row r="33" spans="1:18" ht="15.75" x14ac:dyDescent="0.25">
      <c r="A33" s="129" t="s">
        <v>65</v>
      </c>
      <c r="B33" s="108" t="s">
        <v>66</v>
      </c>
      <c r="C33" s="166">
        <v>69.766999999999996</v>
      </c>
      <c r="D33" s="166">
        <v>0</v>
      </c>
      <c r="E33" s="166">
        <v>70.471717170000005</v>
      </c>
      <c r="F33" s="166">
        <v>69.766999999999996</v>
      </c>
      <c r="G33" s="166">
        <v>0.70471717</v>
      </c>
      <c r="H33" s="166">
        <v>60.838937649999998</v>
      </c>
      <c r="I33" s="166">
        <v>0</v>
      </c>
      <c r="J33" s="166">
        <v>61.453472359999999</v>
      </c>
      <c r="K33" s="166">
        <v>60.838937649999998</v>
      </c>
      <c r="L33" s="166">
        <v>0</v>
      </c>
      <c r="M33" s="166">
        <v>0.61453470999999993</v>
      </c>
      <c r="N33" s="167">
        <v>87.203029584187362</v>
      </c>
      <c r="O33" s="167">
        <v>87.203027847327732</v>
      </c>
      <c r="P33" s="167">
        <v>0.99999997786943595</v>
      </c>
      <c r="Q33" s="169">
        <v>0</v>
      </c>
      <c r="R33" s="167">
        <v>0</v>
      </c>
    </row>
    <row r="34" spans="1:18" ht="15.75" x14ac:dyDescent="0.25">
      <c r="A34" s="129" t="s">
        <v>68</v>
      </c>
      <c r="B34" s="108" t="s">
        <v>69</v>
      </c>
      <c r="C34" s="166">
        <v>22.510999999999999</v>
      </c>
      <c r="D34" s="166">
        <v>0</v>
      </c>
      <c r="E34" s="166">
        <v>23.695789480000002</v>
      </c>
      <c r="F34" s="166">
        <v>22.510999999999999</v>
      </c>
      <c r="G34" s="166">
        <v>1.1847894800000001</v>
      </c>
      <c r="H34" s="166">
        <v>18.495721420000002</v>
      </c>
      <c r="I34" s="166">
        <v>0</v>
      </c>
      <c r="J34" s="166">
        <v>19.46918045</v>
      </c>
      <c r="K34" s="166">
        <v>18.495721420000002</v>
      </c>
      <c r="L34" s="166">
        <v>0</v>
      </c>
      <c r="M34" s="166">
        <v>0.97345903</v>
      </c>
      <c r="N34" s="167">
        <v>82.163037714894955</v>
      </c>
      <c r="O34" s="167">
        <v>82.16303794324709</v>
      </c>
      <c r="P34" s="167">
        <v>5.0000000385224226</v>
      </c>
      <c r="Q34" s="169">
        <v>0</v>
      </c>
      <c r="R34" s="167">
        <v>0</v>
      </c>
    </row>
    <row r="35" spans="1:18" ht="15.75" x14ac:dyDescent="0.25">
      <c r="A35" s="129" t="s">
        <v>71</v>
      </c>
      <c r="B35" s="108" t="s">
        <v>72</v>
      </c>
      <c r="C35" s="166">
        <v>9.2650000000000006</v>
      </c>
      <c r="D35" s="166">
        <v>0</v>
      </c>
      <c r="E35" s="166">
        <v>9.454081630000001</v>
      </c>
      <c r="F35" s="166">
        <v>9.2650000000000006</v>
      </c>
      <c r="G35" s="166">
        <v>0.18908163</v>
      </c>
      <c r="H35" s="166">
        <v>7.7649997599999994</v>
      </c>
      <c r="I35" s="166">
        <v>0</v>
      </c>
      <c r="J35" s="166">
        <v>7.9234691399999999</v>
      </c>
      <c r="K35" s="166">
        <v>7.7649997599999994</v>
      </c>
      <c r="L35" s="166">
        <v>0</v>
      </c>
      <c r="M35" s="166">
        <v>0.15846937999999999</v>
      </c>
      <c r="N35" s="167">
        <v>83.81003518618455</v>
      </c>
      <c r="O35" s="167">
        <v>83.81003485108522</v>
      </c>
      <c r="P35" s="167">
        <v>1.9999999646619435</v>
      </c>
      <c r="Q35" s="169">
        <v>0</v>
      </c>
      <c r="R35" s="167">
        <v>0</v>
      </c>
    </row>
    <row r="36" spans="1:18" ht="15.75" x14ac:dyDescent="0.25">
      <c r="A36" s="129" t="s">
        <v>74</v>
      </c>
      <c r="B36" s="108" t="s">
        <v>277</v>
      </c>
      <c r="C36" s="166">
        <v>5.9279999999999999</v>
      </c>
      <c r="D36" s="166">
        <v>0</v>
      </c>
      <c r="E36" s="166">
        <v>6.5866666699999996</v>
      </c>
      <c r="F36" s="166">
        <v>5.9279999999999999</v>
      </c>
      <c r="G36" s="166">
        <v>0.65866667000000001</v>
      </c>
      <c r="H36" s="166">
        <v>2.6377199999999998</v>
      </c>
      <c r="I36" s="166">
        <v>0.15936379000000001</v>
      </c>
      <c r="J36" s="166">
        <v>2.9308000000000001</v>
      </c>
      <c r="K36" s="166">
        <v>2.6377199999999998</v>
      </c>
      <c r="L36" s="166">
        <v>0</v>
      </c>
      <c r="M36" s="166">
        <v>0.29308000000000001</v>
      </c>
      <c r="N36" s="167">
        <v>44.495951417004051</v>
      </c>
      <c r="O36" s="167">
        <v>44.495951191822108</v>
      </c>
      <c r="P36" s="167">
        <v>10</v>
      </c>
      <c r="Q36" s="169">
        <v>0.15936379000000001</v>
      </c>
      <c r="R36" s="167">
        <v>0</v>
      </c>
    </row>
    <row r="37" spans="1:18" ht="15.75" x14ac:dyDescent="0.25">
      <c r="A37" s="129" t="s">
        <v>76</v>
      </c>
      <c r="B37" s="108" t="s">
        <v>77</v>
      </c>
      <c r="C37" s="166">
        <v>48.637999999999998</v>
      </c>
      <c r="D37" s="166">
        <v>0</v>
      </c>
      <c r="E37" s="166">
        <v>50.664614</v>
      </c>
      <c r="F37" s="166">
        <v>48.637999999999998</v>
      </c>
      <c r="G37" s="166">
        <v>2.0266139999999999</v>
      </c>
      <c r="H37" s="166">
        <v>33.364409240000001</v>
      </c>
      <c r="I37" s="166">
        <v>0</v>
      </c>
      <c r="J37" s="166">
        <v>34.754613999999997</v>
      </c>
      <c r="K37" s="166">
        <v>33.364409240000001</v>
      </c>
      <c r="L37" s="166">
        <v>0</v>
      </c>
      <c r="M37" s="166">
        <v>1.39020476</v>
      </c>
      <c r="N37" s="167">
        <v>68.597411982400587</v>
      </c>
      <c r="O37" s="167">
        <v>68.597412235383743</v>
      </c>
      <c r="P37" s="167">
        <v>4.0000581217791691</v>
      </c>
      <c r="Q37" s="169">
        <v>0</v>
      </c>
      <c r="R37" s="167">
        <v>0</v>
      </c>
    </row>
    <row r="38" spans="1:18" ht="15.75" x14ac:dyDescent="0.25">
      <c r="A38" s="129" t="s">
        <v>79</v>
      </c>
      <c r="B38" s="108" t="s">
        <v>80</v>
      </c>
      <c r="C38" s="166">
        <v>56.100999999999999</v>
      </c>
      <c r="D38" s="166">
        <v>0</v>
      </c>
      <c r="E38" s="166">
        <v>57.836082470000001</v>
      </c>
      <c r="F38" s="166">
        <v>56.100999999999999</v>
      </c>
      <c r="G38" s="166">
        <v>1.73508247</v>
      </c>
      <c r="H38" s="166">
        <v>9.6973918000000001</v>
      </c>
      <c r="I38" s="166">
        <v>2.9100000499999998</v>
      </c>
      <c r="J38" s="166">
        <v>9.9973111299999999</v>
      </c>
      <c r="K38" s="166">
        <v>9.6973918000000001</v>
      </c>
      <c r="L38" s="166">
        <v>0</v>
      </c>
      <c r="M38" s="166">
        <v>0.29991933000000004</v>
      </c>
      <c r="N38" s="167">
        <v>17.28559526568154</v>
      </c>
      <c r="O38" s="167">
        <v>17.285595076065754</v>
      </c>
      <c r="P38" s="167">
        <v>2.9999999609895109</v>
      </c>
      <c r="Q38" s="169">
        <v>2.9100000499999998</v>
      </c>
      <c r="R38" s="167">
        <v>-8.8817841970012523E-16</v>
      </c>
    </row>
    <row r="39" spans="1:18" ht="15.75" x14ac:dyDescent="0.25">
      <c r="A39" s="129" t="s">
        <v>82</v>
      </c>
      <c r="B39" s="108" t="s">
        <v>83</v>
      </c>
      <c r="C39" s="166">
        <v>18.059999999999999</v>
      </c>
      <c r="D39" s="166">
        <v>0</v>
      </c>
      <c r="E39" s="166">
        <v>26.955223889999999</v>
      </c>
      <c r="F39" s="166">
        <v>18.059999999999999</v>
      </c>
      <c r="G39" s="166">
        <v>8.8952238900000005</v>
      </c>
      <c r="H39" s="166">
        <v>15.85008034</v>
      </c>
      <c r="I39" s="166">
        <v>2.0569000000000002</v>
      </c>
      <c r="J39" s="166">
        <v>23.656836350000003</v>
      </c>
      <c r="K39" s="166">
        <v>15.85008034</v>
      </c>
      <c r="L39" s="166">
        <v>0</v>
      </c>
      <c r="M39" s="166">
        <v>7.80675601</v>
      </c>
      <c r="N39" s="167">
        <v>87.763457032115184</v>
      </c>
      <c r="O39" s="167">
        <v>87.763457182638717</v>
      </c>
      <c r="P39" s="167">
        <v>33.000000061293058</v>
      </c>
      <c r="Q39" s="169">
        <v>2.0099999999999998</v>
      </c>
      <c r="R39" s="167">
        <v>4.690000000000083E-2</v>
      </c>
    </row>
    <row r="40" spans="1:18" ht="15.75" x14ac:dyDescent="0.25">
      <c r="A40" s="129" t="s">
        <v>85</v>
      </c>
      <c r="B40" s="108" t="s">
        <v>246</v>
      </c>
      <c r="C40" s="166">
        <v>0</v>
      </c>
      <c r="D40" s="166">
        <v>0</v>
      </c>
      <c r="E40" s="166">
        <v>0</v>
      </c>
      <c r="F40" s="166">
        <v>0</v>
      </c>
      <c r="G40" s="166">
        <v>0</v>
      </c>
      <c r="H40" s="166">
        <v>0</v>
      </c>
      <c r="I40" s="166">
        <v>0</v>
      </c>
      <c r="J40" s="166">
        <v>0</v>
      </c>
      <c r="K40" s="166">
        <v>0</v>
      </c>
      <c r="L40" s="166">
        <v>0</v>
      </c>
      <c r="M40" s="166">
        <v>0</v>
      </c>
      <c r="N40" s="167" t="s">
        <v>369</v>
      </c>
      <c r="O40" s="167" t="s">
        <v>369</v>
      </c>
      <c r="P40" s="167">
        <v>0</v>
      </c>
      <c r="Q40" s="169">
        <v>0</v>
      </c>
      <c r="R40" s="167">
        <v>0</v>
      </c>
    </row>
    <row r="41" spans="1:18" ht="15.75" x14ac:dyDescent="0.25">
      <c r="A41" s="129" t="s">
        <v>87</v>
      </c>
      <c r="B41" s="108" t="s">
        <v>88</v>
      </c>
      <c r="C41" s="166">
        <v>5.2930000000000001</v>
      </c>
      <c r="D41" s="166">
        <v>0</v>
      </c>
      <c r="E41" s="166">
        <v>5.6308510599999995</v>
      </c>
      <c r="F41" s="166">
        <v>5.2930000000000001</v>
      </c>
      <c r="G41" s="166">
        <v>0.33785105999999998</v>
      </c>
      <c r="H41" s="166">
        <v>3</v>
      </c>
      <c r="I41" s="166">
        <v>0</v>
      </c>
      <c r="J41" s="166">
        <v>3.1914893599999998</v>
      </c>
      <c r="K41" s="166">
        <v>3</v>
      </c>
      <c r="L41" s="166">
        <v>0</v>
      </c>
      <c r="M41" s="166">
        <v>0.19148936</v>
      </c>
      <c r="N41" s="167">
        <v>56.678632155677313</v>
      </c>
      <c r="O41" s="167">
        <v>56.678632294360717</v>
      </c>
      <c r="P41" s="167">
        <v>5.999999949866667</v>
      </c>
      <c r="Q41" s="169">
        <v>0</v>
      </c>
      <c r="R41" s="167">
        <v>0</v>
      </c>
    </row>
    <row r="42" spans="1:18" ht="15.75" x14ac:dyDescent="0.25">
      <c r="A42" s="129" t="s">
        <v>90</v>
      </c>
      <c r="B42" s="108" t="s">
        <v>91</v>
      </c>
      <c r="C42" s="166">
        <v>32.192999999999998</v>
      </c>
      <c r="D42" s="166">
        <v>0</v>
      </c>
      <c r="E42" s="166">
        <v>33.188659800000003</v>
      </c>
      <c r="F42" s="166">
        <v>32.192999999999998</v>
      </c>
      <c r="G42" s="166">
        <v>0.99565980000000009</v>
      </c>
      <c r="H42" s="166">
        <v>28.978039989999999</v>
      </c>
      <c r="I42" s="166">
        <v>0</v>
      </c>
      <c r="J42" s="166">
        <v>29.874226030000003</v>
      </c>
      <c r="K42" s="166">
        <v>28.978039989999999</v>
      </c>
      <c r="L42" s="166">
        <v>0</v>
      </c>
      <c r="M42" s="166">
        <v>0.89618604000000002</v>
      </c>
      <c r="N42" s="167">
        <v>90.013481160500731</v>
      </c>
      <c r="O42" s="167">
        <v>90.009262199799565</v>
      </c>
      <c r="P42" s="167">
        <v>2.9998636252535573</v>
      </c>
      <c r="Q42" s="169">
        <v>0</v>
      </c>
      <c r="R42" s="167">
        <v>0</v>
      </c>
    </row>
    <row r="43" spans="1:18" ht="15.75" x14ac:dyDescent="0.25">
      <c r="A43" s="103">
        <v>32</v>
      </c>
      <c r="B43" s="108" t="s">
        <v>93</v>
      </c>
      <c r="C43" s="166">
        <v>52.081000000000003</v>
      </c>
      <c r="D43" s="166">
        <v>0</v>
      </c>
      <c r="E43" s="166">
        <v>52.607070999999998</v>
      </c>
      <c r="F43" s="166">
        <v>52.081000000000003</v>
      </c>
      <c r="G43" s="166">
        <v>0.52607099999999996</v>
      </c>
      <c r="H43" s="166">
        <v>49.457913120000001</v>
      </c>
      <c r="I43" s="166">
        <v>0</v>
      </c>
      <c r="J43" s="166">
        <v>49.957487999999998</v>
      </c>
      <c r="K43" s="166">
        <v>49.457913120000001</v>
      </c>
      <c r="L43" s="166">
        <v>0</v>
      </c>
      <c r="M43" s="166">
        <v>0.49957488</v>
      </c>
      <c r="N43" s="167">
        <v>94.963447552850369</v>
      </c>
      <c r="O43" s="167">
        <v>94.963394674863295</v>
      </c>
      <c r="P43" s="167">
        <v>1</v>
      </c>
      <c r="Q43" s="169">
        <v>0</v>
      </c>
      <c r="R43" s="167">
        <v>0</v>
      </c>
    </row>
    <row r="44" spans="1:18" ht="15.75" x14ac:dyDescent="0.25">
      <c r="A44" s="104">
        <v>33</v>
      </c>
      <c r="B44" s="105" t="s">
        <v>95</v>
      </c>
      <c r="C44" s="170">
        <v>474.71100000000001</v>
      </c>
      <c r="D44" s="170">
        <v>0</v>
      </c>
      <c r="E44" s="170">
        <v>484.82988834999992</v>
      </c>
      <c r="F44" s="170">
        <v>474.71100000000001</v>
      </c>
      <c r="G44" s="170">
        <v>10.118888349999999</v>
      </c>
      <c r="H44" s="170">
        <v>395.87660862000001</v>
      </c>
      <c r="I44" s="170">
        <v>4.9750657600000006</v>
      </c>
      <c r="J44" s="170">
        <v>404.13313593000004</v>
      </c>
      <c r="K44" s="170">
        <v>395.87660862000001</v>
      </c>
      <c r="L44" s="170">
        <v>0</v>
      </c>
      <c r="M44" s="170">
        <v>8.2565273099999992</v>
      </c>
      <c r="N44" s="170">
        <v>83.393182087628048</v>
      </c>
      <c r="O44" s="170">
        <v>81.595201215951747</v>
      </c>
      <c r="P44" s="170">
        <v>2.0430216124198521</v>
      </c>
      <c r="Q44" s="170">
        <v>4.9750657600000006</v>
      </c>
      <c r="R44" s="170">
        <v>-7.1789769224769873E-15</v>
      </c>
    </row>
    <row r="45" spans="1:18" ht="15.75" x14ac:dyDescent="0.25">
      <c r="A45" s="93">
        <v>34</v>
      </c>
      <c r="B45" s="106" t="s">
        <v>97</v>
      </c>
      <c r="C45" s="166">
        <v>77.155000000000001</v>
      </c>
      <c r="D45" s="166">
        <v>0</v>
      </c>
      <c r="E45" s="166">
        <v>77.934343430000013</v>
      </c>
      <c r="F45" s="166">
        <v>77.155000000000001</v>
      </c>
      <c r="G45" s="166">
        <v>0.77934343000000006</v>
      </c>
      <c r="H45" s="166">
        <v>73.858753209999989</v>
      </c>
      <c r="I45" s="166">
        <v>0</v>
      </c>
      <c r="J45" s="166">
        <v>74.604801219999999</v>
      </c>
      <c r="K45" s="166">
        <v>73.858753209999989</v>
      </c>
      <c r="L45" s="166">
        <v>0</v>
      </c>
      <c r="M45" s="166">
        <v>0.74604800999999998</v>
      </c>
      <c r="N45" s="167">
        <v>95.727759976670328</v>
      </c>
      <c r="O45" s="167">
        <v>95.727760225039674</v>
      </c>
      <c r="P45" s="167">
        <v>0.99999999705112819</v>
      </c>
      <c r="Q45" s="169">
        <v>0</v>
      </c>
      <c r="R45" s="167">
        <v>0</v>
      </c>
    </row>
    <row r="46" spans="1:18" ht="15.75" x14ac:dyDescent="0.25">
      <c r="A46" s="93">
        <v>35</v>
      </c>
      <c r="B46" s="106" t="s">
        <v>99</v>
      </c>
      <c r="C46" s="166">
        <v>57.484999999999999</v>
      </c>
      <c r="D46" s="166">
        <v>0</v>
      </c>
      <c r="E46" s="166">
        <v>58.658163259999995</v>
      </c>
      <c r="F46" s="166">
        <v>57.484999999999999</v>
      </c>
      <c r="G46" s="166">
        <v>1.1731632599999999</v>
      </c>
      <c r="H46" s="166">
        <v>39.160803610000002</v>
      </c>
      <c r="I46" s="166">
        <v>2.8011577799999996</v>
      </c>
      <c r="J46" s="166">
        <v>39.96000368</v>
      </c>
      <c r="K46" s="166">
        <v>39.160803610000002</v>
      </c>
      <c r="L46" s="166">
        <v>0</v>
      </c>
      <c r="M46" s="166">
        <v>0.79920006999999993</v>
      </c>
      <c r="N46" s="167">
        <v>68.123516760894148</v>
      </c>
      <c r="O46" s="167">
        <v>68.123516755886129</v>
      </c>
      <c r="P46" s="167">
        <v>1.9999999909909916</v>
      </c>
      <c r="Q46" s="169">
        <v>2.8011577799999996</v>
      </c>
      <c r="R46" s="167">
        <v>-2.6645352591003757E-15</v>
      </c>
    </row>
    <row r="47" spans="1:18" ht="15.75" x14ac:dyDescent="0.25">
      <c r="A47" s="129">
        <v>36</v>
      </c>
      <c r="B47" s="108" t="s">
        <v>253</v>
      </c>
      <c r="C47" s="166">
        <v>31.018000000000001</v>
      </c>
      <c r="D47" s="166">
        <v>0</v>
      </c>
      <c r="E47" s="166">
        <v>31.331313999999999</v>
      </c>
      <c r="F47" s="166">
        <v>31.018000000000001</v>
      </c>
      <c r="G47" s="166">
        <v>0.31331399999999998</v>
      </c>
      <c r="H47" s="166">
        <v>31.018000000000001</v>
      </c>
      <c r="I47" s="166">
        <v>0</v>
      </c>
      <c r="J47" s="166">
        <v>31.331313999999999</v>
      </c>
      <c r="K47" s="166">
        <v>31.018000000000001</v>
      </c>
      <c r="L47" s="166">
        <v>0</v>
      </c>
      <c r="M47" s="166">
        <v>0.31331399999999998</v>
      </c>
      <c r="N47" s="167">
        <v>100</v>
      </c>
      <c r="O47" s="167">
        <v>100</v>
      </c>
      <c r="P47" s="167">
        <v>1.0000027448577484</v>
      </c>
      <c r="Q47" s="169">
        <v>0</v>
      </c>
      <c r="R47" s="167">
        <v>0</v>
      </c>
    </row>
    <row r="48" spans="1:18" ht="15.75" x14ac:dyDescent="0.25">
      <c r="A48" s="93">
        <v>37</v>
      </c>
      <c r="B48" s="106" t="s">
        <v>101</v>
      </c>
      <c r="C48" s="166">
        <v>34.030999999999999</v>
      </c>
      <c r="D48" s="166">
        <v>0</v>
      </c>
      <c r="E48" s="166">
        <v>35.448999999999998</v>
      </c>
      <c r="F48" s="166">
        <v>34.030999999999999</v>
      </c>
      <c r="G48" s="166">
        <v>1.4179999999999999</v>
      </c>
      <c r="H48" s="166">
        <v>29.711040000000001</v>
      </c>
      <c r="I48" s="166">
        <v>2.1738599600000001</v>
      </c>
      <c r="J48" s="166">
        <v>30.949000000000002</v>
      </c>
      <c r="K48" s="166">
        <v>29.711040000000001</v>
      </c>
      <c r="L48" s="166">
        <v>0</v>
      </c>
      <c r="M48" s="166">
        <v>1.2379599999999999</v>
      </c>
      <c r="N48" s="167">
        <v>87.305809409068203</v>
      </c>
      <c r="O48" s="167">
        <v>87.303244005641744</v>
      </c>
      <c r="P48" s="167">
        <v>3.9999999999999996</v>
      </c>
      <c r="Q48" s="169">
        <v>2.1738599600000001</v>
      </c>
      <c r="R48" s="167">
        <v>1.3322676295501878E-15</v>
      </c>
    </row>
    <row r="49" spans="1:18" ht="15.75" x14ac:dyDescent="0.25">
      <c r="A49" s="93">
        <v>38</v>
      </c>
      <c r="B49" s="106" t="s">
        <v>103</v>
      </c>
      <c r="C49" s="166">
        <v>84.522000000000006</v>
      </c>
      <c r="D49" s="166">
        <v>0</v>
      </c>
      <c r="E49" s="166">
        <v>87.136082000000002</v>
      </c>
      <c r="F49" s="166">
        <v>84.522000000000006</v>
      </c>
      <c r="G49" s="166">
        <v>2.6140819999999998</v>
      </c>
      <c r="H49" s="166">
        <v>59.581773950000006</v>
      </c>
      <c r="I49" s="166">
        <v>0</v>
      </c>
      <c r="J49" s="166">
        <v>61.424508850000002</v>
      </c>
      <c r="K49" s="166">
        <v>59.581773950000006</v>
      </c>
      <c r="L49" s="166">
        <v>0</v>
      </c>
      <c r="M49" s="166">
        <v>1.8427349</v>
      </c>
      <c r="N49" s="167">
        <v>70.492621980076194</v>
      </c>
      <c r="O49" s="167">
        <v>70.492620353913921</v>
      </c>
      <c r="P49" s="167">
        <v>2.9999994049606471</v>
      </c>
      <c r="Q49" s="169">
        <v>0</v>
      </c>
      <c r="R49" s="167">
        <v>0</v>
      </c>
    </row>
    <row r="50" spans="1:18" ht="15.75" x14ac:dyDescent="0.25">
      <c r="A50" s="93">
        <v>39</v>
      </c>
      <c r="B50" s="106" t="s">
        <v>105</v>
      </c>
      <c r="C50" s="166">
        <v>113.498</v>
      </c>
      <c r="D50" s="166">
        <v>0</v>
      </c>
      <c r="E50" s="166">
        <v>115.814286</v>
      </c>
      <c r="F50" s="166">
        <v>113.498</v>
      </c>
      <c r="G50" s="166">
        <v>2.3162859999999998</v>
      </c>
      <c r="H50" s="166">
        <v>104.17937121999999</v>
      </c>
      <c r="I50" s="166">
        <v>4.8020000000000004E-5</v>
      </c>
      <c r="J50" s="166">
        <v>106.305481</v>
      </c>
      <c r="K50" s="166">
        <v>104.17937121999999</v>
      </c>
      <c r="L50" s="166">
        <v>0</v>
      </c>
      <c r="M50" s="166">
        <v>2.1261097799999997</v>
      </c>
      <c r="N50" s="167">
        <v>91.789609702373596</v>
      </c>
      <c r="O50" s="167">
        <v>91.789605428690578</v>
      </c>
      <c r="P50" s="167">
        <v>2.0000001505096425</v>
      </c>
      <c r="Q50" s="169">
        <v>4.8020000000000004E-5</v>
      </c>
      <c r="R50" s="167">
        <v>-5.8467092929267994E-15</v>
      </c>
    </row>
    <row r="51" spans="1:18" ht="15.75" x14ac:dyDescent="0.25">
      <c r="A51" s="103">
        <v>40</v>
      </c>
      <c r="B51" s="106" t="s">
        <v>107</v>
      </c>
      <c r="C51" s="166">
        <v>70.524000000000001</v>
      </c>
      <c r="D51" s="166">
        <v>0</v>
      </c>
      <c r="E51" s="166">
        <v>71.963265309999997</v>
      </c>
      <c r="F51" s="166">
        <v>70.524000000000001</v>
      </c>
      <c r="G51" s="166">
        <v>1.4392653100000001</v>
      </c>
      <c r="H51" s="166">
        <v>58.366866630000004</v>
      </c>
      <c r="I51" s="166">
        <v>0</v>
      </c>
      <c r="J51" s="166">
        <v>59.558027179999996</v>
      </c>
      <c r="K51" s="166">
        <v>58.366866630000004</v>
      </c>
      <c r="L51" s="166">
        <v>0</v>
      </c>
      <c r="M51" s="166">
        <v>1.19116055</v>
      </c>
      <c r="N51" s="167">
        <v>82.761707546367205</v>
      </c>
      <c r="O51" s="167">
        <v>82.761707777143599</v>
      </c>
      <c r="P51" s="167">
        <v>2.0000000107458229</v>
      </c>
      <c r="Q51" s="169">
        <v>0</v>
      </c>
      <c r="R51" s="167">
        <v>0</v>
      </c>
    </row>
    <row r="52" spans="1:18" ht="15.75" x14ac:dyDescent="0.25">
      <c r="A52" s="129">
        <v>41</v>
      </c>
      <c r="B52" s="108" t="s">
        <v>254</v>
      </c>
      <c r="C52" s="166">
        <v>6.4779999999999998</v>
      </c>
      <c r="D52" s="166">
        <v>0</v>
      </c>
      <c r="E52" s="166">
        <v>6.5434343500000001</v>
      </c>
      <c r="F52" s="166">
        <v>6.4779999999999998</v>
      </c>
      <c r="G52" s="166">
        <v>6.5434350000000002E-2</v>
      </c>
      <c r="H52" s="166">
        <v>0</v>
      </c>
      <c r="I52" s="166">
        <v>0</v>
      </c>
      <c r="J52" s="166">
        <v>0</v>
      </c>
      <c r="K52" s="166">
        <v>0</v>
      </c>
      <c r="L52" s="166">
        <v>0</v>
      </c>
      <c r="M52" s="166">
        <v>0</v>
      </c>
      <c r="N52" s="167">
        <v>0</v>
      </c>
      <c r="O52" s="167">
        <v>0</v>
      </c>
      <c r="P52" s="167">
        <v>0</v>
      </c>
      <c r="Q52" s="169">
        <v>0</v>
      </c>
      <c r="R52" s="167">
        <v>0</v>
      </c>
    </row>
    <row r="53" spans="1:18" ht="15.75" x14ac:dyDescent="0.25">
      <c r="A53" s="104">
        <v>42</v>
      </c>
      <c r="B53" s="107" t="s">
        <v>109</v>
      </c>
      <c r="C53" s="170">
        <v>726.86800000000005</v>
      </c>
      <c r="D53" s="170">
        <v>0</v>
      </c>
      <c r="E53" s="170">
        <v>734.21010219999994</v>
      </c>
      <c r="F53" s="170">
        <v>726.86800000000005</v>
      </c>
      <c r="G53" s="170">
        <v>7.3421021999999994</v>
      </c>
      <c r="H53" s="170">
        <v>531.98024836000002</v>
      </c>
      <c r="I53" s="170">
        <v>4.8107983299999999</v>
      </c>
      <c r="J53" s="170">
        <v>537.35378693999996</v>
      </c>
      <c r="K53" s="170">
        <v>531.98024836000002</v>
      </c>
      <c r="L53" s="170">
        <v>0</v>
      </c>
      <c r="M53" s="170">
        <v>5.3735385800000008</v>
      </c>
      <c r="N53" s="170">
        <v>73.188013278889699</v>
      </c>
      <c r="O53" s="170">
        <v>73.188011193851281</v>
      </c>
      <c r="P53" s="170">
        <v>1.000000132240624</v>
      </c>
      <c r="Q53" s="170">
        <v>4.8107983299999999</v>
      </c>
      <c r="R53" s="170">
        <v>-2.6645352591003757E-15</v>
      </c>
    </row>
    <row r="54" spans="1:18" ht="15.75" x14ac:dyDescent="0.25">
      <c r="A54" s="93">
        <v>43</v>
      </c>
      <c r="B54" s="106" t="s">
        <v>111</v>
      </c>
      <c r="C54" s="166">
        <v>93.802999999999997</v>
      </c>
      <c r="D54" s="166">
        <v>0</v>
      </c>
      <c r="E54" s="166">
        <v>94.750505050000001</v>
      </c>
      <c r="F54" s="166">
        <v>93.802999999999997</v>
      </c>
      <c r="G54" s="166">
        <v>0.94750505000000007</v>
      </c>
      <c r="H54" s="166">
        <v>46.213000000000001</v>
      </c>
      <c r="I54" s="166">
        <v>0</v>
      </c>
      <c r="J54" s="166">
        <v>46.679797979999996</v>
      </c>
      <c r="K54" s="166">
        <v>46.213000000000001</v>
      </c>
      <c r="L54" s="166">
        <v>0</v>
      </c>
      <c r="M54" s="166">
        <v>0.46679798</v>
      </c>
      <c r="N54" s="167">
        <v>49.266014946217076</v>
      </c>
      <c r="O54" s="167">
        <v>49.266014993798713</v>
      </c>
      <c r="P54" s="167">
        <v>1.0000000004284508</v>
      </c>
      <c r="Q54" s="169">
        <v>0</v>
      </c>
      <c r="R54" s="167">
        <v>0</v>
      </c>
    </row>
    <row r="55" spans="1:18" ht="15.75" x14ac:dyDescent="0.25">
      <c r="A55" s="93">
        <v>44</v>
      </c>
      <c r="B55" s="106" t="s">
        <v>113</v>
      </c>
      <c r="C55" s="166">
        <v>74.251000000000005</v>
      </c>
      <c r="D55" s="166">
        <v>0</v>
      </c>
      <c r="E55" s="166">
        <v>75.001009999999994</v>
      </c>
      <c r="F55" s="166">
        <v>74.251000000000005</v>
      </c>
      <c r="G55" s="166">
        <v>0.75000999999999995</v>
      </c>
      <c r="H55" s="166">
        <v>48.950662000000001</v>
      </c>
      <c r="I55" s="166">
        <v>0</v>
      </c>
      <c r="J55" s="166">
        <v>49.445112999999999</v>
      </c>
      <c r="K55" s="166">
        <v>48.950662000000001</v>
      </c>
      <c r="L55" s="166">
        <v>0</v>
      </c>
      <c r="M55" s="166">
        <v>0.49445099999999997</v>
      </c>
      <c r="N55" s="167">
        <v>65.925929617109531</v>
      </c>
      <c r="O55" s="167">
        <v>65.925920987720161</v>
      </c>
      <c r="P55" s="167">
        <v>0.99999973708220657</v>
      </c>
      <c r="Q55" s="169">
        <v>0</v>
      </c>
      <c r="R55" s="167">
        <v>0</v>
      </c>
    </row>
    <row r="56" spans="1:18" ht="31.5" x14ac:dyDescent="0.25">
      <c r="A56" s="93">
        <v>45</v>
      </c>
      <c r="B56" s="106" t="s">
        <v>115</v>
      </c>
      <c r="C56" s="166">
        <v>71.823999999999998</v>
      </c>
      <c r="D56" s="166">
        <v>0</v>
      </c>
      <c r="E56" s="166">
        <v>72.549494940000002</v>
      </c>
      <c r="F56" s="166">
        <v>71.823999999999998</v>
      </c>
      <c r="G56" s="166">
        <v>0.72549493999999992</v>
      </c>
      <c r="H56" s="166">
        <v>61.909711999999999</v>
      </c>
      <c r="I56" s="166">
        <v>0</v>
      </c>
      <c r="J56" s="166">
        <v>62.535062619999998</v>
      </c>
      <c r="K56" s="166">
        <v>61.909711999999999</v>
      </c>
      <c r="L56" s="166">
        <v>0</v>
      </c>
      <c r="M56" s="166">
        <v>0.62535061999999997</v>
      </c>
      <c r="N56" s="167">
        <v>86.196413455112491</v>
      </c>
      <c r="O56" s="167">
        <v>86.196413719990943</v>
      </c>
      <c r="P56" s="167">
        <v>0.99999999008556195</v>
      </c>
      <c r="Q56" s="169">
        <v>0</v>
      </c>
      <c r="R56" s="167">
        <v>0</v>
      </c>
    </row>
    <row r="57" spans="1:18" ht="31.5" x14ac:dyDescent="0.25">
      <c r="A57" s="93">
        <v>46</v>
      </c>
      <c r="B57" s="106" t="s">
        <v>117</v>
      </c>
      <c r="C57" s="166">
        <v>119.83499999999999</v>
      </c>
      <c r="D57" s="166">
        <v>0</v>
      </c>
      <c r="E57" s="166">
        <v>121.04545455</v>
      </c>
      <c r="F57" s="166">
        <v>119.83499999999999</v>
      </c>
      <c r="G57" s="166">
        <v>1.2104545500000001</v>
      </c>
      <c r="H57" s="166">
        <v>99.14729220000001</v>
      </c>
      <c r="I57" s="166">
        <v>0</v>
      </c>
      <c r="J57" s="166">
        <v>100.14878</v>
      </c>
      <c r="K57" s="166">
        <v>99.14729220000001</v>
      </c>
      <c r="L57" s="166">
        <v>0</v>
      </c>
      <c r="M57" s="166">
        <v>1.0014878</v>
      </c>
      <c r="N57" s="167">
        <v>82.736506196019548</v>
      </c>
      <c r="O57" s="167">
        <v>82.73650588533043</v>
      </c>
      <c r="P57" s="167">
        <v>1</v>
      </c>
      <c r="Q57" s="169">
        <v>0</v>
      </c>
      <c r="R57" s="167">
        <v>0</v>
      </c>
    </row>
    <row r="58" spans="1:18" ht="31.5" x14ac:dyDescent="0.25">
      <c r="A58" s="93">
        <v>47</v>
      </c>
      <c r="B58" s="106" t="s">
        <v>119</v>
      </c>
      <c r="C58" s="166">
        <v>212.26300000000001</v>
      </c>
      <c r="D58" s="166">
        <v>0</v>
      </c>
      <c r="E58" s="166">
        <v>214.407072</v>
      </c>
      <c r="F58" s="166">
        <v>212.26300000000001</v>
      </c>
      <c r="G58" s="166">
        <v>2.144072</v>
      </c>
      <c r="H58" s="166">
        <v>150.41791421000002</v>
      </c>
      <c r="I58" s="166">
        <v>0</v>
      </c>
      <c r="J58" s="166">
        <v>151.93728797999998</v>
      </c>
      <c r="K58" s="166">
        <v>150.41791421000002</v>
      </c>
      <c r="L58" s="166">
        <v>0</v>
      </c>
      <c r="M58" s="166">
        <v>1.5193737700000001</v>
      </c>
      <c r="N58" s="167">
        <v>70.863934934491652</v>
      </c>
      <c r="O58" s="167">
        <v>70.863934140271411</v>
      </c>
      <c r="P58" s="167">
        <v>1.0000005858996248</v>
      </c>
      <c r="Q58" s="169">
        <v>0</v>
      </c>
      <c r="R58" s="167">
        <v>0</v>
      </c>
    </row>
    <row r="59" spans="1:18" ht="15.75" x14ac:dyDescent="0.25">
      <c r="A59" s="129">
        <v>48</v>
      </c>
      <c r="B59" s="106" t="s">
        <v>121</v>
      </c>
      <c r="C59" s="166">
        <v>100.56</v>
      </c>
      <c r="D59" s="166">
        <v>0</v>
      </c>
      <c r="E59" s="166">
        <v>101.57575758</v>
      </c>
      <c r="F59" s="166">
        <v>100.56</v>
      </c>
      <c r="G59" s="166">
        <v>1.01575758</v>
      </c>
      <c r="H59" s="166">
        <v>75.468790999999996</v>
      </c>
      <c r="I59" s="166">
        <v>0</v>
      </c>
      <c r="J59" s="166">
        <v>76.231102019999994</v>
      </c>
      <c r="K59" s="166">
        <v>75.468790999999996</v>
      </c>
      <c r="L59" s="166">
        <v>0</v>
      </c>
      <c r="M59" s="166">
        <v>0.76231102000000006</v>
      </c>
      <c r="N59" s="167">
        <v>75.048519291964993</v>
      </c>
      <c r="O59" s="167">
        <v>75.048518958627909</v>
      </c>
      <c r="P59" s="167">
        <v>0.99999999973764009</v>
      </c>
      <c r="Q59" s="169">
        <v>0</v>
      </c>
      <c r="R59" s="167">
        <v>0</v>
      </c>
    </row>
    <row r="60" spans="1:18" ht="15.75" x14ac:dyDescent="0.25">
      <c r="A60" s="130">
        <v>49</v>
      </c>
      <c r="B60" s="106" t="s">
        <v>123</v>
      </c>
      <c r="C60" s="166">
        <v>54.332000000000001</v>
      </c>
      <c r="D60" s="166">
        <v>0</v>
      </c>
      <c r="E60" s="166">
        <v>54.880808080000001</v>
      </c>
      <c r="F60" s="166">
        <v>54.332000000000001</v>
      </c>
      <c r="G60" s="166">
        <v>0.54880807999999992</v>
      </c>
      <c r="H60" s="166">
        <v>49.872876950000006</v>
      </c>
      <c r="I60" s="166">
        <v>4.8107983299999999</v>
      </c>
      <c r="J60" s="166">
        <v>50.376643340000001</v>
      </c>
      <c r="K60" s="166">
        <v>49.872876950000006</v>
      </c>
      <c r="L60" s="166">
        <v>0</v>
      </c>
      <c r="M60" s="166">
        <v>0.50376639000000001</v>
      </c>
      <c r="N60" s="167">
        <v>91.79282365824929</v>
      </c>
      <c r="O60" s="167">
        <v>91.792815805481595</v>
      </c>
      <c r="P60" s="167">
        <v>0.99999991384896425</v>
      </c>
      <c r="Q60" s="169">
        <v>4.8107983299999999</v>
      </c>
      <c r="R60" s="167">
        <v>-2.6645352591003757E-15</v>
      </c>
    </row>
    <row r="61" spans="1:18" ht="15.75" x14ac:dyDescent="0.25">
      <c r="A61" s="127">
        <v>50</v>
      </c>
      <c r="B61" s="128" t="s">
        <v>125</v>
      </c>
      <c r="C61" s="170">
        <v>1789.9759999999999</v>
      </c>
      <c r="D61" s="170">
        <v>0</v>
      </c>
      <c r="E61" s="170">
        <v>1914.6292981199999</v>
      </c>
      <c r="F61" s="170">
        <v>1789.9759999999999</v>
      </c>
      <c r="G61" s="170">
        <v>124.65329812000002</v>
      </c>
      <c r="H61" s="170">
        <v>1458.64346447</v>
      </c>
      <c r="I61" s="170">
        <v>11.181404670000001</v>
      </c>
      <c r="J61" s="170">
        <v>1567.2472885329998</v>
      </c>
      <c r="K61" s="170">
        <v>1458.64346447</v>
      </c>
      <c r="L61" s="170">
        <v>0</v>
      </c>
      <c r="M61" s="170">
        <v>108.60382406300002</v>
      </c>
      <c r="N61" s="170">
        <v>81.489554299610717</v>
      </c>
      <c r="O61" s="170">
        <v>87.124709655456016</v>
      </c>
      <c r="P61" s="170">
        <v>6.9295908091605076</v>
      </c>
      <c r="Q61" s="170">
        <v>11.181404670000001</v>
      </c>
      <c r="R61" s="170">
        <v>3.4576508323169719E-14</v>
      </c>
    </row>
    <row r="62" spans="1:18" ht="15.75" x14ac:dyDescent="0.25">
      <c r="A62" s="129">
        <v>51</v>
      </c>
      <c r="B62" s="108" t="s">
        <v>127</v>
      </c>
      <c r="C62" s="166">
        <v>295.423</v>
      </c>
      <c r="D62" s="166">
        <v>0</v>
      </c>
      <c r="E62" s="166">
        <v>301.45229999999998</v>
      </c>
      <c r="F62" s="166">
        <v>295.423</v>
      </c>
      <c r="G62" s="166">
        <v>6.0293000000000001</v>
      </c>
      <c r="H62" s="166">
        <v>181.69365013000001</v>
      </c>
      <c r="I62" s="166">
        <v>4.6623726200000002</v>
      </c>
      <c r="J62" s="166">
        <v>185.40184316999998</v>
      </c>
      <c r="K62" s="166">
        <v>181.69365013000001</v>
      </c>
      <c r="L62" s="166">
        <v>0</v>
      </c>
      <c r="M62" s="166">
        <v>3.7081930399999998</v>
      </c>
      <c r="N62" s="167">
        <v>61.502878966769678</v>
      </c>
      <c r="O62" s="167">
        <v>61.502878277743676</v>
      </c>
      <c r="P62" s="167">
        <v>2.0000842368108804</v>
      </c>
      <c r="Q62" s="169">
        <v>4.6623726200000002</v>
      </c>
      <c r="R62" s="167">
        <v>1.3322676295501878E-14</v>
      </c>
    </row>
    <row r="63" spans="1:18" ht="15.75" x14ac:dyDescent="0.25">
      <c r="A63" s="129">
        <v>52</v>
      </c>
      <c r="B63" s="108" t="s">
        <v>129</v>
      </c>
      <c r="C63" s="166">
        <v>56.753</v>
      </c>
      <c r="D63" s="166">
        <v>0</v>
      </c>
      <c r="E63" s="166">
        <v>57.911224490000002</v>
      </c>
      <c r="F63" s="166">
        <v>56.753</v>
      </c>
      <c r="G63" s="166">
        <v>1.1582244900000001</v>
      </c>
      <c r="H63" s="166">
        <v>55.515848229999996</v>
      </c>
      <c r="I63" s="166">
        <v>5.6594999999999999E-2</v>
      </c>
      <c r="J63" s="166">
        <v>56.648824729999994</v>
      </c>
      <c r="K63" s="166">
        <v>55.515848229999996</v>
      </c>
      <c r="L63" s="166">
        <v>0</v>
      </c>
      <c r="M63" s="166">
        <v>1.1329765000000001</v>
      </c>
      <c r="N63" s="167">
        <v>97.820112117421104</v>
      </c>
      <c r="O63" s="167">
        <v>97.820112575930779</v>
      </c>
      <c r="P63" s="167">
        <v>2.0000000095324135</v>
      </c>
      <c r="Q63" s="169">
        <v>5.6594999999999999E-2</v>
      </c>
      <c r="R63" s="167">
        <v>1.5057399771478686E-15</v>
      </c>
    </row>
    <row r="64" spans="1:18" ht="15.75" x14ac:dyDescent="0.25">
      <c r="A64" s="129">
        <v>53</v>
      </c>
      <c r="B64" s="108" t="s">
        <v>131</v>
      </c>
      <c r="C64" s="166">
        <v>116.619</v>
      </c>
      <c r="D64" s="166">
        <v>0</v>
      </c>
      <c r="E64" s="166">
        <v>118.999</v>
      </c>
      <c r="F64" s="166">
        <v>116.619</v>
      </c>
      <c r="G64" s="166">
        <v>2.38</v>
      </c>
      <c r="H64" s="166">
        <v>105.41501028</v>
      </c>
      <c r="I64" s="166">
        <v>0</v>
      </c>
      <c r="J64" s="166">
        <v>107.56635546</v>
      </c>
      <c r="K64" s="166">
        <v>105.41501028</v>
      </c>
      <c r="L64" s="166">
        <v>0</v>
      </c>
      <c r="M64" s="166">
        <v>2.1513451800000003</v>
      </c>
      <c r="N64" s="167">
        <v>90.392654953309503</v>
      </c>
      <c r="O64" s="167">
        <v>90.392654621848749</v>
      </c>
      <c r="P64" s="167">
        <v>2.0000167996767417</v>
      </c>
      <c r="Q64" s="169">
        <v>0</v>
      </c>
      <c r="R64" s="167">
        <v>0</v>
      </c>
    </row>
    <row r="65" spans="1:18" ht="15.75" x14ac:dyDescent="0.25">
      <c r="A65" s="129">
        <v>54</v>
      </c>
      <c r="B65" s="108" t="s">
        <v>133</v>
      </c>
      <c r="C65" s="166">
        <v>301.45400000000001</v>
      </c>
      <c r="D65" s="166">
        <v>0</v>
      </c>
      <c r="E65" s="166">
        <v>372.16543210000003</v>
      </c>
      <c r="F65" s="166">
        <v>301.45400000000001</v>
      </c>
      <c r="G65" s="166">
        <v>70.711432099999996</v>
      </c>
      <c r="H65" s="166">
        <v>278.25533998999998</v>
      </c>
      <c r="I65" s="166">
        <v>2.4060402000000001</v>
      </c>
      <c r="J65" s="166">
        <v>343.52511112999997</v>
      </c>
      <c r="K65" s="166">
        <v>278.25533998999998</v>
      </c>
      <c r="L65" s="166">
        <v>0</v>
      </c>
      <c r="M65" s="166">
        <v>65.269771140000003</v>
      </c>
      <c r="N65" s="167">
        <v>92.304411283313542</v>
      </c>
      <c r="O65" s="167">
        <v>92.304411325873858</v>
      </c>
      <c r="P65" s="167">
        <v>19.000000007364822</v>
      </c>
      <c r="Q65" s="169">
        <v>2.4060402000000001</v>
      </c>
      <c r="R65" s="167">
        <v>6.6613381477509392E-15</v>
      </c>
    </row>
    <row r="66" spans="1:18" ht="15.75" x14ac:dyDescent="0.25">
      <c r="A66" s="129">
        <v>55</v>
      </c>
      <c r="B66" s="108" t="s">
        <v>135</v>
      </c>
      <c r="C66" s="166">
        <v>201.76400000000001</v>
      </c>
      <c r="D66" s="166">
        <v>0</v>
      </c>
      <c r="E66" s="166">
        <v>208.00412371000002</v>
      </c>
      <c r="F66" s="166">
        <v>201.76400000000001</v>
      </c>
      <c r="G66" s="166">
        <v>6.2401237099999998</v>
      </c>
      <c r="H66" s="166">
        <v>194.41595588999999</v>
      </c>
      <c r="I66" s="166">
        <v>2.9615934199999998</v>
      </c>
      <c r="J66" s="166">
        <v>200.4288205</v>
      </c>
      <c r="K66" s="166">
        <v>194.41595588999999</v>
      </c>
      <c r="L66" s="166">
        <v>0</v>
      </c>
      <c r="M66" s="166">
        <v>6.0128646100000003</v>
      </c>
      <c r="N66" s="167">
        <v>96.358099507345202</v>
      </c>
      <c r="O66" s="167">
        <v>96.358099445435514</v>
      </c>
      <c r="P66" s="167">
        <v>2.9999999975053488</v>
      </c>
      <c r="Q66" s="169">
        <v>2.9615934199999998</v>
      </c>
      <c r="R66" s="167">
        <v>1.4210854715202004E-14</v>
      </c>
    </row>
    <row r="67" spans="1:18" ht="15.75" x14ac:dyDescent="0.25">
      <c r="A67" s="129">
        <v>56</v>
      </c>
      <c r="B67" s="108" t="s">
        <v>137</v>
      </c>
      <c r="C67" s="166">
        <v>97.132000000000005</v>
      </c>
      <c r="D67" s="166">
        <v>0</v>
      </c>
      <c r="E67" s="166">
        <v>98.11313131</v>
      </c>
      <c r="F67" s="166">
        <v>97.132000000000005</v>
      </c>
      <c r="G67" s="166">
        <v>0.98113131000000009</v>
      </c>
      <c r="H67" s="166">
        <v>65.94021669</v>
      </c>
      <c r="I67" s="166">
        <v>0.1090584</v>
      </c>
      <c r="J67" s="166">
        <v>66.606279470000004</v>
      </c>
      <c r="K67" s="166">
        <v>65.94021669</v>
      </c>
      <c r="L67" s="166">
        <v>0</v>
      </c>
      <c r="M67" s="166">
        <v>0.66606278000000008</v>
      </c>
      <c r="N67" s="167">
        <v>67.887222223366138</v>
      </c>
      <c r="O67" s="167">
        <v>67.887220926626028</v>
      </c>
      <c r="P67" s="167">
        <v>0.99999997793000883</v>
      </c>
      <c r="Q67" s="169">
        <v>0.1090584</v>
      </c>
      <c r="R67" s="167">
        <v>-4.9960036108132044E-15</v>
      </c>
    </row>
    <row r="68" spans="1:18" ht="15.75" x14ac:dyDescent="0.25">
      <c r="A68" s="129">
        <v>57</v>
      </c>
      <c r="B68" s="108" t="s">
        <v>139</v>
      </c>
      <c r="C68" s="166">
        <v>90.12</v>
      </c>
      <c r="D68" s="166">
        <v>0</v>
      </c>
      <c r="E68" s="166">
        <v>94.863157889999997</v>
      </c>
      <c r="F68" s="166">
        <v>90.12</v>
      </c>
      <c r="G68" s="166">
        <v>4.74315789</v>
      </c>
      <c r="H68" s="166">
        <v>61.810913509999999</v>
      </c>
      <c r="I68" s="166">
        <v>0</v>
      </c>
      <c r="J68" s="166">
        <v>65.064119489999996</v>
      </c>
      <c r="K68" s="166">
        <v>61.810913509999999</v>
      </c>
      <c r="L68" s="166">
        <v>0</v>
      </c>
      <c r="M68" s="166">
        <v>3.2532059800000002</v>
      </c>
      <c r="N68" s="167">
        <v>68.587342998224585</v>
      </c>
      <c r="O68" s="167">
        <v>68.587343188780082</v>
      </c>
      <c r="P68" s="167">
        <v>5.0000000084531999</v>
      </c>
      <c r="Q68" s="169">
        <v>0</v>
      </c>
      <c r="R68" s="167">
        <v>0</v>
      </c>
    </row>
    <row r="69" spans="1:18" ht="15.75" x14ac:dyDescent="0.25">
      <c r="A69" s="129">
        <v>58</v>
      </c>
      <c r="B69" s="108" t="s">
        <v>141</v>
      </c>
      <c r="C69" s="166">
        <v>51.37</v>
      </c>
      <c r="D69" s="166">
        <v>0</v>
      </c>
      <c r="E69" s="166">
        <v>51.889000000000003</v>
      </c>
      <c r="F69" s="166">
        <v>51.37</v>
      </c>
      <c r="G69" s="166">
        <v>0.51900000000000002</v>
      </c>
      <c r="H69" s="166">
        <v>41.41400325</v>
      </c>
      <c r="I69" s="166">
        <v>0</v>
      </c>
      <c r="J69" s="166">
        <v>41.832416103</v>
      </c>
      <c r="K69" s="166">
        <v>41.41400325</v>
      </c>
      <c r="L69" s="166">
        <v>0</v>
      </c>
      <c r="M69" s="166">
        <v>0.41841285300000003</v>
      </c>
      <c r="N69" s="167">
        <v>80.619044675880872</v>
      </c>
      <c r="O69" s="167">
        <v>80.619046820809245</v>
      </c>
      <c r="P69" s="167">
        <v>1.0002120173259457</v>
      </c>
      <c r="Q69" s="169">
        <v>0</v>
      </c>
      <c r="R69" s="167">
        <v>0</v>
      </c>
    </row>
    <row r="70" spans="1:18" ht="15.75" x14ac:dyDescent="0.25">
      <c r="A70" s="129">
        <v>59</v>
      </c>
      <c r="B70" s="108" t="s">
        <v>143</v>
      </c>
      <c r="C70" s="166">
        <v>82.066999999999993</v>
      </c>
      <c r="D70" s="166">
        <v>0</v>
      </c>
      <c r="E70" s="166">
        <v>85.486458330000005</v>
      </c>
      <c r="F70" s="166">
        <v>82.066999999999993</v>
      </c>
      <c r="G70" s="166">
        <v>3.4194583299999999</v>
      </c>
      <c r="H70" s="166">
        <v>74.291298330000004</v>
      </c>
      <c r="I70" s="166">
        <v>0</v>
      </c>
      <c r="J70" s="166">
        <v>77.386769090000001</v>
      </c>
      <c r="K70" s="166">
        <v>74.291298330000004</v>
      </c>
      <c r="L70" s="166">
        <v>0</v>
      </c>
      <c r="M70" s="166">
        <v>3.09547076</v>
      </c>
      <c r="N70" s="167">
        <v>90.525178610160012</v>
      </c>
      <c r="O70" s="167">
        <v>90.52517858873864</v>
      </c>
      <c r="P70" s="167">
        <v>3.9999999953480421</v>
      </c>
      <c r="Q70" s="169">
        <v>0</v>
      </c>
      <c r="R70" s="167">
        <v>0</v>
      </c>
    </row>
    <row r="71" spans="1:18" ht="15.75" x14ac:dyDescent="0.25">
      <c r="A71" s="129">
        <v>60</v>
      </c>
      <c r="B71" s="108" t="s">
        <v>145</v>
      </c>
      <c r="C71" s="166">
        <v>124.974</v>
      </c>
      <c r="D71" s="166">
        <v>0</v>
      </c>
      <c r="E71" s="166">
        <v>130.1814</v>
      </c>
      <c r="F71" s="166">
        <v>124.974</v>
      </c>
      <c r="G71" s="166">
        <v>5.2073999999999998</v>
      </c>
      <c r="H71" s="166">
        <v>114.44828543999999</v>
      </c>
      <c r="I71" s="166">
        <v>0.93879913000000004</v>
      </c>
      <c r="J71" s="166">
        <v>119.21707678</v>
      </c>
      <c r="K71" s="166">
        <v>114.44828543999999</v>
      </c>
      <c r="L71" s="166">
        <v>0</v>
      </c>
      <c r="M71" s="166">
        <v>4.7687913399999999</v>
      </c>
      <c r="N71" s="167">
        <v>91.577676508713807</v>
      </c>
      <c r="O71" s="167">
        <v>91.577204363021863</v>
      </c>
      <c r="P71" s="167">
        <v>4.000090816519684</v>
      </c>
      <c r="Q71" s="169">
        <v>0.93879913000000004</v>
      </c>
      <c r="R71" s="167">
        <v>6.6613381477509392E-15</v>
      </c>
    </row>
    <row r="72" spans="1:18" ht="15.75" x14ac:dyDescent="0.25">
      <c r="A72" s="129">
        <v>61</v>
      </c>
      <c r="B72" s="108" t="s">
        <v>147</v>
      </c>
      <c r="C72" s="166">
        <v>78.391999999999996</v>
      </c>
      <c r="D72" s="166">
        <v>0</v>
      </c>
      <c r="E72" s="166">
        <v>79.183838379999997</v>
      </c>
      <c r="F72" s="166">
        <v>78.391999999999996</v>
      </c>
      <c r="G72" s="166">
        <v>0.79183837999999995</v>
      </c>
      <c r="H72" s="166">
        <v>41.382899939999994</v>
      </c>
      <c r="I72" s="166">
        <v>0</v>
      </c>
      <c r="J72" s="166">
        <v>41.80090903</v>
      </c>
      <c r="K72" s="166">
        <v>41.382899939999994</v>
      </c>
      <c r="L72" s="166">
        <v>0</v>
      </c>
      <c r="M72" s="166">
        <v>0.41800909000000003</v>
      </c>
      <c r="N72" s="167">
        <v>52.789697851821614</v>
      </c>
      <c r="O72" s="167">
        <v>52.789698069446956</v>
      </c>
      <c r="P72" s="167">
        <v>0.99999999928231231</v>
      </c>
      <c r="Q72" s="169">
        <v>0</v>
      </c>
      <c r="R72" s="167">
        <v>0</v>
      </c>
    </row>
    <row r="73" spans="1:18" ht="15.75" x14ac:dyDescent="0.25">
      <c r="A73" s="129">
        <v>62</v>
      </c>
      <c r="B73" s="108" t="s">
        <v>149</v>
      </c>
      <c r="C73" s="166">
        <v>106.51900000000001</v>
      </c>
      <c r="D73" s="166">
        <v>0</v>
      </c>
      <c r="E73" s="166">
        <v>123.85930232</v>
      </c>
      <c r="F73" s="166">
        <v>106.51900000000001</v>
      </c>
      <c r="G73" s="166">
        <v>17.340302319999999</v>
      </c>
      <c r="H73" s="166">
        <v>82.086000530000007</v>
      </c>
      <c r="I73" s="166">
        <v>0</v>
      </c>
      <c r="J73" s="166">
        <v>95.448837819999994</v>
      </c>
      <c r="K73" s="166">
        <v>82.086000530000007</v>
      </c>
      <c r="L73" s="166">
        <v>0</v>
      </c>
      <c r="M73" s="166">
        <v>13.36283729</v>
      </c>
      <c r="N73" s="167">
        <v>77.062308630385189</v>
      </c>
      <c r="O73" s="167">
        <v>77.062308623002139</v>
      </c>
      <c r="P73" s="167">
        <v>13.99999999497113</v>
      </c>
      <c r="Q73" s="169">
        <v>0</v>
      </c>
      <c r="R73" s="167">
        <v>0</v>
      </c>
    </row>
    <row r="74" spans="1:18" ht="15.75" x14ac:dyDescent="0.25">
      <c r="A74" s="129">
        <v>63</v>
      </c>
      <c r="B74" s="108" t="s">
        <v>151</v>
      </c>
      <c r="C74" s="166">
        <v>63.084000000000003</v>
      </c>
      <c r="D74" s="166">
        <v>0</v>
      </c>
      <c r="E74" s="166">
        <v>64.371428590000008</v>
      </c>
      <c r="F74" s="166">
        <v>63.084000000000003</v>
      </c>
      <c r="G74" s="166">
        <v>1.28742859</v>
      </c>
      <c r="H74" s="166">
        <v>63.084000000000003</v>
      </c>
      <c r="I74" s="166">
        <v>0</v>
      </c>
      <c r="J74" s="166">
        <v>64.37142858</v>
      </c>
      <c r="K74" s="166">
        <v>63.084000000000003</v>
      </c>
      <c r="L74" s="166">
        <v>0</v>
      </c>
      <c r="M74" s="166">
        <v>1.28742858</v>
      </c>
      <c r="N74" s="167">
        <v>100</v>
      </c>
      <c r="O74" s="167">
        <v>99.999999223257902</v>
      </c>
      <c r="P74" s="167">
        <v>2.0000000130492674</v>
      </c>
      <c r="Q74" s="169">
        <v>0</v>
      </c>
      <c r="R74" s="167">
        <v>0</v>
      </c>
    </row>
    <row r="75" spans="1:18" ht="15.75" x14ac:dyDescent="0.25">
      <c r="A75" s="130">
        <v>64</v>
      </c>
      <c r="B75" s="108" t="s">
        <v>153</v>
      </c>
      <c r="C75" s="166">
        <v>124.30500000000001</v>
      </c>
      <c r="D75" s="166">
        <v>0</v>
      </c>
      <c r="E75" s="166">
        <v>128.14950099999999</v>
      </c>
      <c r="F75" s="166">
        <v>124.30500000000001</v>
      </c>
      <c r="G75" s="166">
        <v>3.8445010000000002</v>
      </c>
      <c r="H75" s="166">
        <v>98.890042260000001</v>
      </c>
      <c r="I75" s="166">
        <v>4.6945899999999999E-2</v>
      </c>
      <c r="J75" s="166">
        <v>101.94849718</v>
      </c>
      <c r="K75" s="166">
        <v>98.890042260000001</v>
      </c>
      <c r="L75" s="166">
        <v>0</v>
      </c>
      <c r="M75" s="166">
        <v>3.05845492</v>
      </c>
      <c r="N75" s="167">
        <v>79.554356027512966</v>
      </c>
      <c r="O75" s="167">
        <v>79.554015462604895</v>
      </c>
      <c r="P75" s="167">
        <v>3.0000000045120818</v>
      </c>
      <c r="Q75" s="169">
        <v>4.6945899999999999E-2</v>
      </c>
      <c r="R75" s="167">
        <v>-2.7894353493707058E-15</v>
      </c>
    </row>
    <row r="76" spans="1:18" ht="15.75" x14ac:dyDescent="0.25">
      <c r="A76" s="127">
        <v>65</v>
      </c>
      <c r="B76" s="128" t="s">
        <v>155</v>
      </c>
      <c r="C76" s="170">
        <v>243.33499999999998</v>
      </c>
      <c r="D76" s="170">
        <v>0</v>
      </c>
      <c r="E76" s="170">
        <v>342.03020404999995</v>
      </c>
      <c r="F76" s="170">
        <v>243.33499999999998</v>
      </c>
      <c r="G76" s="170">
        <v>98.695204050000001</v>
      </c>
      <c r="H76" s="170">
        <v>191.49108052</v>
      </c>
      <c r="I76" s="170">
        <v>5.5274337199999994</v>
      </c>
      <c r="J76" s="170">
        <v>241.04923715999999</v>
      </c>
      <c r="K76" s="170">
        <v>191.49108052</v>
      </c>
      <c r="L76" s="170">
        <v>0</v>
      </c>
      <c r="M76" s="170">
        <v>49.55815664</v>
      </c>
      <c r="N76" s="170">
        <v>78.694425594345248</v>
      </c>
      <c r="O76" s="170">
        <v>50.21333824376444</v>
      </c>
      <c r="P76" s="170">
        <v>20.559350124433308</v>
      </c>
      <c r="Q76" s="170">
        <v>5.5274337199999994</v>
      </c>
      <c r="R76" s="170">
        <v>3.5527136788005009E-15</v>
      </c>
    </row>
    <row r="77" spans="1:18" ht="15.75" x14ac:dyDescent="0.25">
      <c r="A77" s="129">
        <v>66</v>
      </c>
      <c r="B77" s="108" t="s">
        <v>157</v>
      </c>
      <c r="C77" s="166">
        <v>80.974999999999994</v>
      </c>
      <c r="D77" s="166">
        <v>0</v>
      </c>
      <c r="E77" s="166">
        <v>82.627551019999999</v>
      </c>
      <c r="F77" s="166">
        <v>80.974999999999994</v>
      </c>
      <c r="G77" s="166">
        <v>1.65255102</v>
      </c>
      <c r="H77" s="166">
        <v>65.874296099999995</v>
      </c>
      <c r="I77" s="166">
        <v>0</v>
      </c>
      <c r="J77" s="166">
        <v>67.218669489999996</v>
      </c>
      <c r="K77" s="166">
        <v>65.874296099999995</v>
      </c>
      <c r="L77" s="166">
        <v>0</v>
      </c>
      <c r="M77" s="166">
        <v>1.3443733899999999</v>
      </c>
      <c r="N77" s="167">
        <v>81.351399938252541</v>
      </c>
      <c r="O77" s="167">
        <v>81.351399970694999</v>
      </c>
      <c r="P77" s="167">
        <v>2.0000000002975362</v>
      </c>
      <c r="Q77" s="169">
        <v>0</v>
      </c>
      <c r="R77" s="167">
        <v>0</v>
      </c>
    </row>
    <row r="78" spans="1:18" ht="15.75" x14ac:dyDescent="0.25">
      <c r="A78" s="129">
        <v>67</v>
      </c>
      <c r="B78" s="108" t="s">
        <v>159</v>
      </c>
      <c r="C78" s="166">
        <v>72.980999999999995</v>
      </c>
      <c r="D78" s="166">
        <v>0</v>
      </c>
      <c r="E78" s="166">
        <v>78.474299999999999</v>
      </c>
      <c r="F78" s="166">
        <v>72.980999999999995</v>
      </c>
      <c r="G78" s="166">
        <v>5.4932999999999996</v>
      </c>
      <c r="H78" s="166">
        <v>67.226545989999991</v>
      </c>
      <c r="I78" s="166">
        <v>2.8430042100000001</v>
      </c>
      <c r="J78" s="166">
        <v>72.286706670000001</v>
      </c>
      <c r="K78" s="166">
        <v>67.226545989999991</v>
      </c>
      <c r="L78" s="166">
        <v>0</v>
      </c>
      <c r="M78" s="166">
        <v>5.0601606800000001</v>
      </c>
      <c r="N78" s="167">
        <v>92.115134062290181</v>
      </c>
      <c r="O78" s="167">
        <v>92.115134436495367</v>
      </c>
      <c r="P78" s="167">
        <v>7.0001261823981222</v>
      </c>
      <c r="Q78" s="169">
        <v>2.8430042100000001</v>
      </c>
      <c r="R78" s="167">
        <v>3.5527136788005009E-15</v>
      </c>
    </row>
    <row r="79" spans="1:18" ht="15.75" x14ac:dyDescent="0.25">
      <c r="A79" s="129">
        <v>68</v>
      </c>
      <c r="B79" s="108" t="s">
        <v>161</v>
      </c>
      <c r="C79" s="166">
        <v>15.481</v>
      </c>
      <c r="D79" s="166">
        <v>0</v>
      </c>
      <c r="E79" s="166">
        <v>57.33703903</v>
      </c>
      <c r="F79" s="166">
        <v>15.481</v>
      </c>
      <c r="G79" s="166">
        <v>41.856039029999998</v>
      </c>
      <c r="H79" s="166">
        <v>6.2553157699999993</v>
      </c>
      <c r="I79" s="166">
        <v>1.4048623</v>
      </c>
      <c r="J79" s="166">
        <v>23.167836999999999</v>
      </c>
      <c r="K79" s="166">
        <v>6.2553157699999993</v>
      </c>
      <c r="L79" s="166">
        <v>0</v>
      </c>
      <c r="M79" s="166">
        <v>16.912521229999999</v>
      </c>
      <c r="N79" s="167">
        <v>40.406406369097596</v>
      </c>
      <c r="O79" s="167">
        <v>40.406406391866362</v>
      </c>
      <c r="P79" s="167">
        <v>73.000000949592319</v>
      </c>
      <c r="Q79" s="169">
        <v>1.4048623</v>
      </c>
      <c r="R79" s="167">
        <v>-4.4408920985006262E-16</v>
      </c>
    </row>
    <row r="80" spans="1:18" ht="31.5" x14ac:dyDescent="0.25">
      <c r="A80" s="129">
        <v>69</v>
      </c>
      <c r="B80" s="108" t="s">
        <v>247</v>
      </c>
      <c r="C80" s="166">
        <v>5.5469999999999997</v>
      </c>
      <c r="D80" s="166">
        <v>0</v>
      </c>
      <c r="E80" s="166">
        <v>14.2232</v>
      </c>
      <c r="F80" s="166">
        <v>5.5469999999999997</v>
      </c>
      <c r="G80" s="166">
        <v>8.6761999999999997</v>
      </c>
      <c r="H80" s="166">
        <v>0</v>
      </c>
      <c r="I80" s="166">
        <v>0.85950000000000004</v>
      </c>
      <c r="J80" s="166">
        <v>0</v>
      </c>
      <c r="K80" s="166">
        <v>0</v>
      </c>
      <c r="L80" s="166">
        <v>0</v>
      </c>
      <c r="M80" s="166">
        <v>0</v>
      </c>
      <c r="N80" s="167">
        <v>0</v>
      </c>
      <c r="O80" s="167">
        <v>0</v>
      </c>
      <c r="P80" s="167">
        <v>0</v>
      </c>
      <c r="Q80" s="169">
        <v>0.85950000000000004</v>
      </c>
      <c r="R80" s="167">
        <v>0</v>
      </c>
    </row>
    <row r="81" spans="1:18" ht="31.5" x14ac:dyDescent="0.25">
      <c r="A81" s="129">
        <v>70</v>
      </c>
      <c r="B81" s="108" t="s">
        <v>248</v>
      </c>
      <c r="C81" s="166">
        <v>6.2560000000000002</v>
      </c>
      <c r="D81" s="166">
        <v>0</v>
      </c>
      <c r="E81" s="166">
        <v>44.685713999999997</v>
      </c>
      <c r="F81" s="166">
        <v>6.2560000000000002</v>
      </c>
      <c r="G81" s="166">
        <v>38.429713999999997</v>
      </c>
      <c r="H81" s="166">
        <v>3.9449233700000002</v>
      </c>
      <c r="I81" s="166">
        <v>0.42006721000000002</v>
      </c>
      <c r="J81" s="166">
        <v>28.178024000000001</v>
      </c>
      <c r="K81" s="166">
        <v>3.9449233700000002</v>
      </c>
      <c r="L81" s="166">
        <v>0</v>
      </c>
      <c r="M81" s="166">
        <v>24.233100629999999</v>
      </c>
      <c r="N81" s="167">
        <v>63.058238011508948</v>
      </c>
      <c r="O81" s="167">
        <v>63.058238294461418</v>
      </c>
      <c r="P81" s="167">
        <v>85.999999964511346</v>
      </c>
      <c r="Q81" s="169">
        <v>0.42006721000000002</v>
      </c>
      <c r="R81" s="167">
        <v>4.4408920985006262E-16</v>
      </c>
    </row>
    <row r="82" spans="1:18" ht="15.75" x14ac:dyDescent="0.25">
      <c r="A82" s="130">
        <v>71</v>
      </c>
      <c r="B82" s="108" t="s">
        <v>165</v>
      </c>
      <c r="C82" s="166">
        <v>62.094999999999999</v>
      </c>
      <c r="D82" s="166">
        <v>0</v>
      </c>
      <c r="E82" s="166">
        <v>64.682400000000001</v>
      </c>
      <c r="F82" s="166">
        <v>62.094999999999999</v>
      </c>
      <c r="G82" s="166">
        <v>2.5874000000000001</v>
      </c>
      <c r="H82" s="166">
        <v>48.189999289999996</v>
      </c>
      <c r="I82" s="166">
        <v>0</v>
      </c>
      <c r="J82" s="166">
        <v>50.198</v>
      </c>
      <c r="K82" s="166">
        <v>48.189999289999996</v>
      </c>
      <c r="L82" s="166">
        <v>0</v>
      </c>
      <c r="M82" s="166">
        <v>2.0080007100000001</v>
      </c>
      <c r="N82" s="167">
        <v>77.60689152105644</v>
      </c>
      <c r="O82" s="167">
        <v>77.606891474066629</v>
      </c>
      <c r="P82" s="167">
        <v>4.0001607832981394</v>
      </c>
      <c r="Q82" s="169">
        <v>0</v>
      </c>
      <c r="R82" s="167">
        <v>0</v>
      </c>
    </row>
    <row r="83" spans="1:18" ht="15.75" x14ac:dyDescent="0.25">
      <c r="A83" s="127">
        <v>72</v>
      </c>
      <c r="B83" s="128" t="s">
        <v>167</v>
      </c>
      <c r="C83" s="170">
        <v>636.91000000000008</v>
      </c>
      <c r="D83" s="170">
        <v>0</v>
      </c>
      <c r="E83" s="170">
        <v>750.35482094999998</v>
      </c>
      <c r="F83" s="170">
        <v>636.91000000000008</v>
      </c>
      <c r="G83" s="170">
        <v>113.44482094999999</v>
      </c>
      <c r="H83" s="170">
        <v>472.14867239</v>
      </c>
      <c r="I83" s="170">
        <v>1.9426869</v>
      </c>
      <c r="J83" s="170">
        <v>540.29309470999999</v>
      </c>
      <c r="K83" s="170">
        <v>472.14867239</v>
      </c>
      <c r="L83" s="170">
        <v>0</v>
      </c>
      <c r="M83" s="170">
        <v>68.14442231999999</v>
      </c>
      <c r="N83" s="170">
        <v>74.131144492942482</v>
      </c>
      <c r="O83" s="170">
        <v>60.068341374556155</v>
      </c>
      <c r="P83" s="170">
        <v>12.612491809945528</v>
      </c>
      <c r="Q83" s="170">
        <v>1.9426869</v>
      </c>
      <c r="R83" s="170">
        <v>1.8388068845354155E-15</v>
      </c>
    </row>
    <row r="84" spans="1:18" ht="15.75" x14ac:dyDescent="0.25">
      <c r="A84" s="129">
        <v>73</v>
      </c>
      <c r="B84" s="108" t="s">
        <v>169</v>
      </c>
      <c r="C84" s="166">
        <v>57.048999999999999</v>
      </c>
      <c r="D84" s="166">
        <v>0</v>
      </c>
      <c r="E84" s="166">
        <v>57.625252530000004</v>
      </c>
      <c r="F84" s="166">
        <v>57.048999999999999</v>
      </c>
      <c r="G84" s="166">
        <v>0.57625252999999999</v>
      </c>
      <c r="H84" s="166">
        <v>46.342885889999998</v>
      </c>
      <c r="I84" s="166">
        <v>0</v>
      </c>
      <c r="J84" s="166">
        <v>46.810995859999998</v>
      </c>
      <c r="K84" s="166">
        <v>46.342885889999998</v>
      </c>
      <c r="L84" s="166">
        <v>0</v>
      </c>
      <c r="M84" s="166">
        <v>0.46810996999999999</v>
      </c>
      <c r="N84" s="167">
        <v>81.233476292310115</v>
      </c>
      <c r="O84" s="167">
        <v>81.233477621347703</v>
      </c>
      <c r="P84" s="167">
        <v>1.0000000243532525</v>
      </c>
      <c r="Q84" s="169">
        <v>0</v>
      </c>
      <c r="R84" s="167">
        <v>0</v>
      </c>
    </row>
    <row r="85" spans="1:18" ht="15.75" x14ac:dyDescent="0.25">
      <c r="A85" s="129">
        <v>74</v>
      </c>
      <c r="B85" s="108" t="s">
        <v>173</v>
      </c>
      <c r="C85" s="166">
        <v>42.935000000000002</v>
      </c>
      <c r="D85" s="166">
        <v>0</v>
      </c>
      <c r="E85" s="166">
        <v>43.368687000000001</v>
      </c>
      <c r="F85" s="166">
        <v>42.935000000000002</v>
      </c>
      <c r="G85" s="166">
        <v>0.43368699999999999</v>
      </c>
      <c r="H85" s="166">
        <v>42.935000000000002</v>
      </c>
      <c r="I85" s="166">
        <v>0</v>
      </c>
      <c r="J85" s="166">
        <v>43.368687000000001</v>
      </c>
      <c r="K85" s="166">
        <v>42.935000000000002</v>
      </c>
      <c r="L85" s="166">
        <v>0</v>
      </c>
      <c r="M85" s="166">
        <v>0.43368699999999999</v>
      </c>
      <c r="N85" s="167">
        <v>100</v>
      </c>
      <c r="O85" s="167">
        <v>100</v>
      </c>
      <c r="P85" s="167">
        <v>1.0000002997554431</v>
      </c>
      <c r="Q85" s="169">
        <v>0</v>
      </c>
      <c r="R85" s="167">
        <v>0</v>
      </c>
    </row>
    <row r="86" spans="1:18" ht="15.75" x14ac:dyDescent="0.25">
      <c r="A86" s="129">
        <v>75</v>
      </c>
      <c r="B86" s="108" t="s">
        <v>175</v>
      </c>
      <c r="C86" s="166">
        <v>46.185000000000002</v>
      </c>
      <c r="D86" s="166">
        <v>0</v>
      </c>
      <c r="E86" s="166">
        <v>46.68</v>
      </c>
      <c r="F86" s="166">
        <v>46.185000000000002</v>
      </c>
      <c r="G86" s="166">
        <v>0.495</v>
      </c>
      <c r="H86" s="166">
        <v>39.121169850000001</v>
      </c>
      <c r="I86" s="166">
        <v>0</v>
      </c>
      <c r="J86" s="166">
        <v>39.540461399999998</v>
      </c>
      <c r="K86" s="166">
        <v>39.121169850000001</v>
      </c>
      <c r="L86" s="166">
        <v>0</v>
      </c>
      <c r="M86" s="166">
        <v>0.41929155000000001</v>
      </c>
      <c r="N86" s="167">
        <v>84.705358557973369</v>
      </c>
      <c r="O86" s="167">
        <v>84.705363636363643</v>
      </c>
      <c r="P86" s="167">
        <v>1.0604113739552874</v>
      </c>
      <c r="Q86" s="169">
        <v>0</v>
      </c>
      <c r="R86" s="167">
        <v>0</v>
      </c>
    </row>
    <row r="87" spans="1:18" ht="15.75" x14ac:dyDescent="0.25">
      <c r="A87" s="129">
        <v>76</v>
      </c>
      <c r="B87" s="108" t="s">
        <v>177</v>
      </c>
      <c r="C87" s="166">
        <v>105.43600000000001</v>
      </c>
      <c r="D87" s="166">
        <v>0</v>
      </c>
      <c r="E87" s="166">
        <v>106.50101011</v>
      </c>
      <c r="F87" s="166">
        <v>105.43600000000001</v>
      </c>
      <c r="G87" s="166">
        <v>1.06501011</v>
      </c>
      <c r="H87" s="166">
        <v>90.922920900000008</v>
      </c>
      <c r="I87" s="166">
        <v>0</v>
      </c>
      <c r="J87" s="166">
        <v>91.841334239999995</v>
      </c>
      <c r="K87" s="166">
        <v>90.922920900000008</v>
      </c>
      <c r="L87" s="166">
        <v>0</v>
      </c>
      <c r="M87" s="166">
        <v>0.91841333999999997</v>
      </c>
      <c r="N87" s="167">
        <v>86.235176694867036</v>
      </c>
      <c r="O87" s="167">
        <v>86.235175739317626</v>
      </c>
      <c r="P87" s="167">
        <v>0.99999999738679746</v>
      </c>
      <c r="Q87" s="169">
        <v>0</v>
      </c>
      <c r="R87" s="167">
        <v>0</v>
      </c>
    </row>
    <row r="88" spans="1:18" ht="15.75" x14ac:dyDescent="0.25">
      <c r="A88" s="129">
        <v>77</v>
      </c>
      <c r="B88" s="108" t="s">
        <v>181</v>
      </c>
      <c r="C88" s="166">
        <v>65.498999999999995</v>
      </c>
      <c r="D88" s="166">
        <v>0</v>
      </c>
      <c r="E88" s="166">
        <v>165.38759363999998</v>
      </c>
      <c r="F88" s="166">
        <v>65.498999999999995</v>
      </c>
      <c r="G88" s="166">
        <v>99.888593639999996</v>
      </c>
      <c r="H88" s="166">
        <v>38.461383869999999</v>
      </c>
      <c r="I88" s="166">
        <v>0</v>
      </c>
      <c r="J88" s="166">
        <v>97.116531900000012</v>
      </c>
      <c r="K88" s="166">
        <v>38.461383869999999</v>
      </c>
      <c r="L88" s="166">
        <v>0</v>
      </c>
      <c r="M88" s="166">
        <v>58.655148029999999</v>
      </c>
      <c r="N88" s="167">
        <v>58.720566527733254</v>
      </c>
      <c r="O88" s="167">
        <v>58.720566475681935</v>
      </c>
      <c r="P88" s="167">
        <v>60.396666646206697</v>
      </c>
      <c r="Q88" s="169">
        <v>0</v>
      </c>
      <c r="R88" s="167">
        <v>0</v>
      </c>
    </row>
    <row r="89" spans="1:18" ht="15.75" x14ac:dyDescent="0.25">
      <c r="A89" s="129">
        <v>78</v>
      </c>
      <c r="B89" s="108" t="s">
        <v>183</v>
      </c>
      <c r="C89" s="166">
        <v>119.254</v>
      </c>
      <c r="D89" s="166">
        <v>0</v>
      </c>
      <c r="E89" s="166">
        <v>124.22291666</v>
      </c>
      <c r="F89" s="166">
        <v>119.254</v>
      </c>
      <c r="G89" s="166">
        <v>4.9689166600000005</v>
      </c>
      <c r="H89" s="166">
        <v>76.161593769999996</v>
      </c>
      <c r="I89" s="166">
        <v>1.92</v>
      </c>
      <c r="J89" s="166">
        <v>79.334993510000004</v>
      </c>
      <c r="K89" s="166">
        <v>76.161593769999996</v>
      </c>
      <c r="L89" s="166">
        <v>0</v>
      </c>
      <c r="M89" s="166">
        <v>3.1733997400000002</v>
      </c>
      <c r="N89" s="167">
        <v>63.865022364029713</v>
      </c>
      <c r="O89" s="167">
        <v>63.865022441330296</v>
      </c>
      <c r="P89" s="167">
        <v>3.9999999994958091</v>
      </c>
      <c r="Q89" s="169">
        <v>1.92</v>
      </c>
      <c r="R89" s="167">
        <v>1.7763568394002505E-15</v>
      </c>
    </row>
    <row r="90" spans="1:18" ht="15.75" x14ac:dyDescent="0.25">
      <c r="A90" s="129">
        <v>79</v>
      </c>
      <c r="B90" s="108" t="s">
        <v>185</v>
      </c>
      <c r="C90" s="166">
        <v>23.640999999999998</v>
      </c>
      <c r="D90" s="166">
        <v>0</v>
      </c>
      <c r="E90" s="166">
        <v>24.372164949999998</v>
      </c>
      <c r="F90" s="166">
        <v>23.640999999999998</v>
      </c>
      <c r="G90" s="166">
        <v>0.73116494999999992</v>
      </c>
      <c r="H90" s="166">
        <v>10.00500001</v>
      </c>
      <c r="I90" s="166">
        <v>0</v>
      </c>
      <c r="J90" s="166">
        <v>10.31443299</v>
      </c>
      <c r="K90" s="166">
        <v>10.00500001</v>
      </c>
      <c r="L90" s="166">
        <v>0</v>
      </c>
      <c r="M90" s="166">
        <v>0.30943297999999997</v>
      </c>
      <c r="N90" s="167">
        <v>42.320544858508526</v>
      </c>
      <c r="O90" s="167">
        <v>42.320543401321416</v>
      </c>
      <c r="P90" s="167">
        <v>2.9999999059570213</v>
      </c>
      <c r="Q90" s="169">
        <v>0</v>
      </c>
      <c r="R90" s="167">
        <v>0</v>
      </c>
    </row>
    <row r="91" spans="1:18" ht="15.75" x14ac:dyDescent="0.25">
      <c r="A91" s="129">
        <v>80</v>
      </c>
      <c r="B91" s="108" t="s">
        <v>187</v>
      </c>
      <c r="C91" s="166">
        <v>59.536999999999999</v>
      </c>
      <c r="D91" s="166">
        <v>0</v>
      </c>
      <c r="E91" s="166">
        <v>62.017708329999998</v>
      </c>
      <c r="F91" s="166">
        <v>59.536999999999999</v>
      </c>
      <c r="G91" s="166">
        <v>2.4807083300000001</v>
      </c>
      <c r="H91" s="166">
        <v>52.641491080000002</v>
      </c>
      <c r="I91" s="166">
        <v>0</v>
      </c>
      <c r="J91" s="166">
        <v>54.834886539999999</v>
      </c>
      <c r="K91" s="166">
        <v>52.641491080000002</v>
      </c>
      <c r="L91" s="166">
        <v>0</v>
      </c>
      <c r="M91" s="166">
        <v>2.1933954600000001</v>
      </c>
      <c r="N91" s="167">
        <v>88.418111560878117</v>
      </c>
      <c r="O91" s="167">
        <v>88.41811161250061</v>
      </c>
      <c r="P91" s="167">
        <v>3.9999999970821496</v>
      </c>
      <c r="Q91" s="169">
        <v>0</v>
      </c>
      <c r="R91" s="167">
        <v>0</v>
      </c>
    </row>
    <row r="92" spans="1:18" ht="15.75" x14ac:dyDescent="0.25">
      <c r="A92" s="129">
        <v>81</v>
      </c>
      <c r="B92" s="108" t="s">
        <v>189</v>
      </c>
      <c r="C92" s="166">
        <v>78.39</v>
      </c>
      <c r="D92" s="166">
        <v>0</v>
      </c>
      <c r="E92" s="166">
        <v>79.989796999999996</v>
      </c>
      <c r="F92" s="166">
        <v>78.39</v>
      </c>
      <c r="G92" s="166">
        <v>1.5997969999999999</v>
      </c>
      <c r="H92" s="166">
        <v>72.557227019999999</v>
      </c>
      <c r="I92" s="166">
        <v>0</v>
      </c>
      <c r="J92" s="166">
        <v>74.037987760000007</v>
      </c>
      <c r="K92" s="166">
        <v>72.557227019999999</v>
      </c>
      <c r="L92" s="166">
        <v>0</v>
      </c>
      <c r="M92" s="166">
        <v>1.48076074</v>
      </c>
      <c r="N92" s="167">
        <v>92.559289475698421</v>
      </c>
      <c r="O92" s="167">
        <v>92.559289709881938</v>
      </c>
      <c r="P92" s="167">
        <v>2.0000013301279917</v>
      </c>
      <c r="Q92" s="169">
        <v>0</v>
      </c>
      <c r="R92" s="167">
        <v>0</v>
      </c>
    </row>
    <row r="93" spans="1:18" ht="15.75" x14ac:dyDescent="0.25">
      <c r="A93" s="129">
        <v>82</v>
      </c>
      <c r="B93" s="108" t="s">
        <v>191</v>
      </c>
      <c r="C93" s="166">
        <v>38.984000000000002</v>
      </c>
      <c r="D93" s="166">
        <v>0</v>
      </c>
      <c r="E93" s="166">
        <v>40.189690729999995</v>
      </c>
      <c r="F93" s="166">
        <v>38.984000000000002</v>
      </c>
      <c r="G93" s="166">
        <v>1.2056907299999999</v>
      </c>
      <c r="H93" s="166">
        <v>3</v>
      </c>
      <c r="I93" s="166">
        <v>2.2686900000000003E-2</v>
      </c>
      <c r="J93" s="166">
        <v>3.0927835099999998</v>
      </c>
      <c r="K93" s="166">
        <v>3</v>
      </c>
      <c r="L93" s="166">
        <v>0</v>
      </c>
      <c r="M93" s="166">
        <v>9.278351E-2</v>
      </c>
      <c r="N93" s="167">
        <v>7.6954648060742867</v>
      </c>
      <c r="O93" s="167">
        <v>7.6954651546503978</v>
      </c>
      <c r="P93" s="167">
        <v>3.0000001519666664</v>
      </c>
      <c r="Q93" s="169">
        <v>2.2686900000000003E-2</v>
      </c>
      <c r="R93" s="167">
        <v>6.2450045135165055E-17</v>
      </c>
    </row>
    <row r="94" spans="1:18" ht="15.75" x14ac:dyDescent="0.25">
      <c r="A94" s="127">
        <v>83</v>
      </c>
      <c r="B94" s="128" t="s">
        <v>193</v>
      </c>
      <c r="C94" s="170">
        <v>461.97300000000001</v>
      </c>
      <c r="D94" s="170">
        <v>0</v>
      </c>
      <c r="E94" s="170">
        <v>482.7618976</v>
      </c>
      <c r="F94" s="170">
        <v>461.97300000000001</v>
      </c>
      <c r="G94" s="170">
        <v>20.788897600000002</v>
      </c>
      <c r="H94" s="170">
        <v>320.40316922</v>
      </c>
      <c r="I94" s="170">
        <v>6.8416869199999999</v>
      </c>
      <c r="J94" s="170">
        <v>334.72499578999998</v>
      </c>
      <c r="K94" s="170">
        <v>320.40316922</v>
      </c>
      <c r="L94" s="170">
        <v>0</v>
      </c>
      <c r="M94" s="170">
        <v>14.321826570000001</v>
      </c>
      <c r="N94" s="170">
        <v>69.355388565998439</v>
      </c>
      <c r="O94" s="170">
        <v>68.891707706521188</v>
      </c>
      <c r="P94" s="170">
        <v>4.2786845171805572</v>
      </c>
      <c r="Q94" s="170">
        <v>6.8416869199999999</v>
      </c>
      <c r="R94" s="170">
        <v>1.124100812432971E-15</v>
      </c>
    </row>
    <row r="95" spans="1:18" ht="15.75" x14ac:dyDescent="0.25">
      <c r="A95" s="129">
        <v>84</v>
      </c>
      <c r="B95" s="108" t="s">
        <v>171</v>
      </c>
      <c r="C95" s="166">
        <v>104.191</v>
      </c>
      <c r="D95" s="166">
        <v>0</v>
      </c>
      <c r="E95" s="166">
        <v>106.31734693999999</v>
      </c>
      <c r="F95" s="166">
        <v>104.191</v>
      </c>
      <c r="G95" s="166">
        <v>2.1263469399999999</v>
      </c>
      <c r="H95" s="166">
        <v>71.027929420000007</v>
      </c>
      <c r="I95" s="166">
        <v>0</v>
      </c>
      <c r="J95" s="166">
        <v>72.477479000000002</v>
      </c>
      <c r="K95" s="166">
        <v>71.027929420000007</v>
      </c>
      <c r="L95" s="166">
        <v>0</v>
      </c>
      <c r="M95" s="166">
        <v>1.44954958</v>
      </c>
      <c r="N95" s="167">
        <v>68.170887523874427</v>
      </c>
      <c r="O95" s="167">
        <v>68.170887484617168</v>
      </c>
      <c r="P95" s="167">
        <v>2</v>
      </c>
      <c r="Q95" s="169">
        <v>0</v>
      </c>
      <c r="R95" s="167">
        <v>0</v>
      </c>
    </row>
    <row r="96" spans="1:18" ht="15.75" x14ac:dyDescent="0.25">
      <c r="A96" s="129">
        <v>85</v>
      </c>
      <c r="B96" s="108" t="s">
        <v>195</v>
      </c>
      <c r="C96" s="166">
        <v>94.221000000000004</v>
      </c>
      <c r="D96" s="166">
        <v>0</v>
      </c>
      <c r="E96" s="166">
        <v>95.172727269999996</v>
      </c>
      <c r="F96" s="166">
        <v>94.221000000000004</v>
      </c>
      <c r="G96" s="166">
        <v>0.95172727000000001</v>
      </c>
      <c r="H96" s="166">
        <v>70.867855280000001</v>
      </c>
      <c r="I96" s="166">
        <v>0</v>
      </c>
      <c r="J96" s="166">
        <v>71.583692200000002</v>
      </c>
      <c r="K96" s="166">
        <v>70.867855280000001</v>
      </c>
      <c r="L96" s="166">
        <v>0</v>
      </c>
      <c r="M96" s="166">
        <v>0.71583691999999999</v>
      </c>
      <c r="N96" s="167">
        <v>75.214501310748133</v>
      </c>
      <c r="O96" s="167">
        <v>75.214501314016147</v>
      </c>
      <c r="P96" s="167">
        <v>0.99999999720606758</v>
      </c>
      <c r="Q96" s="169">
        <v>0</v>
      </c>
      <c r="R96" s="167">
        <v>0</v>
      </c>
    </row>
    <row r="97" spans="1:18" ht="15.75" x14ac:dyDescent="0.25">
      <c r="A97" s="129">
        <v>86</v>
      </c>
      <c r="B97" s="108" t="s">
        <v>179</v>
      </c>
      <c r="C97" s="166">
        <v>51.59</v>
      </c>
      <c r="D97" s="166">
        <v>0</v>
      </c>
      <c r="E97" s="166">
        <v>52.642857149999998</v>
      </c>
      <c r="F97" s="166">
        <v>51.59</v>
      </c>
      <c r="G97" s="166">
        <v>1.0528571499999999</v>
      </c>
      <c r="H97" s="166">
        <v>48.881195529999999</v>
      </c>
      <c r="I97" s="166">
        <v>0</v>
      </c>
      <c r="J97" s="166">
        <v>49.878770950000003</v>
      </c>
      <c r="K97" s="166">
        <v>48.881195529999999</v>
      </c>
      <c r="L97" s="166">
        <v>0</v>
      </c>
      <c r="M97" s="166">
        <v>0.99757541999999999</v>
      </c>
      <c r="N97" s="167">
        <v>94.749361368482255</v>
      </c>
      <c r="O97" s="167">
        <v>94.749360822595932</v>
      </c>
      <c r="P97" s="167">
        <v>2.0000000020048607</v>
      </c>
      <c r="Q97" s="169">
        <v>0</v>
      </c>
      <c r="R97" s="167">
        <v>0</v>
      </c>
    </row>
    <row r="98" spans="1:18" ht="15.75" x14ac:dyDescent="0.25">
      <c r="A98" s="129">
        <v>87</v>
      </c>
      <c r="B98" s="108" t="s">
        <v>197</v>
      </c>
      <c r="C98" s="166">
        <v>18.318000000000001</v>
      </c>
      <c r="D98" s="166">
        <v>0</v>
      </c>
      <c r="E98" s="166">
        <v>18.503030300000002</v>
      </c>
      <c r="F98" s="166">
        <v>18.318000000000001</v>
      </c>
      <c r="G98" s="166">
        <v>0.18503029999999998</v>
      </c>
      <c r="H98" s="166">
        <v>0</v>
      </c>
      <c r="I98" s="166">
        <v>0</v>
      </c>
      <c r="J98" s="166">
        <v>0</v>
      </c>
      <c r="K98" s="166">
        <v>0</v>
      </c>
      <c r="L98" s="166">
        <v>0</v>
      </c>
      <c r="M98" s="166">
        <v>0</v>
      </c>
      <c r="N98" s="167">
        <v>0</v>
      </c>
      <c r="O98" s="167">
        <v>0</v>
      </c>
      <c r="P98" s="167">
        <v>0</v>
      </c>
      <c r="Q98" s="169">
        <v>0</v>
      </c>
      <c r="R98" s="167">
        <v>0</v>
      </c>
    </row>
    <row r="99" spans="1:18" ht="15.75" x14ac:dyDescent="0.25">
      <c r="A99" s="129">
        <v>88</v>
      </c>
      <c r="B99" s="108" t="s">
        <v>199</v>
      </c>
      <c r="C99" s="166">
        <v>60.029000000000003</v>
      </c>
      <c r="D99" s="166">
        <v>0</v>
      </c>
      <c r="E99" s="166">
        <v>61.254081630000002</v>
      </c>
      <c r="F99" s="166">
        <v>60.029000000000003</v>
      </c>
      <c r="G99" s="166">
        <v>1.2250816299999998</v>
      </c>
      <c r="H99" s="166">
        <v>17.545313670000002</v>
      </c>
      <c r="I99" s="166">
        <v>0</v>
      </c>
      <c r="J99" s="166">
        <v>17.903381299999999</v>
      </c>
      <c r="K99" s="166">
        <v>17.545313670000002</v>
      </c>
      <c r="L99" s="166">
        <v>0</v>
      </c>
      <c r="M99" s="166">
        <v>0.35806763000000003</v>
      </c>
      <c r="N99" s="167">
        <v>29.228062553099338</v>
      </c>
      <c r="O99" s="167">
        <v>29.228062949568518</v>
      </c>
      <c r="P99" s="167">
        <v>2.0000000223421486</v>
      </c>
      <c r="Q99" s="169">
        <v>0</v>
      </c>
      <c r="R99" s="167">
        <v>0</v>
      </c>
    </row>
    <row r="100" spans="1:18" ht="15.75" x14ac:dyDescent="0.25">
      <c r="A100" s="129">
        <v>89</v>
      </c>
      <c r="B100" s="108" t="s">
        <v>201</v>
      </c>
      <c r="C100" s="166">
        <v>43.220999999999997</v>
      </c>
      <c r="D100" s="166">
        <v>0</v>
      </c>
      <c r="E100" s="166">
        <v>44.557740000000003</v>
      </c>
      <c r="F100" s="166">
        <v>43.220999999999997</v>
      </c>
      <c r="G100" s="166">
        <v>1.33674</v>
      </c>
      <c r="H100" s="166">
        <v>33.673859149999998</v>
      </c>
      <c r="I100" s="166">
        <v>5.2286920000000001E-2</v>
      </c>
      <c r="J100" s="166">
        <v>34.715325</v>
      </c>
      <c r="K100" s="166">
        <v>33.673859149999998</v>
      </c>
      <c r="L100" s="166">
        <v>0</v>
      </c>
      <c r="M100" s="166">
        <v>1.04146585</v>
      </c>
      <c r="N100" s="167">
        <v>77.910874690543949</v>
      </c>
      <c r="O100" s="167">
        <v>77.910876460643053</v>
      </c>
      <c r="P100" s="167">
        <v>3.0000175714904009</v>
      </c>
      <c r="Q100" s="169">
        <v>5.2286920000000001E-2</v>
      </c>
      <c r="R100" s="167">
        <v>2.3592239273284576E-16</v>
      </c>
    </row>
    <row r="101" spans="1:18" ht="15.75" x14ac:dyDescent="0.25">
      <c r="A101" s="129">
        <v>90</v>
      </c>
      <c r="B101" s="108" t="s">
        <v>203</v>
      </c>
      <c r="C101" s="166">
        <v>38.198999999999998</v>
      </c>
      <c r="D101" s="166">
        <v>0</v>
      </c>
      <c r="E101" s="166">
        <v>39.380412369999995</v>
      </c>
      <c r="F101" s="166">
        <v>38.198999999999998</v>
      </c>
      <c r="G101" s="166">
        <v>1.1814123700000001</v>
      </c>
      <c r="H101" s="166">
        <v>38.198999999999998</v>
      </c>
      <c r="I101" s="166">
        <v>6.7893999999999997</v>
      </c>
      <c r="J101" s="166">
        <v>39.380412369999995</v>
      </c>
      <c r="K101" s="166">
        <v>38.198999999999998</v>
      </c>
      <c r="L101" s="166">
        <v>0</v>
      </c>
      <c r="M101" s="166">
        <v>1.1814123700000001</v>
      </c>
      <c r="N101" s="167">
        <v>100</v>
      </c>
      <c r="O101" s="167">
        <v>100</v>
      </c>
      <c r="P101" s="167">
        <v>2.9999999972067339</v>
      </c>
      <c r="Q101" s="169">
        <v>6.7893999999999997</v>
      </c>
      <c r="R101" s="167">
        <v>8.8817841970012523E-16</v>
      </c>
    </row>
    <row r="102" spans="1:18" ht="15.75" x14ac:dyDescent="0.25">
      <c r="A102" s="129">
        <v>91</v>
      </c>
      <c r="B102" s="108" t="s">
        <v>205</v>
      </c>
      <c r="C102" s="166">
        <v>11.502000000000001</v>
      </c>
      <c r="D102" s="166">
        <v>0</v>
      </c>
      <c r="E102" s="166">
        <v>11.736800000000001</v>
      </c>
      <c r="F102" s="166">
        <v>11.502000000000001</v>
      </c>
      <c r="G102" s="166">
        <v>0.23480000000000001</v>
      </c>
      <c r="H102" s="166">
        <v>7.8203564800000001</v>
      </c>
      <c r="I102" s="166">
        <v>0</v>
      </c>
      <c r="J102" s="166">
        <v>7.98</v>
      </c>
      <c r="K102" s="166">
        <v>7.8203564800000001</v>
      </c>
      <c r="L102" s="166">
        <v>0</v>
      </c>
      <c r="M102" s="166">
        <v>0.15964351999999998</v>
      </c>
      <c r="N102" s="167">
        <v>67.991275256477138</v>
      </c>
      <c r="O102" s="167">
        <v>67.99127768313457</v>
      </c>
      <c r="P102" s="167">
        <v>2.0005453634085213</v>
      </c>
      <c r="Q102" s="169">
        <v>0</v>
      </c>
      <c r="R102" s="167">
        <v>0</v>
      </c>
    </row>
    <row r="103" spans="1:18" ht="15.75" x14ac:dyDescent="0.25">
      <c r="A103" s="129">
        <v>92</v>
      </c>
      <c r="B103" s="108" t="s">
        <v>207</v>
      </c>
      <c r="C103" s="166">
        <v>17.562000000000001</v>
      </c>
      <c r="D103" s="166">
        <v>0</v>
      </c>
      <c r="E103" s="166">
        <v>29.766300000000001</v>
      </c>
      <c r="F103" s="166">
        <v>17.562000000000001</v>
      </c>
      <c r="G103" s="166">
        <v>12.2043</v>
      </c>
      <c r="H103" s="166">
        <v>11.732032</v>
      </c>
      <c r="I103" s="166">
        <v>0</v>
      </c>
      <c r="J103" s="166">
        <v>19.884799999999998</v>
      </c>
      <c r="K103" s="166">
        <v>11.732032</v>
      </c>
      <c r="L103" s="166">
        <v>0</v>
      </c>
      <c r="M103" s="166">
        <v>8.152768</v>
      </c>
      <c r="N103" s="167">
        <v>66.803507573169341</v>
      </c>
      <c r="O103" s="167">
        <v>66.802422097129693</v>
      </c>
      <c r="P103" s="167">
        <v>41</v>
      </c>
      <c r="Q103" s="169">
        <v>0</v>
      </c>
      <c r="R103" s="167">
        <v>0</v>
      </c>
    </row>
    <row r="104" spans="1:18" ht="15.75" x14ac:dyDescent="0.25">
      <c r="A104" s="129">
        <v>93</v>
      </c>
      <c r="B104" s="108" t="s">
        <v>209</v>
      </c>
      <c r="C104" s="166">
        <v>17.623000000000001</v>
      </c>
      <c r="D104" s="166">
        <v>0</v>
      </c>
      <c r="E104" s="166">
        <v>17.801010100000003</v>
      </c>
      <c r="F104" s="166">
        <v>17.623000000000001</v>
      </c>
      <c r="G104" s="166">
        <v>0.1780101</v>
      </c>
      <c r="H104" s="166">
        <v>15.13862769</v>
      </c>
      <c r="I104" s="166">
        <v>0</v>
      </c>
      <c r="J104" s="166">
        <v>15.291543130000001</v>
      </c>
      <c r="K104" s="166">
        <v>15.13862769</v>
      </c>
      <c r="L104" s="166">
        <v>0</v>
      </c>
      <c r="M104" s="166">
        <v>0.15291544000000001</v>
      </c>
      <c r="N104" s="167">
        <v>85.902670884639392</v>
      </c>
      <c r="O104" s="167">
        <v>85.902676308816197</v>
      </c>
      <c r="P104" s="167">
        <v>1.0000000568941927</v>
      </c>
      <c r="Q104" s="169">
        <v>0</v>
      </c>
      <c r="R104" s="167">
        <v>0</v>
      </c>
    </row>
    <row r="105" spans="1:18" ht="15.75" x14ac:dyDescent="0.25">
      <c r="A105" s="129">
        <v>94</v>
      </c>
      <c r="B105" s="108" t="s">
        <v>211</v>
      </c>
      <c r="C105" s="166">
        <v>5.5170000000000003</v>
      </c>
      <c r="D105" s="166">
        <v>0</v>
      </c>
      <c r="E105" s="166">
        <v>5.6295918399999998</v>
      </c>
      <c r="F105" s="166">
        <v>5.5170000000000003</v>
      </c>
      <c r="G105" s="166">
        <v>0.11259184</v>
      </c>
      <c r="H105" s="166">
        <v>5.5170000000000003</v>
      </c>
      <c r="I105" s="166">
        <v>0</v>
      </c>
      <c r="J105" s="166">
        <v>5.6295918399999998</v>
      </c>
      <c r="K105" s="166">
        <v>5.5170000000000003</v>
      </c>
      <c r="L105" s="166">
        <v>0</v>
      </c>
      <c r="M105" s="166">
        <v>0.11259184</v>
      </c>
      <c r="N105" s="167">
        <v>100</v>
      </c>
      <c r="O105" s="167">
        <v>100</v>
      </c>
      <c r="P105" s="167">
        <v>2.0000000568424872</v>
      </c>
      <c r="Q105" s="169">
        <v>0</v>
      </c>
      <c r="R105" s="167">
        <v>0</v>
      </c>
    </row>
  </sheetData>
  <mergeCells count="18">
    <mergeCell ref="Q9:Q11"/>
    <mergeCell ref="K10:M10"/>
    <mergeCell ref="I9:I11"/>
    <mergeCell ref="J9:M9"/>
    <mergeCell ref="N9:O10"/>
    <mergeCell ref="D5:E5"/>
    <mergeCell ref="A7:A11"/>
    <mergeCell ref="B7:B11"/>
    <mergeCell ref="C7:R8"/>
    <mergeCell ref="C9:C11"/>
    <mergeCell ref="D9:D11"/>
    <mergeCell ref="E9:G9"/>
    <mergeCell ref="H9:H11"/>
    <mergeCell ref="R9:R11"/>
    <mergeCell ref="E10:E11"/>
    <mergeCell ref="F10:G10"/>
    <mergeCell ref="J10:J11"/>
    <mergeCell ref="P9:P11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/>
  <dimension ref="A1:AX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B7" sqref="B7:B11"/>
    </sheetView>
  </sheetViews>
  <sheetFormatPr defaultColWidth="9.140625" defaultRowHeight="15" x14ac:dyDescent="0.25"/>
  <cols>
    <col min="1" max="1" width="5" style="72" customWidth="1"/>
    <col min="2" max="2" width="34.140625" style="72" customWidth="1"/>
    <col min="3" max="50" width="18.42578125" style="72" customWidth="1"/>
    <col min="51" max="16384" width="9.140625" style="72"/>
  </cols>
  <sheetData>
    <row r="1" spans="1:50" ht="15.75" x14ac:dyDescent="0.25">
      <c r="B1" s="73"/>
    </row>
    <row r="2" spans="1:50" ht="15" customHeight="1" x14ac:dyDescent="0.25"/>
    <row r="3" spans="1:50" ht="21" customHeight="1" x14ac:dyDescent="0.3">
      <c r="A3" s="74"/>
      <c r="B3" s="74"/>
    </row>
    <row r="4" spans="1:50" ht="24" customHeight="1" x14ac:dyDescent="0.3">
      <c r="A4" s="74"/>
      <c r="B4" s="74"/>
    </row>
    <row r="5" spans="1:50" ht="30.75" customHeight="1" x14ac:dyDescent="0.3">
      <c r="A5" s="74"/>
      <c r="B5" s="74"/>
      <c r="D5" s="273" t="s">
        <v>367</v>
      </c>
      <c r="E5" s="273"/>
      <c r="T5" s="273" t="s">
        <v>367</v>
      </c>
      <c r="U5" s="273"/>
    </row>
    <row r="6" spans="1:50" ht="17.25" customHeight="1" x14ac:dyDescent="0.25">
      <c r="B6" s="42" t="s">
        <v>368</v>
      </c>
    </row>
    <row r="7" spans="1:50" ht="14.25" customHeight="1" x14ac:dyDescent="0.25">
      <c r="A7" s="288" t="s">
        <v>233</v>
      </c>
      <c r="B7" s="285" t="s">
        <v>234</v>
      </c>
      <c r="C7" s="292" t="s">
        <v>299</v>
      </c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9" t="s">
        <v>300</v>
      </c>
      <c r="T7" s="299"/>
      <c r="U7" s="299"/>
      <c r="V7" s="299"/>
      <c r="W7" s="299"/>
      <c r="X7" s="299"/>
      <c r="Y7" s="299"/>
      <c r="Z7" s="299"/>
      <c r="AA7" s="299"/>
      <c r="AB7" s="299"/>
      <c r="AC7" s="299"/>
      <c r="AD7" s="299"/>
      <c r="AE7" s="299"/>
      <c r="AF7" s="299"/>
      <c r="AG7" s="299"/>
      <c r="AH7" s="299"/>
      <c r="AI7" s="308" t="s">
        <v>301</v>
      </c>
      <c r="AJ7" s="308"/>
      <c r="AK7" s="308"/>
      <c r="AL7" s="308"/>
      <c r="AM7" s="308"/>
      <c r="AN7" s="308"/>
      <c r="AO7" s="308"/>
      <c r="AP7" s="308"/>
      <c r="AQ7" s="308"/>
      <c r="AR7" s="308"/>
      <c r="AS7" s="308"/>
      <c r="AT7" s="308"/>
      <c r="AU7" s="308"/>
      <c r="AV7" s="308"/>
      <c r="AW7" s="308"/>
      <c r="AX7" s="308"/>
    </row>
    <row r="8" spans="1:50" ht="6" customHeight="1" thickBot="1" x14ac:dyDescent="0.3">
      <c r="A8" s="289"/>
      <c r="B8" s="285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299"/>
      <c r="AF8" s="299"/>
      <c r="AG8" s="300"/>
      <c r="AH8" s="300"/>
      <c r="AI8" s="308"/>
      <c r="AJ8" s="308"/>
      <c r="AK8" s="308"/>
      <c r="AL8" s="308"/>
      <c r="AM8" s="308"/>
      <c r="AN8" s="308"/>
      <c r="AO8" s="308"/>
      <c r="AP8" s="308"/>
      <c r="AQ8" s="308"/>
      <c r="AR8" s="308"/>
      <c r="AS8" s="308"/>
      <c r="AT8" s="308"/>
      <c r="AU8" s="308"/>
      <c r="AV8" s="308"/>
      <c r="AW8" s="309"/>
      <c r="AX8" s="309"/>
    </row>
    <row r="9" spans="1:50" ht="31.5" customHeight="1" x14ac:dyDescent="0.25">
      <c r="A9" s="289"/>
      <c r="B9" s="282"/>
      <c r="C9" s="271" t="s">
        <v>276</v>
      </c>
      <c r="D9" s="269" t="s">
        <v>334</v>
      </c>
      <c r="E9" s="269" t="s">
        <v>236</v>
      </c>
      <c r="F9" s="269"/>
      <c r="G9" s="269"/>
      <c r="H9" s="269" t="s">
        <v>251</v>
      </c>
      <c r="I9" s="269" t="s">
        <v>216</v>
      </c>
      <c r="J9" s="269" t="s">
        <v>237</v>
      </c>
      <c r="K9" s="269"/>
      <c r="L9" s="269"/>
      <c r="M9" s="269"/>
      <c r="N9" s="267" t="s">
        <v>238</v>
      </c>
      <c r="O9" s="267"/>
      <c r="P9" s="269" t="s">
        <v>239</v>
      </c>
      <c r="Q9" s="269" t="s">
        <v>220</v>
      </c>
      <c r="R9" s="269" t="s">
        <v>240</v>
      </c>
      <c r="S9" s="271" t="s">
        <v>276</v>
      </c>
      <c r="T9" s="269" t="s">
        <v>334</v>
      </c>
      <c r="U9" s="269" t="s">
        <v>236</v>
      </c>
      <c r="V9" s="269"/>
      <c r="W9" s="269"/>
      <c r="X9" s="269" t="s">
        <v>251</v>
      </c>
      <c r="Y9" s="269" t="s">
        <v>216</v>
      </c>
      <c r="Z9" s="269" t="s">
        <v>237</v>
      </c>
      <c r="AA9" s="269"/>
      <c r="AB9" s="269"/>
      <c r="AC9" s="269"/>
      <c r="AD9" s="267" t="s">
        <v>238</v>
      </c>
      <c r="AE9" s="267"/>
      <c r="AF9" s="269" t="s">
        <v>239</v>
      </c>
      <c r="AG9" s="266" t="s">
        <v>220</v>
      </c>
      <c r="AH9" s="266" t="s">
        <v>240</v>
      </c>
      <c r="AI9" s="271" t="s">
        <v>276</v>
      </c>
      <c r="AJ9" s="269" t="s">
        <v>334</v>
      </c>
      <c r="AK9" s="269" t="s">
        <v>236</v>
      </c>
      <c r="AL9" s="269"/>
      <c r="AM9" s="269"/>
      <c r="AN9" s="269" t="s">
        <v>251</v>
      </c>
      <c r="AO9" s="269" t="s">
        <v>216</v>
      </c>
      <c r="AP9" s="269" t="s">
        <v>237</v>
      </c>
      <c r="AQ9" s="269"/>
      <c r="AR9" s="269"/>
      <c r="AS9" s="269"/>
      <c r="AT9" s="267" t="s">
        <v>238</v>
      </c>
      <c r="AU9" s="267"/>
      <c r="AV9" s="269" t="s">
        <v>239</v>
      </c>
      <c r="AW9" s="266" t="s">
        <v>220</v>
      </c>
      <c r="AX9" s="266" t="s">
        <v>240</v>
      </c>
    </row>
    <row r="10" spans="1:50" ht="24" customHeight="1" x14ac:dyDescent="0.25">
      <c r="A10" s="289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  <c r="S10" s="272"/>
      <c r="T10" s="266"/>
      <c r="U10" s="266" t="s">
        <v>241</v>
      </c>
      <c r="V10" s="266" t="s">
        <v>242</v>
      </c>
      <c r="W10" s="266"/>
      <c r="X10" s="266"/>
      <c r="Y10" s="266"/>
      <c r="Z10" s="266" t="s">
        <v>241</v>
      </c>
      <c r="AA10" s="266" t="s">
        <v>243</v>
      </c>
      <c r="AB10" s="266"/>
      <c r="AC10" s="266"/>
      <c r="AD10" s="268"/>
      <c r="AE10" s="268"/>
      <c r="AF10" s="266"/>
      <c r="AG10" s="266"/>
      <c r="AH10" s="266"/>
      <c r="AI10" s="272"/>
      <c r="AJ10" s="266"/>
      <c r="AK10" s="266" t="s">
        <v>241</v>
      </c>
      <c r="AL10" s="266" t="s">
        <v>242</v>
      </c>
      <c r="AM10" s="266"/>
      <c r="AN10" s="266"/>
      <c r="AO10" s="266"/>
      <c r="AP10" s="266" t="s">
        <v>241</v>
      </c>
      <c r="AQ10" s="266" t="s">
        <v>243</v>
      </c>
      <c r="AR10" s="266"/>
      <c r="AS10" s="266"/>
      <c r="AT10" s="268"/>
      <c r="AU10" s="268"/>
      <c r="AV10" s="266"/>
      <c r="AW10" s="266"/>
      <c r="AX10" s="266"/>
    </row>
    <row r="11" spans="1:50" ht="83.25" customHeight="1" x14ac:dyDescent="0.25">
      <c r="A11" s="290"/>
      <c r="B11" s="282"/>
      <c r="C11" s="269"/>
      <c r="D11" s="266"/>
      <c r="E11" s="266"/>
      <c r="F11" s="182" t="s">
        <v>213</v>
      </c>
      <c r="G11" s="182" t="s">
        <v>214</v>
      </c>
      <c r="H11" s="266"/>
      <c r="I11" s="266"/>
      <c r="J11" s="266"/>
      <c r="K11" s="182" t="s">
        <v>218</v>
      </c>
      <c r="L11" s="182" t="s">
        <v>250</v>
      </c>
      <c r="M11" s="182" t="s">
        <v>214</v>
      </c>
      <c r="N11" s="182" t="s">
        <v>269</v>
      </c>
      <c r="O11" s="182" t="s">
        <v>244</v>
      </c>
      <c r="P11" s="266"/>
      <c r="Q11" s="266"/>
      <c r="R11" s="266"/>
      <c r="S11" s="269"/>
      <c r="T11" s="266"/>
      <c r="U11" s="266"/>
      <c r="V11" s="182" t="s">
        <v>213</v>
      </c>
      <c r="W11" s="182" t="s">
        <v>214</v>
      </c>
      <c r="X11" s="266"/>
      <c r="Y11" s="266"/>
      <c r="Z11" s="266"/>
      <c r="AA11" s="182" t="s">
        <v>218</v>
      </c>
      <c r="AB11" s="182" t="s">
        <v>250</v>
      </c>
      <c r="AC11" s="182" t="s">
        <v>214</v>
      </c>
      <c r="AD11" s="182" t="s">
        <v>269</v>
      </c>
      <c r="AE11" s="182" t="s">
        <v>244</v>
      </c>
      <c r="AF11" s="266"/>
      <c r="AG11" s="266"/>
      <c r="AH11" s="266"/>
      <c r="AI11" s="269"/>
      <c r="AJ11" s="266"/>
      <c r="AK11" s="266"/>
      <c r="AL11" s="182" t="s">
        <v>213</v>
      </c>
      <c r="AM11" s="182" t="s">
        <v>214</v>
      </c>
      <c r="AN11" s="266"/>
      <c r="AO11" s="266"/>
      <c r="AP11" s="266"/>
      <c r="AQ11" s="182" t="s">
        <v>218</v>
      </c>
      <c r="AR11" s="182" t="s">
        <v>250</v>
      </c>
      <c r="AS11" s="182" t="s">
        <v>214</v>
      </c>
      <c r="AT11" s="182" t="s">
        <v>269</v>
      </c>
      <c r="AU11" s="182" t="s">
        <v>244</v>
      </c>
      <c r="AV11" s="266"/>
      <c r="AW11" s="266"/>
      <c r="AX11" s="266"/>
    </row>
    <row r="12" spans="1:50" s="46" customFormat="1" ht="41.25" customHeight="1" x14ac:dyDescent="0.25">
      <c r="A12" s="101" t="s">
        <v>2</v>
      </c>
      <c r="B12" s="102" t="s">
        <v>3</v>
      </c>
      <c r="C12" s="45">
        <v>4072.5908000000004</v>
      </c>
      <c r="D12" s="45">
        <v>0</v>
      </c>
      <c r="E12" s="45">
        <v>3589.7370643100003</v>
      </c>
      <c r="F12" s="45">
        <v>3388.6933000000004</v>
      </c>
      <c r="G12" s="45">
        <v>201.04376431</v>
      </c>
      <c r="H12" s="45">
        <v>1004.57046425</v>
      </c>
      <c r="I12" s="45">
        <v>1.1340190499999998</v>
      </c>
      <c r="J12" s="45">
        <v>1024.9617303</v>
      </c>
      <c r="K12" s="45">
        <v>1004.57046425</v>
      </c>
      <c r="L12" s="45">
        <v>0</v>
      </c>
      <c r="M12" s="45">
        <v>20.391266049999999</v>
      </c>
      <c r="N12" s="45">
        <v>29.644773820339537</v>
      </c>
      <c r="O12" s="45">
        <v>10.14270008323045</v>
      </c>
      <c r="P12" s="45">
        <v>1.9894660890442808</v>
      </c>
      <c r="Q12" s="45">
        <v>5.1651400000000004E-3</v>
      </c>
      <c r="R12" s="45">
        <v>1.1288539099999999</v>
      </c>
      <c r="S12" s="45">
        <v>4408.1646000000001</v>
      </c>
      <c r="T12" s="45">
        <v>0</v>
      </c>
      <c r="U12" s="45">
        <v>5277.8748785999996</v>
      </c>
      <c r="V12" s="45">
        <v>4408.1646000000001</v>
      </c>
      <c r="W12" s="45">
        <v>869.71027860000004</v>
      </c>
      <c r="X12" s="45">
        <v>1047.2087226199999</v>
      </c>
      <c r="Y12" s="45">
        <v>6.2036230000000005E-2</v>
      </c>
      <c r="Z12" s="45">
        <v>1254.9969853399998</v>
      </c>
      <c r="AA12" s="45">
        <v>1047.2087226199999</v>
      </c>
      <c r="AB12" s="45">
        <v>0</v>
      </c>
      <c r="AC12" s="45">
        <v>207.78826272000003</v>
      </c>
      <c r="AD12" s="45">
        <v>23.756116607351728</v>
      </c>
      <c r="AE12" s="45">
        <v>23.891664595994349</v>
      </c>
      <c r="AF12" s="45">
        <v>16.556873454457477</v>
      </c>
      <c r="AG12" s="45">
        <v>0</v>
      </c>
      <c r="AH12" s="45">
        <v>6.2036230000000359E-2</v>
      </c>
      <c r="AI12" s="45">
        <v>301.44229999999999</v>
      </c>
      <c r="AJ12" s="45">
        <v>0</v>
      </c>
      <c r="AK12" s="45">
        <v>330.74002439000003</v>
      </c>
      <c r="AL12" s="45">
        <v>298.67519999999996</v>
      </c>
      <c r="AM12" s="45">
        <v>32.064824389999998</v>
      </c>
      <c r="AN12" s="45">
        <v>9.3639399899999987</v>
      </c>
      <c r="AO12" s="45">
        <v>0</v>
      </c>
      <c r="AP12" s="45">
        <v>9.5547930599999997</v>
      </c>
      <c r="AQ12" s="45">
        <v>9.3639399899999987</v>
      </c>
      <c r="AR12" s="45">
        <v>0</v>
      </c>
      <c r="AS12" s="45">
        <v>0.19085307000000001</v>
      </c>
      <c r="AT12" s="45">
        <v>3.1351581885606841</v>
      </c>
      <c r="AU12" s="45">
        <v>0.59521008965675493</v>
      </c>
      <c r="AV12" s="45">
        <v>1.997458959095447</v>
      </c>
      <c r="AW12" s="45">
        <v>0</v>
      </c>
      <c r="AX12" s="45">
        <v>0</v>
      </c>
    </row>
    <row r="13" spans="1:50" s="50" customFormat="1" ht="15.75" x14ac:dyDescent="0.25">
      <c r="A13" s="127" t="s">
        <v>6</v>
      </c>
      <c r="B13" s="128" t="s">
        <v>7</v>
      </c>
      <c r="C13" s="49">
        <v>0</v>
      </c>
      <c r="D13" s="49">
        <v>0</v>
      </c>
      <c r="E13" s="49">
        <v>0</v>
      </c>
      <c r="F13" s="49">
        <v>0</v>
      </c>
      <c r="G13" s="49">
        <v>0</v>
      </c>
      <c r="H13" s="49">
        <v>0</v>
      </c>
      <c r="I13" s="49">
        <v>0</v>
      </c>
      <c r="J13" s="49">
        <v>0</v>
      </c>
      <c r="K13" s="49">
        <v>0</v>
      </c>
      <c r="L13" s="49">
        <v>0</v>
      </c>
      <c r="M13" s="49">
        <v>0</v>
      </c>
      <c r="N13" s="49" t="s">
        <v>369</v>
      </c>
      <c r="O13" s="49" t="s">
        <v>369</v>
      </c>
      <c r="P13" s="49">
        <v>0</v>
      </c>
      <c r="Q13" s="49">
        <v>0</v>
      </c>
      <c r="R13" s="49">
        <v>0</v>
      </c>
      <c r="S13" s="49">
        <v>592.97449999999992</v>
      </c>
      <c r="T13" s="49">
        <v>0</v>
      </c>
      <c r="U13" s="49">
        <v>713.18862881000007</v>
      </c>
      <c r="V13" s="49">
        <v>592.97449999999992</v>
      </c>
      <c r="W13" s="49">
        <v>120.21412880999999</v>
      </c>
      <c r="X13" s="49">
        <v>120.35085562999998</v>
      </c>
      <c r="Y13" s="49">
        <v>0</v>
      </c>
      <c r="Z13" s="49">
        <v>141.71115429</v>
      </c>
      <c r="AA13" s="49">
        <v>120.35085562999998</v>
      </c>
      <c r="AB13" s="49">
        <v>0</v>
      </c>
      <c r="AC13" s="49">
        <v>21.360298659999998</v>
      </c>
      <c r="AD13" s="49">
        <v>20.296126668178818</v>
      </c>
      <c r="AE13" s="49">
        <v>17.768542576023016</v>
      </c>
      <c r="AF13" s="49">
        <v>15.073124460116908</v>
      </c>
      <c r="AG13" s="49">
        <v>0</v>
      </c>
      <c r="AH13" s="49">
        <v>0</v>
      </c>
      <c r="AI13" s="49">
        <v>52.763099999999994</v>
      </c>
      <c r="AJ13" s="49">
        <v>0</v>
      </c>
      <c r="AK13" s="49">
        <v>54.236127689999996</v>
      </c>
      <c r="AL13" s="49">
        <v>50.086099999999995</v>
      </c>
      <c r="AM13" s="49">
        <v>4.1500276899999999</v>
      </c>
      <c r="AN13" s="49">
        <v>7.4304750000000003E-2</v>
      </c>
      <c r="AO13" s="49">
        <v>0</v>
      </c>
      <c r="AP13" s="49">
        <v>8.5407999999999998E-2</v>
      </c>
      <c r="AQ13" s="49">
        <v>7.4304750000000003E-2</v>
      </c>
      <c r="AR13" s="49">
        <v>0</v>
      </c>
      <c r="AS13" s="49">
        <v>1.110325E-2</v>
      </c>
      <c r="AT13" s="49">
        <v>0.14835403435284442</v>
      </c>
      <c r="AU13" s="49">
        <v>0.26754640762408988</v>
      </c>
      <c r="AV13" s="49">
        <v>13.00024587860622</v>
      </c>
      <c r="AW13" s="49">
        <v>0</v>
      </c>
      <c r="AX13" s="49">
        <v>0</v>
      </c>
    </row>
    <row r="14" spans="1:50" ht="15.75" x14ac:dyDescent="0.25">
      <c r="A14" s="129" t="s">
        <v>9</v>
      </c>
      <c r="B14" s="108" t="s">
        <v>10</v>
      </c>
      <c r="C14" s="54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5" t="s">
        <v>369</v>
      </c>
      <c r="O14" s="55" t="s">
        <v>369</v>
      </c>
      <c r="P14" s="55">
        <v>0</v>
      </c>
      <c r="Q14" s="98">
        <v>0</v>
      </c>
      <c r="R14" s="55">
        <v>0</v>
      </c>
      <c r="S14" s="54">
        <v>42.704799999999999</v>
      </c>
      <c r="T14" s="54">
        <v>0</v>
      </c>
      <c r="U14" s="54">
        <v>56.190526320000004</v>
      </c>
      <c r="V14" s="54">
        <v>42.704799999999999</v>
      </c>
      <c r="W14" s="54">
        <v>13.485726319999999</v>
      </c>
      <c r="X14" s="54">
        <v>27.524710049999999</v>
      </c>
      <c r="Y14" s="54">
        <v>0</v>
      </c>
      <c r="Z14" s="54">
        <v>36.21672375</v>
      </c>
      <c r="AA14" s="54">
        <v>27.524710049999999</v>
      </c>
      <c r="AB14" s="54">
        <v>0</v>
      </c>
      <c r="AC14" s="54">
        <v>8.6920136999999986</v>
      </c>
      <c r="AD14" s="55">
        <v>64.453433923118709</v>
      </c>
      <c r="AE14" s="55">
        <v>64.453433902994988</v>
      </c>
      <c r="AF14" s="55">
        <v>23.999999999999996</v>
      </c>
      <c r="AG14" s="98">
        <v>0</v>
      </c>
      <c r="AH14" s="55">
        <v>0</v>
      </c>
      <c r="AI14" s="54">
        <v>0.33019999999999999</v>
      </c>
      <c r="AJ14" s="54">
        <v>0</v>
      </c>
      <c r="AK14" s="54">
        <v>0.43447369000000002</v>
      </c>
      <c r="AL14" s="54">
        <v>0.33019999999999999</v>
      </c>
      <c r="AM14" s="54">
        <v>0.10427369</v>
      </c>
      <c r="AN14" s="54">
        <v>0</v>
      </c>
      <c r="AO14" s="54">
        <v>0</v>
      </c>
      <c r="AP14" s="54">
        <v>0</v>
      </c>
      <c r="AQ14" s="54">
        <v>0</v>
      </c>
      <c r="AR14" s="54">
        <v>0</v>
      </c>
      <c r="AS14" s="54">
        <v>0</v>
      </c>
      <c r="AT14" s="55">
        <v>0</v>
      </c>
      <c r="AU14" s="55">
        <v>0</v>
      </c>
      <c r="AV14" s="55">
        <v>0</v>
      </c>
      <c r="AW14" s="98">
        <v>0</v>
      </c>
      <c r="AX14" s="55">
        <v>0</v>
      </c>
    </row>
    <row r="15" spans="1:50" ht="15.75" x14ac:dyDescent="0.25">
      <c r="A15" s="129" t="s">
        <v>12</v>
      </c>
      <c r="B15" s="108" t="s">
        <v>13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5" t="s">
        <v>369</v>
      </c>
      <c r="O15" s="55" t="s">
        <v>369</v>
      </c>
      <c r="P15" s="55">
        <v>0</v>
      </c>
      <c r="Q15" s="98">
        <v>0</v>
      </c>
      <c r="R15" s="55">
        <v>0</v>
      </c>
      <c r="S15" s="54">
        <v>84.126800000000003</v>
      </c>
      <c r="T15" s="54">
        <v>0</v>
      </c>
      <c r="U15" s="54">
        <v>89.496595739999989</v>
      </c>
      <c r="V15" s="54">
        <v>84.126800000000003</v>
      </c>
      <c r="W15" s="54">
        <v>5.3697957399999998</v>
      </c>
      <c r="X15" s="54">
        <v>24.716950879999999</v>
      </c>
      <c r="Y15" s="54">
        <v>0</v>
      </c>
      <c r="Z15" s="54">
        <v>26.294628600000003</v>
      </c>
      <c r="AA15" s="54">
        <v>24.716950879999999</v>
      </c>
      <c r="AB15" s="54">
        <v>0</v>
      </c>
      <c r="AC15" s="54">
        <v>1.5776777200000001</v>
      </c>
      <c r="AD15" s="55">
        <v>29.380590822425194</v>
      </c>
      <c r="AE15" s="55">
        <v>29.38059092728172</v>
      </c>
      <c r="AF15" s="55">
        <v>6.0000000152122324</v>
      </c>
      <c r="AG15" s="98">
        <v>0</v>
      </c>
      <c r="AH15" s="55">
        <v>0</v>
      </c>
      <c r="AI15" s="54">
        <v>32.743400000000001</v>
      </c>
      <c r="AJ15" s="54">
        <v>0</v>
      </c>
      <c r="AK15" s="54">
        <v>34.833404259999995</v>
      </c>
      <c r="AL15" s="54">
        <v>32.743400000000001</v>
      </c>
      <c r="AM15" s="54">
        <v>2.0900042600000002</v>
      </c>
      <c r="AN15" s="54">
        <v>0</v>
      </c>
      <c r="AO15" s="54">
        <v>0</v>
      </c>
      <c r="AP15" s="54">
        <v>0</v>
      </c>
      <c r="AQ15" s="54">
        <v>0</v>
      </c>
      <c r="AR15" s="54">
        <v>0</v>
      </c>
      <c r="AS15" s="54">
        <v>0</v>
      </c>
      <c r="AT15" s="55">
        <v>0</v>
      </c>
      <c r="AU15" s="55">
        <v>0</v>
      </c>
      <c r="AV15" s="55">
        <v>0</v>
      </c>
      <c r="AW15" s="98">
        <v>0</v>
      </c>
      <c r="AX15" s="55">
        <v>0</v>
      </c>
    </row>
    <row r="16" spans="1:50" ht="15.75" x14ac:dyDescent="0.25">
      <c r="A16" s="129" t="s">
        <v>15</v>
      </c>
      <c r="B16" s="108" t="s">
        <v>16</v>
      </c>
      <c r="C16" s="54">
        <v>0</v>
      </c>
      <c r="D16" s="54">
        <v>0</v>
      </c>
      <c r="E16" s="54">
        <v>0</v>
      </c>
      <c r="F16" s="54">
        <v>0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5" t="s">
        <v>369</v>
      </c>
      <c r="O16" s="55" t="s">
        <v>369</v>
      </c>
      <c r="P16" s="55">
        <v>0</v>
      </c>
      <c r="Q16" s="98">
        <v>0</v>
      </c>
      <c r="R16" s="55">
        <v>0</v>
      </c>
      <c r="S16" s="54">
        <v>18.762799999999999</v>
      </c>
      <c r="T16" s="54">
        <v>0</v>
      </c>
      <c r="U16" s="54">
        <v>21.321400000000001</v>
      </c>
      <c r="V16" s="54">
        <v>18.762799999999999</v>
      </c>
      <c r="W16" s="54">
        <v>2.5586000000000002</v>
      </c>
      <c r="X16" s="54">
        <v>15.165239960000001</v>
      </c>
      <c r="Y16" s="54">
        <v>0</v>
      </c>
      <c r="Z16" s="54">
        <v>17.233256620000002</v>
      </c>
      <c r="AA16" s="54">
        <v>15.165239960000001</v>
      </c>
      <c r="AB16" s="54">
        <v>0</v>
      </c>
      <c r="AC16" s="54">
        <v>2.0680166600000001</v>
      </c>
      <c r="AD16" s="55">
        <v>80.826102500692869</v>
      </c>
      <c r="AE16" s="55">
        <v>80.82610255608536</v>
      </c>
      <c r="AF16" s="55">
        <v>12.000150091190367</v>
      </c>
      <c r="AG16" s="98">
        <v>0</v>
      </c>
      <c r="AH16" s="55">
        <v>0</v>
      </c>
      <c r="AI16" s="54">
        <v>0</v>
      </c>
      <c r="AJ16" s="54">
        <v>0</v>
      </c>
      <c r="AK16" s="54">
        <v>0</v>
      </c>
      <c r="AL16" s="54">
        <v>0</v>
      </c>
      <c r="AM16" s="54">
        <v>0</v>
      </c>
      <c r="AN16" s="54">
        <v>0</v>
      </c>
      <c r="AO16" s="54">
        <v>0</v>
      </c>
      <c r="AP16" s="54">
        <v>0</v>
      </c>
      <c r="AQ16" s="54">
        <v>0</v>
      </c>
      <c r="AR16" s="54">
        <v>0</v>
      </c>
      <c r="AS16" s="54">
        <v>0</v>
      </c>
      <c r="AT16" s="55" t="s">
        <v>369</v>
      </c>
      <c r="AU16" s="55" t="s">
        <v>369</v>
      </c>
      <c r="AV16" s="55">
        <v>0</v>
      </c>
      <c r="AW16" s="98">
        <v>0</v>
      </c>
      <c r="AX16" s="55">
        <v>0</v>
      </c>
    </row>
    <row r="17" spans="1:50" ht="15.75" x14ac:dyDescent="0.25">
      <c r="A17" s="129" t="s">
        <v>18</v>
      </c>
      <c r="B17" s="108" t="s">
        <v>19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5" t="s">
        <v>369</v>
      </c>
      <c r="O17" s="55" t="s">
        <v>369</v>
      </c>
      <c r="P17" s="55">
        <v>0</v>
      </c>
      <c r="Q17" s="98">
        <v>0</v>
      </c>
      <c r="R17" s="55">
        <v>0</v>
      </c>
      <c r="S17" s="54">
        <v>39.646599999999999</v>
      </c>
      <c r="T17" s="54">
        <v>0</v>
      </c>
      <c r="U17" s="54">
        <v>46.100697689999997</v>
      </c>
      <c r="V17" s="54">
        <v>39.646599999999999</v>
      </c>
      <c r="W17" s="54">
        <v>6.4540976900000002</v>
      </c>
      <c r="X17" s="54">
        <v>16.39376145</v>
      </c>
      <c r="Y17" s="54">
        <v>0</v>
      </c>
      <c r="Z17" s="54">
        <v>19.06251331</v>
      </c>
      <c r="AA17" s="54">
        <v>16.39376145</v>
      </c>
      <c r="AB17" s="54">
        <v>0</v>
      </c>
      <c r="AC17" s="54">
        <v>2.66875186</v>
      </c>
      <c r="AD17" s="55">
        <v>41.34972847608622</v>
      </c>
      <c r="AE17" s="55">
        <v>41.349728315004782</v>
      </c>
      <c r="AF17" s="55">
        <v>13.999999982163946</v>
      </c>
      <c r="AG17" s="98">
        <v>0</v>
      </c>
      <c r="AH17" s="55">
        <v>0</v>
      </c>
      <c r="AI17" s="54">
        <v>0</v>
      </c>
      <c r="AJ17" s="54">
        <v>0</v>
      </c>
      <c r="AK17" s="54">
        <v>0</v>
      </c>
      <c r="AL17" s="54">
        <v>0</v>
      </c>
      <c r="AM17" s="54">
        <v>0</v>
      </c>
      <c r="AN17" s="54">
        <v>0</v>
      </c>
      <c r="AO17" s="54">
        <v>0</v>
      </c>
      <c r="AP17" s="54">
        <v>0</v>
      </c>
      <c r="AQ17" s="54">
        <v>0</v>
      </c>
      <c r="AR17" s="54">
        <v>0</v>
      </c>
      <c r="AS17" s="54">
        <v>0</v>
      </c>
      <c r="AT17" s="55" t="s">
        <v>369</v>
      </c>
      <c r="AU17" s="55" t="s">
        <v>369</v>
      </c>
      <c r="AV17" s="55">
        <v>0</v>
      </c>
      <c r="AW17" s="98">
        <v>0</v>
      </c>
      <c r="AX17" s="55">
        <v>0</v>
      </c>
    </row>
    <row r="18" spans="1:50" ht="15.75" x14ac:dyDescent="0.25">
      <c r="A18" s="129" t="s">
        <v>21</v>
      </c>
      <c r="B18" s="108" t="s">
        <v>22</v>
      </c>
      <c r="C18" s="54">
        <v>0</v>
      </c>
      <c r="D18" s="54">
        <v>0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5" t="s">
        <v>369</v>
      </c>
      <c r="O18" s="55" t="s">
        <v>369</v>
      </c>
      <c r="P18" s="55">
        <v>0</v>
      </c>
      <c r="Q18" s="98">
        <v>0</v>
      </c>
      <c r="R18" s="55">
        <v>0</v>
      </c>
      <c r="S18" s="54">
        <v>20.647300000000001</v>
      </c>
      <c r="T18" s="54">
        <v>0</v>
      </c>
      <c r="U18" s="54">
        <v>22.201397850000003</v>
      </c>
      <c r="V18" s="54">
        <v>20.647300000000001</v>
      </c>
      <c r="W18" s="54">
        <v>1.55409785</v>
      </c>
      <c r="X18" s="54">
        <v>11.201671019999999</v>
      </c>
      <c r="Y18" s="54">
        <v>0</v>
      </c>
      <c r="Z18" s="54">
        <v>12.044807539999999</v>
      </c>
      <c r="AA18" s="54">
        <v>11.201671019999999</v>
      </c>
      <c r="AB18" s="54">
        <v>0</v>
      </c>
      <c r="AC18" s="54">
        <v>0.84313652000000006</v>
      </c>
      <c r="AD18" s="55">
        <v>54.252473785918731</v>
      </c>
      <c r="AE18" s="55">
        <v>54.252473227474063</v>
      </c>
      <c r="AF18" s="55">
        <v>6.9999999352418056</v>
      </c>
      <c r="AG18" s="98">
        <v>0</v>
      </c>
      <c r="AH18" s="55">
        <v>0</v>
      </c>
      <c r="AI18" s="54">
        <v>0</v>
      </c>
      <c r="AJ18" s="54">
        <v>0</v>
      </c>
      <c r="AK18" s="54">
        <v>0</v>
      </c>
      <c r="AL18" s="54">
        <v>0</v>
      </c>
      <c r="AM18" s="54">
        <v>0</v>
      </c>
      <c r="AN18" s="54">
        <v>0</v>
      </c>
      <c r="AO18" s="54">
        <v>0</v>
      </c>
      <c r="AP18" s="54">
        <v>0</v>
      </c>
      <c r="AQ18" s="54">
        <v>0</v>
      </c>
      <c r="AR18" s="54">
        <v>0</v>
      </c>
      <c r="AS18" s="54">
        <v>0</v>
      </c>
      <c r="AT18" s="55" t="s">
        <v>369</v>
      </c>
      <c r="AU18" s="55" t="s">
        <v>369</v>
      </c>
      <c r="AV18" s="55">
        <v>0</v>
      </c>
      <c r="AW18" s="98">
        <v>0</v>
      </c>
      <c r="AX18" s="55">
        <v>0</v>
      </c>
    </row>
    <row r="19" spans="1:50" ht="15.75" x14ac:dyDescent="0.25">
      <c r="A19" s="129" t="s">
        <v>24</v>
      </c>
      <c r="B19" s="108" t="s">
        <v>25</v>
      </c>
      <c r="C19" s="54">
        <v>0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5" t="s">
        <v>369</v>
      </c>
      <c r="O19" s="55" t="s">
        <v>369</v>
      </c>
      <c r="P19" s="55">
        <v>0</v>
      </c>
      <c r="Q19" s="98">
        <v>0</v>
      </c>
      <c r="R19" s="55">
        <v>0</v>
      </c>
      <c r="S19" s="54">
        <v>15.462400000000001</v>
      </c>
      <c r="T19" s="54">
        <v>0</v>
      </c>
      <c r="U19" s="54">
        <v>22.739823999999999</v>
      </c>
      <c r="V19" s="54">
        <v>15.462400000000001</v>
      </c>
      <c r="W19" s="54">
        <v>7.2774239999999999</v>
      </c>
      <c r="X19" s="54">
        <v>0</v>
      </c>
      <c r="Y19" s="54">
        <v>0</v>
      </c>
      <c r="Z19" s="54">
        <v>0</v>
      </c>
      <c r="AA19" s="54">
        <v>0</v>
      </c>
      <c r="AB19" s="54">
        <v>0</v>
      </c>
      <c r="AC19" s="54">
        <v>0</v>
      </c>
      <c r="AD19" s="55">
        <v>0</v>
      </c>
      <c r="AE19" s="55">
        <v>0</v>
      </c>
      <c r="AF19" s="55">
        <v>0</v>
      </c>
      <c r="AG19" s="98">
        <v>0</v>
      </c>
      <c r="AH19" s="55">
        <v>0</v>
      </c>
      <c r="AI19" s="54">
        <v>0</v>
      </c>
      <c r="AJ19" s="54">
        <v>0</v>
      </c>
      <c r="AK19" s="54">
        <v>0</v>
      </c>
      <c r="AL19" s="54">
        <v>0</v>
      </c>
      <c r="AM19" s="54">
        <v>0</v>
      </c>
      <c r="AN19" s="54">
        <v>0</v>
      </c>
      <c r="AO19" s="54">
        <v>0</v>
      </c>
      <c r="AP19" s="54">
        <v>0</v>
      </c>
      <c r="AQ19" s="54">
        <v>0</v>
      </c>
      <c r="AR19" s="54">
        <v>0</v>
      </c>
      <c r="AS19" s="54">
        <v>0</v>
      </c>
      <c r="AT19" s="55" t="s">
        <v>369</v>
      </c>
      <c r="AU19" s="55" t="s">
        <v>369</v>
      </c>
      <c r="AV19" s="55">
        <v>0</v>
      </c>
      <c r="AW19" s="98">
        <v>0</v>
      </c>
      <c r="AX19" s="55">
        <v>0</v>
      </c>
    </row>
    <row r="20" spans="1:50" ht="15.75" x14ac:dyDescent="0.25">
      <c r="A20" s="129" t="s">
        <v>27</v>
      </c>
      <c r="B20" s="108" t="s">
        <v>28</v>
      </c>
      <c r="C20" s="54">
        <v>0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5" t="s">
        <v>369</v>
      </c>
      <c r="O20" s="55" t="s">
        <v>369</v>
      </c>
      <c r="P20" s="55">
        <v>0</v>
      </c>
      <c r="Q20" s="98">
        <v>0</v>
      </c>
      <c r="R20" s="55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54">
        <v>0</v>
      </c>
      <c r="AD20" s="55" t="s">
        <v>369</v>
      </c>
      <c r="AE20" s="55" t="s">
        <v>369</v>
      </c>
      <c r="AF20" s="55">
        <v>0</v>
      </c>
      <c r="AG20" s="98">
        <v>0</v>
      </c>
      <c r="AH20" s="55">
        <v>0</v>
      </c>
      <c r="AI20" s="54">
        <v>10.660299999999999</v>
      </c>
      <c r="AJ20" s="54">
        <v>0</v>
      </c>
      <c r="AK20" s="54">
        <v>11.844777800000001</v>
      </c>
      <c r="AL20" s="54">
        <v>10.660299999999999</v>
      </c>
      <c r="AM20" s="54">
        <v>1.1844778</v>
      </c>
      <c r="AN20" s="54">
        <v>0</v>
      </c>
      <c r="AO20" s="54">
        <v>0</v>
      </c>
      <c r="AP20" s="54">
        <v>0</v>
      </c>
      <c r="AQ20" s="54">
        <v>0</v>
      </c>
      <c r="AR20" s="54">
        <v>0</v>
      </c>
      <c r="AS20" s="54">
        <v>0</v>
      </c>
      <c r="AT20" s="55">
        <v>0</v>
      </c>
      <c r="AU20" s="55">
        <v>0</v>
      </c>
      <c r="AV20" s="55">
        <v>0</v>
      </c>
      <c r="AW20" s="98">
        <v>0</v>
      </c>
      <c r="AX20" s="55">
        <v>0</v>
      </c>
    </row>
    <row r="21" spans="1:50" ht="15.75" x14ac:dyDescent="0.25">
      <c r="A21" s="129" t="s">
        <v>30</v>
      </c>
      <c r="B21" s="108" t="s">
        <v>31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4">
        <v>0</v>
      </c>
      <c r="N21" s="55" t="s">
        <v>369</v>
      </c>
      <c r="O21" s="55" t="s">
        <v>369</v>
      </c>
      <c r="P21" s="55">
        <v>0</v>
      </c>
      <c r="Q21" s="98">
        <v>0</v>
      </c>
      <c r="R21" s="55">
        <v>0</v>
      </c>
      <c r="S21" s="54">
        <v>31.155100000000001</v>
      </c>
      <c r="T21" s="54">
        <v>0</v>
      </c>
      <c r="U21" s="54">
        <v>35.810459999999999</v>
      </c>
      <c r="V21" s="54">
        <v>31.155100000000001</v>
      </c>
      <c r="W21" s="54">
        <v>4.6553599999999999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v>0</v>
      </c>
      <c r="AD21" s="55">
        <v>0</v>
      </c>
      <c r="AE21" s="55">
        <v>0</v>
      </c>
      <c r="AF21" s="55">
        <v>0</v>
      </c>
      <c r="AG21" s="98">
        <v>0</v>
      </c>
      <c r="AH21" s="55">
        <v>0</v>
      </c>
      <c r="AI21" s="54">
        <v>7.6999999999999999E-2</v>
      </c>
      <c r="AJ21" s="54">
        <v>0</v>
      </c>
      <c r="AK21" s="54">
        <v>8.8506000000000001E-2</v>
      </c>
      <c r="AL21" s="54">
        <v>7.6999999999999999E-2</v>
      </c>
      <c r="AM21" s="54">
        <v>1.1506000000000001E-2</v>
      </c>
      <c r="AN21" s="54">
        <v>7.4304750000000003E-2</v>
      </c>
      <c r="AO21" s="54">
        <v>0</v>
      </c>
      <c r="AP21" s="54">
        <v>8.5407999999999998E-2</v>
      </c>
      <c r="AQ21" s="54">
        <v>7.4304750000000003E-2</v>
      </c>
      <c r="AR21" s="54">
        <v>0</v>
      </c>
      <c r="AS21" s="54">
        <v>1.110325E-2</v>
      </c>
      <c r="AT21" s="55">
        <v>96.499675324675323</v>
      </c>
      <c r="AU21" s="55">
        <v>96.499652355292881</v>
      </c>
      <c r="AV21" s="55">
        <v>13.00024587860622</v>
      </c>
      <c r="AW21" s="98">
        <v>0</v>
      </c>
      <c r="AX21" s="55">
        <v>0</v>
      </c>
    </row>
    <row r="22" spans="1:50" ht="15.75" x14ac:dyDescent="0.25">
      <c r="A22" s="129" t="s">
        <v>33</v>
      </c>
      <c r="B22" s="108" t="s">
        <v>34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5" t="s">
        <v>369</v>
      </c>
      <c r="O22" s="55" t="s">
        <v>369</v>
      </c>
      <c r="P22" s="55">
        <v>0</v>
      </c>
      <c r="Q22" s="98">
        <v>0</v>
      </c>
      <c r="R22" s="55">
        <v>0</v>
      </c>
      <c r="S22" s="54">
        <v>66.830699999999993</v>
      </c>
      <c r="T22" s="54">
        <v>0</v>
      </c>
      <c r="U22" s="54">
        <v>90.311756760000009</v>
      </c>
      <c r="V22" s="54">
        <v>66.830699999999993</v>
      </c>
      <c r="W22" s="54">
        <v>23.481056760000001</v>
      </c>
      <c r="X22" s="54">
        <v>9.5544321500000002</v>
      </c>
      <c r="Y22" s="54">
        <v>0</v>
      </c>
      <c r="Z22" s="54">
        <v>12.911394789999999</v>
      </c>
      <c r="AA22" s="54">
        <v>9.5544321500000002</v>
      </c>
      <c r="AB22" s="54">
        <v>0</v>
      </c>
      <c r="AC22" s="54">
        <v>3.3569626400000003</v>
      </c>
      <c r="AD22" s="55">
        <v>14.296471756243765</v>
      </c>
      <c r="AE22" s="55">
        <v>14.296471723191731</v>
      </c>
      <c r="AF22" s="55">
        <v>25.999999958176485</v>
      </c>
      <c r="AG22" s="98">
        <v>0</v>
      </c>
      <c r="AH22" s="55">
        <v>0</v>
      </c>
      <c r="AI22" s="54">
        <v>0</v>
      </c>
      <c r="AJ22" s="54">
        <v>0</v>
      </c>
      <c r="AK22" s="54">
        <v>0</v>
      </c>
      <c r="AL22" s="54">
        <v>0</v>
      </c>
      <c r="AM22" s="54">
        <v>0</v>
      </c>
      <c r="AN22" s="54">
        <v>0</v>
      </c>
      <c r="AO22" s="54">
        <v>0</v>
      </c>
      <c r="AP22" s="54">
        <v>0</v>
      </c>
      <c r="AQ22" s="54">
        <v>0</v>
      </c>
      <c r="AR22" s="54">
        <v>0</v>
      </c>
      <c r="AS22" s="54">
        <v>0</v>
      </c>
      <c r="AT22" s="55" t="s">
        <v>369</v>
      </c>
      <c r="AU22" s="55" t="s">
        <v>369</v>
      </c>
      <c r="AV22" s="55">
        <v>0</v>
      </c>
      <c r="AW22" s="98">
        <v>0</v>
      </c>
      <c r="AX22" s="55">
        <v>0</v>
      </c>
    </row>
    <row r="23" spans="1:50" ht="15.75" x14ac:dyDescent="0.25">
      <c r="A23" s="129" t="s">
        <v>36</v>
      </c>
      <c r="B23" s="108" t="s">
        <v>37</v>
      </c>
      <c r="C23" s="54">
        <v>0</v>
      </c>
      <c r="D23" s="54">
        <v>0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4">
        <v>0</v>
      </c>
      <c r="N23" s="55" t="s">
        <v>369</v>
      </c>
      <c r="O23" s="55" t="s">
        <v>369</v>
      </c>
      <c r="P23" s="55">
        <v>0</v>
      </c>
      <c r="Q23" s="98">
        <v>0</v>
      </c>
      <c r="R23" s="55">
        <v>0</v>
      </c>
      <c r="S23" s="54">
        <v>25.4239</v>
      </c>
      <c r="T23" s="54">
        <v>0</v>
      </c>
      <c r="U23" s="54">
        <v>45.399821430000003</v>
      </c>
      <c r="V23" s="54">
        <v>25.4239</v>
      </c>
      <c r="W23" s="54">
        <v>19.97592143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5">
        <v>0</v>
      </c>
      <c r="AE23" s="55">
        <v>0</v>
      </c>
      <c r="AF23" s="55">
        <v>0</v>
      </c>
      <c r="AG23" s="98">
        <v>0</v>
      </c>
      <c r="AH23" s="55">
        <v>0</v>
      </c>
      <c r="AI23" s="54">
        <v>0</v>
      </c>
      <c r="AJ23" s="54">
        <v>0</v>
      </c>
      <c r="AK23" s="54">
        <v>0</v>
      </c>
      <c r="AL23" s="54">
        <v>0</v>
      </c>
      <c r="AM23" s="54">
        <v>0</v>
      </c>
      <c r="AN23" s="54">
        <v>0</v>
      </c>
      <c r="AO23" s="54">
        <v>0</v>
      </c>
      <c r="AP23" s="54">
        <v>0</v>
      </c>
      <c r="AQ23" s="54">
        <v>0</v>
      </c>
      <c r="AR23" s="54">
        <v>0</v>
      </c>
      <c r="AS23" s="54">
        <v>0</v>
      </c>
      <c r="AT23" s="55" t="s">
        <v>369</v>
      </c>
      <c r="AU23" s="55" t="s">
        <v>369</v>
      </c>
      <c r="AV23" s="55">
        <v>0</v>
      </c>
      <c r="AW23" s="98">
        <v>0</v>
      </c>
      <c r="AX23" s="55">
        <v>0</v>
      </c>
    </row>
    <row r="24" spans="1:50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98">
        <v>0</v>
      </c>
      <c r="R24" s="55"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v>0</v>
      </c>
      <c r="AD24" s="55" t="s">
        <v>369</v>
      </c>
      <c r="AE24" s="55" t="s">
        <v>369</v>
      </c>
      <c r="AF24" s="55">
        <v>0</v>
      </c>
      <c r="AG24" s="98">
        <v>0</v>
      </c>
      <c r="AH24" s="55">
        <v>0</v>
      </c>
      <c r="AI24" s="54">
        <v>0</v>
      </c>
      <c r="AJ24" s="54">
        <v>0</v>
      </c>
      <c r="AK24" s="54">
        <v>0</v>
      </c>
      <c r="AL24" s="54">
        <v>0</v>
      </c>
      <c r="AM24" s="54">
        <v>0</v>
      </c>
      <c r="AN24" s="54">
        <v>0</v>
      </c>
      <c r="AO24" s="54">
        <v>0</v>
      </c>
      <c r="AP24" s="54">
        <v>0</v>
      </c>
      <c r="AQ24" s="54">
        <v>0</v>
      </c>
      <c r="AR24" s="54">
        <v>0</v>
      </c>
      <c r="AS24" s="54">
        <v>0</v>
      </c>
      <c r="AT24" s="55" t="s">
        <v>369</v>
      </c>
      <c r="AU24" s="55" t="s">
        <v>369</v>
      </c>
      <c r="AV24" s="55">
        <v>0</v>
      </c>
      <c r="AW24" s="98">
        <v>0</v>
      </c>
      <c r="AX24" s="55">
        <v>0</v>
      </c>
    </row>
    <row r="25" spans="1:50" ht="15.75" x14ac:dyDescent="0.25">
      <c r="A25" s="129" t="s">
        <v>41</v>
      </c>
      <c r="B25" s="108" t="s">
        <v>42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5" t="s">
        <v>369</v>
      </c>
      <c r="O25" s="55" t="s">
        <v>369</v>
      </c>
      <c r="P25" s="55">
        <v>0</v>
      </c>
      <c r="Q25" s="98">
        <v>0</v>
      </c>
      <c r="R25" s="55">
        <v>0</v>
      </c>
      <c r="S25" s="54">
        <v>12.833399999999999</v>
      </c>
      <c r="T25" s="54">
        <v>0</v>
      </c>
      <c r="U25" s="54">
        <v>14.102639999999999</v>
      </c>
      <c r="V25" s="54">
        <v>12.833399999999999</v>
      </c>
      <c r="W25" s="54">
        <v>1.2692399999999999</v>
      </c>
      <c r="X25" s="54">
        <v>0</v>
      </c>
      <c r="Y25" s="54">
        <v>0</v>
      </c>
      <c r="Z25" s="54">
        <v>0</v>
      </c>
      <c r="AA25" s="54">
        <v>0</v>
      </c>
      <c r="AB25" s="54">
        <v>0</v>
      </c>
      <c r="AC25" s="54">
        <v>0</v>
      </c>
      <c r="AD25" s="55">
        <v>0</v>
      </c>
      <c r="AE25" s="55">
        <v>0</v>
      </c>
      <c r="AF25" s="55">
        <v>0</v>
      </c>
      <c r="AG25" s="98">
        <v>0</v>
      </c>
      <c r="AH25" s="55">
        <v>0</v>
      </c>
      <c r="AI25" s="54">
        <v>5.67E-2</v>
      </c>
      <c r="AJ25" s="54">
        <v>0</v>
      </c>
      <c r="AK25" s="54">
        <v>6.2307699999999994E-2</v>
      </c>
      <c r="AL25" s="54">
        <v>5.67E-2</v>
      </c>
      <c r="AM25" s="54">
        <v>5.6077000000000002E-3</v>
      </c>
      <c r="AN25" s="54">
        <v>0</v>
      </c>
      <c r="AO25" s="54">
        <v>0</v>
      </c>
      <c r="AP25" s="54">
        <v>0</v>
      </c>
      <c r="AQ25" s="54">
        <v>0</v>
      </c>
      <c r="AR25" s="54">
        <v>0</v>
      </c>
      <c r="AS25" s="54">
        <v>0</v>
      </c>
      <c r="AT25" s="55">
        <v>0</v>
      </c>
      <c r="AU25" s="55">
        <v>0</v>
      </c>
      <c r="AV25" s="55">
        <v>0</v>
      </c>
      <c r="AW25" s="98">
        <v>0</v>
      </c>
      <c r="AX25" s="55">
        <v>0</v>
      </c>
    </row>
    <row r="26" spans="1:50" ht="15.75" x14ac:dyDescent="0.25">
      <c r="A26" s="129" t="s">
        <v>44</v>
      </c>
      <c r="B26" s="108" t="s">
        <v>45</v>
      </c>
      <c r="C26" s="54">
        <v>0</v>
      </c>
      <c r="D26" s="54">
        <v>0</v>
      </c>
      <c r="E26" s="54">
        <v>0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5" t="s">
        <v>369</v>
      </c>
      <c r="O26" s="55" t="s">
        <v>369</v>
      </c>
      <c r="P26" s="55">
        <v>0</v>
      </c>
      <c r="Q26" s="98">
        <v>0</v>
      </c>
      <c r="R26" s="55">
        <v>0</v>
      </c>
      <c r="S26" s="54">
        <v>124.8451</v>
      </c>
      <c r="T26" s="54">
        <v>0</v>
      </c>
      <c r="U26" s="54">
        <v>141.86943181999999</v>
      </c>
      <c r="V26" s="54">
        <v>124.8451</v>
      </c>
      <c r="W26" s="54">
        <v>17.02433182</v>
      </c>
      <c r="X26" s="54">
        <v>15.79409012</v>
      </c>
      <c r="Y26" s="54">
        <v>0</v>
      </c>
      <c r="Z26" s="54">
        <v>17.947829679999998</v>
      </c>
      <c r="AA26" s="54">
        <v>15.79409012</v>
      </c>
      <c r="AB26" s="54">
        <v>0</v>
      </c>
      <c r="AC26" s="54">
        <v>2.15373956</v>
      </c>
      <c r="AD26" s="55">
        <v>12.650949152189392</v>
      </c>
      <c r="AE26" s="55">
        <v>12.650949140158382</v>
      </c>
      <c r="AF26" s="55">
        <v>11.999999991085273</v>
      </c>
      <c r="AG26" s="98">
        <v>0</v>
      </c>
      <c r="AH26" s="55">
        <v>0</v>
      </c>
      <c r="AI26" s="54">
        <v>2.677</v>
      </c>
      <c r="AJ26" s="54">
        <v>0</v>
      </c>
      <c r="AK26" s="54">
        <v>0</v>
      </c>
      <c r="AL26" s="54">
        <v>0</v>
      </c>
      <c r="AM26" s="54">
        <v>0</v>
      </c>
      <c r="AN26" s="54">
        <v>0</v>
      </c>
      <c r="AO26" s="54">
        <v>0</v>
      </c>
      <c r="AP26" s="54">
        <v>0</v>
      </c>
      <c r="AQ26" s="54">
        <v>0</v>
      </c>
      <c r="AR26" s="54">
        <v>0</v>
      </c>
      <c r="AS26" s="54">
        <v>0</v>
      </c>
      <c r="AT26" s="55" t="s">
        <v>369</v>
      </c>
      <c r="AU26" s="55" t="s">
        <v>369</v>
      </c>
      <c r="AV26" s="55">
        <v>0</v>
      </c>
      <c r="AW26" s="98">
        <v>0</v>
      </c>
      <c r="AX26" s="55">
        <v>0</v>
      </c>
    </row>
    <row r="27" spans="1:50" ht="15.75" x14ac:dyDescent="0.25">
      <c r="A27" s="129" t="s">
        <v>47</v>
      </c>
      <c r="B27" s="108" t="s">
        <v>48</v>
      </c>
      <c r="C27" s="54">
        <v>0</v>
      </c>
      <c r="D27" s="54">
        <v>0</v>
      </c>
      <c r="E27" s="54">
        <v>0</v>
      </c>
      <c r="F27" s="54">
        <v>0</v>
      </c>
      <c r="G27" s="54">
        <v>0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5" t="s">
        <v>369</v>
      </c>
      <c r="O27" s="55" t="s">
        <v>369</v>
      </c>
      <c r="P27" s="55">
        <v>0</v>
      </c>
      <c r="Q27" s="98">
        <v>0</v>
      </c>
      <c r="R27" s="55">
        <v>0</v>
      </c>
      <c r="S27" s="54">
        <v>25.493400000000001</v>
      </c>
      <c r="T27" s="54">
        <v>0</v>
      </c>
      <c r="U27" s="54">
        <v>30.71493976</v>
      </c>
      <c r="V27" s="54">
        <v>25.493400000000001</v>
      </c>
      <c r="W27" s="54">
        <v>5.2215397599999998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54">
        <v>0</v>
      </c>
      <c r="AD27" s="55">
        <v>0</v>
      </c>
      <c r="AE27" s="55">
        <v>0</v>
      </c>
      <c r="AF27" s="55">
        <v>0</v>
      </c>
      <c r="AG27" s="98">
        <v>0</v>
      </c>
      <c r="AH27" s="55">
        <v>0</v>
      </c>
      <c r="AI27" s="54">
        <v>0</v>
      </c>
      <c r="AJ27" s="54">
        <v>0</v>
      </c>
      <c r="AK27" s="54">
        <v>0</v>
      </c>
      <c r="AL27" s="54">
        <v>0</v>
      </c>
      <c r="AM27" s="54">
        <v>0</v>
      </c>
      <c r="AN27" s="54">
        <v>0</v>
      </c>
      <c r="AO27" s="54">
        <v>0</v>
      </c>
      <c r="AP27" s="54">
        <v>0</v>
      </c>
      <c r="AQ27" s="54">
        <v>0</v>
      </c>
      <c r="AR27" s="54">
        <v>0</v>
      </c>
      <c r="AS27" s="54">
        <v>0</v>
      </c>
      <c r="AT27" s="55" t="s">
        <v>369</v>
      </c>
      <c r="AU27" s="55" t="s">
        <v>369</v>
      </c>
      <c r="AV27" s="55">
        <v>0</v>
      </c>
      <c r="AW27" s="98">
        <v>0</v>
      </c>
      <c r="AX27" s="55">
        <v>0</v>
      </c>
    </row>
    <row r="28" spans="1:50" ht="15.75" x14ac:dyDescent="0.25">
      <c r="A28" s="129" t="s">
        <v>50</v>
      </c>
      <c r="B28" s="108" t="s">
        <v>51</v>
      </c>
      <c r="C28" s="54">
        <v>0</v>
      </c>
      <c r="D28" s="54">
        <v>0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5" t="s">
        <v>369</v>
      </c>
      <c r="O28" s="55" t="s">
        <v>369</v>
      </c>
      <c r="P28" s="55">
        <v>0</v>
      </c>
      <c r="Q28" s="98">
        <v>0</v>
      </c>
      <c r="R28" s="55">
        <v>0</v>
      </c>
      <c r="S28" s="54">
        <v>72.213200000000001</v>
      </c>
      <c r="T28" s="54">
        <v>0</v>
      </c>
      <c r="U28" s="54">
        <v>79.35516484</v>
      </c>
      <c r="V28" s="54">
        <v>72.213200000000001</v>
      </c>
      <c r="W28" s="54">
        <v>7.14196484</v>
      </c>
      <c r="X28" s="54">
        <v>0</v>
      </c>
      <c r="Y28" s="54">
        <v>0</v>
      </c>
      <c r="Z28" s="54">
        <v>0</v>
      </c>
      <c r="AA28" s="54">
        <v>0</v>
      </c>
      <c r="AB28" s="54">
        <v>0</v>
      </c>
      <c r="AC28" s="54">
        <v>0</v>
      </c>
      <c r="AD28" s="55">
        <v>0</v>
      </c>
      <c r="AE28" s="55">
        <v>0</v>
      </c>
      <c r="AF28" s="55">
        <v>0</v>
      </c>
      <c r="AG28" s="98">
        <v>0</v>
      </c>
      <c r="AH28" s="55">
        <v>0</v>
      </c>
      <c r="AI28" s="54">
        <v>4.4241999999999999</v>
      </c>
      <c r="AJ28" s="54">
        <v>0</v>
      </c>
      <c r="AK28" s="54">
        <v>4.8617582400000003</v>
      </c>
      <c r="AL28" s="54">
        <v>4.4241999999999999</v>
      </c>
      <c r="AM28" s="54">
        <v>0.43755823999999999</v>
      </c>
      <c r="AN28" s="54">
        <v>0</v>
      </c>
      <c r="AO28" s="54">
        <v>0</v>
      </c>
      <c r="AP28" s="54">
        <v>0</v>
      </c>
      <c r="AQ28" s="54">
        <v>0</v>
      </c>
      <c r="AR28" s="54">
        <v>0</v>
      </c>
      <c r="AS28" s="54">
        <v>0</v>
      </c>
      <c r="AT28" s="55">
        <v>0</v>
      </c>
      <c r="AU28" s="55">
        <v>0</v>
      </c>
      <c r="AV28" s="55">
        <v>0</v>
      </c>
      <c r="AW28" s="98">
        <v>0</v>
      </c>
      <c r="AX28" s="55">
        <v>0</v>
      </c>
    </row>
    <row r="29" spans="1:50" ht="15.75" x14ac:dyDescent="0.25">
      <c r="A29" s="129" t="s">
        <v>53</v>
      </c>
      <c r="B29" s="108" t="s">
        <v>54</v>
      </c>
      <c r="C29" s="54">
        <v>0</v>
      </c>
      <c r="D29" s="54">
        <v>0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5" t="s">
        <v>369</v>
      </c>
      <c r="O29" s="55" t="s">
        <v>369</v>
      </c>
      <c r="P29" s="55">
        <v>0</v>
      </c>
      <c r="Q29" s="98">
        <v>0</v>
      </c>
      <c r="R29" s="55">
        <v>0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0</v>
      </c>
      <c r="Y29" s="54">
        <v>0</v>
      </c>
      <c r="Z29" s="54">
        <v>0</v>
      </c>
      <c r="AA29" s="54">
        <v>0</v>
      </c>
      <c r="AB29" s="54">
        <v>0</v>
      </c>
      <c r="AC29" s="54">
        <v>0</v>
      </c>
      <c r="AD29" s="55" t="s">
        <v>369</v>
      </c>
      <c r="AE29" s="55" t="s">
        <v>369</v>
      </c>
      <c r="AF29" s="55">
        <v>0</v>
      </c>
      <c r="AG29" s="98">
        <v>0</v>
      </c>
      <c r="AH29" s="55">
        <v>0</v>
      </c>
      <c r="AI29" s="54">
        <v>1.7943</v>
      </c>
      <c r="AJ29" s="54">
        <v>0</v>
      </c>
      <c r="AK29" s="54">
        <v>2.1109</v>
      </c>
      <c r="AL29" s="54">
        <v>1.7943</v>
      </c>
      <c r="AM29" s="54">
        <v>0.31659999999999999</v>
      </c>
      <c r="AN29" s="54">
        <v>0</v>
      </c>
      <c r="AO29" s="54">
        <v>0</v>
      </c>
      <c r="AP29" s="54">
        <v>0</v>
      </c>
      <c r="AQ29" s="54">
        <v>0</v>
      </c>
      <c r="AR29" s="54">
        <v>0</v>
      </c>
      <c r="AS29" s="54">
        <v>0</v>
      </c>
      <c r="AT29" s="55">
        <v>0</v>
      </c>
      <c r="AU29" s="55">
        <v>0</v>
      </c>
      <c r="AV29" s="55">
        <v>0</v>
      </c>
      <c r="AW29" s="98">
        <v>0</v>
      </c>
      <c r="AX29" s="55">
        <v>0</v>
      </c>
    </row>
    <row r="30" spans="1:50" ht="15.75" x14ac:dyDescent="0.25">
      <c r="A30" s="129" t="s">
        <v>56</v>
      </c>
      <c r="B30" s="108" t="s">
        <v>57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5" t="s">
        <v>369</v>
      </c>
      <c r="O30" s="55" t="s">
        <v>369</v>
      </c>
      <c r="P30" s="55">
        <v>0</v>
      </c>
      <c r="Q30" s="98">
        <v>0</v>
      </c>
      <c r="R30" s="55">
        <v>0</v>
      </c>
      <c r="S30" s="54">
        <v>12.829000000000001</v>
      </c>
      <c r="T30" s="54">
        <v>0</v>
      </c>
      <c r="U30" s="54">
        <v>17.573972600000001</v>
      </c>
      <c r="V30" s="54">
        <v>12.829000000000001</v>
      </c>
      <c r="W30" s="54">
        <v>4.7449725999999997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  <c r="AD30" s="55">
        <v>0</v>
      </c>
      <c r="AE30" s="55">
        <v>0</v>
      </c>
      <c r="AF30" s="55">
        <v>0</v>
      </c>
      <c r="AG30" s="98">
        <v>0</v>
      </c>
      <c r="AH30" s="55">
        <v>0</v>
      </c>
      <c r="AI30" s="54">
        <v>0</v>
      </c>
      <c r="AJ30" s="54">
        <v>0</v>
      </c>
      <c r="AK30" s="54">
        <v>0</v>
      </c>
      <c r="AL30" s="54">
        <v>0</v>
      </c>
      <c r="AM30" s="54">
        <v>0</v>
      </c>
      <c r="AN30" s="54">
        <v>0</v>
      </c>
      <c r="AO30" s="54">
        <v>0</v>
      </c>
      <c r="AP30" s="54">
        <v>0</v>
      </c>
      <c r="AQ30" s="54">
        <v>0</v>
      </c>
      <c r="AR30" s="54">
        <v>0</v>
      </c>
      <c r="AS30" s="54">
        <v>0</v>
      </c>
      <c r="AT30" s="55" t="s">
        <v>369</v>
      </c>
      <c r="AU30" s="55" t="s">
        <v>369</v>
      </c>
      <c r="AV30" s="55">
        <v>0</v>
      </c>
      <c r="AW30" s="98">
        <v>0</v>
      </c>
      <c r="AX30" s="55">
        <v>0</v>
      </c>
    </row>
    <row r="31" spans="1:50" ht="15.75" x14ac:dyDescent="0.25">
      <c r="A31" s="129" t="s">
        <v>59</v>
      </c>
      <c r="B31" s="108" t="s">
        <v>60</v>
      </c>
      <c r="C31" s="54">
        <v>0</v>
      </c>
      <c r="D31" s="54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5" t="s">
        <v>369</v>
      </c>
      <c r="O31" s="55" t="s">
        <v>369</v>
      </c>
      <c r="P31" s="55">
        <v>0</v>
      </c>
      <c r="Q31" s="98">
        <v>0</v>
      </c>
      <c r="R31" s="55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5" t="s">
        <v>369</v>
      </c>
      <c r="AE31" s="55" t="s">
        <v>369</v>
      </c>
      <c r="AF31" s="55">
        <v>0</v>
      </c>
      <c r="AG31" s="98">
        <v>0</v>
      </c>
      <c r="AH31" s="55">
        <v>0</v>
      </c>
      <c r="AI31" s="54">
        <v>0</v>
      </c>
      <c r="AJ31" s="54">
        <v>0</v>
      </c>
      <c r="AK31" s="54">
        <v>0</v>
      </c>
      <c r="AL31" s="54">
        <v>0</v>
      </c>
      <c r="AM31" s="54">
        <v>0</v>
      </c>
      <c r="AN31" s="54">
        <v>0</v>
      </c>
      <c r="AO31" s="54">
        <v>0</v>
      </c>
      <c r="AP31" s="54">
        <v>0</v>
      </c>
      <c r="AQ31" s="54">
        <v>0</v>
      </c>
      <c r="AR31" s="54">
        <v>0</v>
      </c>
      <c r="AS31" s="54">
        <v>0</v>
      </c>
      <c r="AT31" s="55" t="s">
        <v>369</v>
      </c>
      <c r="AU31" s="55" t="s">
        <v>369</v>
      </c>
      <c r="AV31" s="55">
        <v>0</v>
      </c>
      <c r="AW31" s="98">
        <v>0</v>
      </c>
      <c r="AX31" s="55">
        <v>0</v>
      </c>
    </row>
    <row r="32" spans="1:50" s="50" customFormat="1" ht="15.75" x14ac:dyDescent="0.25">
      <c r="A32" s="127" t="s">
        <v>62</v>
      </c>
      <c r="B32" s="128" t="s">
        <v>63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0</v>
      </c>
      <c r="J32" s="49">
        <v>0</v>
      </c>
      <c r="K32" s="49">
        <v>0</v>
      </c>
      <c r="L32" s="49">
        <v>0</v>
      </c>
      <c r="M32" s="49">
        <v>0</v>
      </c>
      <c r="N32" s="49" t="s">
        <v>369</v>
      </c>
      <c r="O32" s="49" t="s">
        <v>369</v>
      </c>
      <c r="P32" s="49">
        <v>0</v>
      </c>
      <c r="Q32" s="49">
        <v>0</v>
      </c>
      <c r="R32" s="49">
        <v>0</v>
      </c>
      <c r="S32" s="49">
        <v>406.89570000000003</v>
      </c>
      <c r="T32" s="49">
        <v>0</v>
      </c>
      <c r="U32" s="49">
        <v>495.95781674</v>
      </c>
      <c r="V32" s="49">
        <v>406.89570000000003</v>
      </c>
      <c r="W32" s="49">
        <v>89.062116739999993</v>
      </c>
      <c r="X32" s="49">
        <v>85.170858070000008</v>
      </c>
      <c r="Y32" s="49">
        <v>0</v>
      </c>
      <c r="Z32" s="49">
        <v>113.22451507</v>
      </c>
      <c r="AA32" s="49">
        <v>85.170858070000008</v>
      </c>
      <c r="AB32" s="49">
        <v>0</v>
      </c>
      <c r="AC32" s="49">
        <v>28.053657000000001</v>
      </c>
      <c r="AD32" s="49">
        <v>20.931864866106967</v>
      </c>
      <c r="AE32" s="49">
        <v>31.498978495983142</v>
      </c>
      <c r="AF32" s="49">
        <v>24.777016693474987</v>
      </c>
      <c r="AG32" s="49">
        <v>0</v>
      </c>
      <c r="AH32" s="49">
        <v>0</v>
      </c>
      <c r="AI32" s="49">
        <v>1.4818</v>
      </c>
      <c r="AJ32" s="49">
        <v>0</v>
      </c>
      <c r="AK32" s="49">
        <v>1.6871826099999998</v>
      </c>
      <c r="AL32" s="49">
        <v>1.4818</v>
      </c>
      <c r="AM32" s="49">
        <v>0.20538261000000002</v>
      </c>
      <c r="AN32" s="49">
        <v>0</v>
      </c>
      <c r="AO32" s="49">
        <v>0</v>
      </c>
      <c r="AP32" s="49">
        <v>0</v>
      </c>
      <c r="AQ32" s="49">
        <v>0</v>
      </c>
      <c r="AR32" s="49">
        <v>0</v>
      </c>
      <c r="AS32" s="49">
        <v>0</v>
      </c>
      <c r="AT32" s="49">
        <v>0</v>
      </c>
      <c r="AU32" s="49">
        <v>0</v>
      </c>
      <c r="AV32" s="49">
        <v>0</v>
      </c>
      <c r="AW32" s="49">
        <v>0</v>
      </c>
      <c r="AX32" s="49">
        <v>0</v>
      </c>
    </row>
    <row r="33" spans="1:50" ht="15.75" x14ac:dyDescent="0.25">
      <c r="A33" s="129" t="s">
        <v>65</v>
      </c>
      <c r="B33" s="108" t="s">
        <v>66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5" t="s">
        <v>369</v>
      </c>
      <c r="O33" s="55" t="s">
        <v>369</v>
      </c>
      <c r="P33" s="55">
        <v>0</v>
      </c>
      <c r="Q33" s="98">
        <v>0</v>
      </c>
      <c r="R33" s="55">
        <v>0</v>
      </c>
      <c r="S33" s="54">
        <v>32.6494</v>
      </c>
      <c r="T33" s="54">
        <v>0</v>
      </c>
      <c r="U33" s="54">
        <v>32.979191929999999</v>
      </c>
      <c r="V33" s="54">
        <v>32.6494</v>
      </c>
      <c r="W33" s="54">
        <v>0.32979193000000001</v>
      </c>
      <c r="X33" s="54">
        <v>5.5648580000000001</v>
      </c>
      <c r="Y33" s="54">
        <v>0</v>
      </c>
      <c r="Z33" s="54">
        <v>5.6210686900000004</v>
      </c>
      <c r="AA33" s="54">
        <v>5.5648580000000001</v>
      </c>
      <c r="AB33" s="54">
        <v>0</v>
      </c>
      <c r="AC33" s="54">
        <v>5.6210690000000001E-2</v>
      </c>
      <c r="AD33" s="55">
        <v>17.044288715872266</v>
      </c>
      <c r="AE33" s="55">
        <v>17.04428910677105</v>
      </c>
      <c r="AF33" s="55">
        <v>1.0000000551496551</v>
      </c>
      <c r="AG33" s="98">
        <v>0</v>
      </c>
      <c r="AH33" s="55">
        <v>0</v>
      </c>
      <c r="AI33" s="54">
        <v>0</v>
      </c>
      <c r="AJ33" s="54">
        <v>0</v>
      </c>
      <c r="AK33" s="54">
        <v>0</v>
      </c>
      <c r="AL33" s="54">
        <v>0</v>
      </c>
      <c r="AM33" s="54">
        <v>0</v>
      </c>
      <c r="AN33" s="54">
        <v>0</v>
      </c>
      <c r="AO33" s="54">
        <v>0</v>
      </c>
      <c r="AP33" s="54">
        <v>0</v>
      </c>
      <c r="AQ33" s="54">
        <v>0</v>
      </c>
      <c r="AR33" s="54">
        <v>0</v>
      </c>
      <c r="AS33" s="54">
        <v>0</v>
      </c>
      <c r="AT33" s="55" t="s">
        <v>369</v>
      </c>
      <c r="AU33" s="55" t="s">
        <v>369</v>
      </c>
      <c r="AV33" s="55">
        <v>0</v>
      </c>
      <c r="AW33" s="98">
        <v>0</v>
      </c>
      <c r="AX33" s="55">
        <v>0</v>
      </c>
    </row>
    <row r="34" spans="1:50" ht="15.75" x14ac:dyDescent="0.25">
      <c r="A34" s="129" t="s">
        <v>68</v>
      </c>
      <c r="B34" s="108" t="s">
        <v>69</v>
      </c>
      <c r="C34" s="54">
        <v>0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5" t="s">
        <v>369</v>
      </c>
      <c r="O34" s="55" t="s">
        <v>369</v>
      </c>
      <c r="P34" s="55">
        <v>0</v>
      </c>
      <c r="Q34" s="98">
        <v>0</v>
      </c>
      <c r="R34" s="55">
        <v>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0</v>
      </c>
      <c r="AB34" s="54">
        <v>0</v>
      </c>
      <c r="AC34" s="54">
        <v>0</v>
      </c>
      <c r="AD34" s="55" t="s">
        <v>369</v>
      </c>
      <c r="AE34" s="55" t="s">
        <v>369</v>
      </c>
      <c r="AF34" s="55">
        <v>0</v>
      </c>
      <c r="AG34" s="98">
        <v>0</v>
      </c>
      <c r="AH34" s="55">
        <v>0</v>
      </c>
      <c r="AI34" s="54">
        <v>0</v>
      </c>
      <c r="AJ34" s="54">
        <v>0</v>
      </c>
      <c r="AK34" s="54">
        <v>0</v>
      </c>
      <c r="AL34" s="54">
        <v>0</v>
      </c>
      <c r="AM34" s="54">
        <v>0</v>
      </c>
      <c r="AN34" s="54">
        <v>0</v>
      </c>
      <c r="AO34" s="54">
        <v>0</v>
      </c>
      <c r="AP34" s="54">
        <v>0</v>
      </c>
      <c r="AQ34" s="54">
        <v>0</v>
      </c>
      <c r="AR34" s="54">
        <v>0</v>
      </c>
      <c r="AS34" s="54">
        <v>0</v>
      </c>
      <c r="AT34" s="55" t="s">
        <v>369</v>
      </c>
      <c r="AU34" s="55" t="s">
        <v>369</v>
      </c>
      <c r="AV34" s="55">
        <v>0</v>
      </c>
      <c r="AW34" s="98">
        <v>0</v>
      </c>
      <c r="AX34" s="55">
        <v>0</v>
      </c>
    </row>
    <row r="35" spans="1:50" ht="15.75" x14ac:dyDescent="0.25">
      <c r="A35" s="129" t="s">
        <v>71</v>
      </c>
      <c r="B35" s="108" t="s">
        <v>72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5" t="s">
        <v>369</v>
      </c>
      <c r="O35" s="55" t="s">
        <v>369</v>
      </c>
      <c r="P35" s="55">
        <v>0</v>
      </c>
      <c r="Q35" s="98">
        <v>0</v>
      </c>
      <c r="R35" s="55">
        <v>0</v>
      </c>
      <c r="S35" s="54">
        <v>44.915100000000002</v>
      </c>
      <c r="T35" s="54">
        <v>0</v>
      </c>
      <c r="U35" s="54">
        <v>49.905666680000003</v>
      </c>
      <c r="V35" s="54">
        <v>44.915100000000002</v>
      </c>
      <c r="W35" s="54">
        <v>4.9905666799999997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0</v>
      </c>
      <c r="AD35" s="55">
        <v>0</v>
      </c>
      <c r="AE35" s="55">
        <v>0</v>
      </c>
      <c r="AF35" s="55">
        <v>0</v>
      </c>
      <c r="AG35" s="98">
        <v>0</v>
      </c>
      <c r="AH35" s="55">
        <v>0</v>
      </c>
      <c r="AI35" s="54">
        <v>0.96850000000000003</v>
      </c>
      <c r="AJ35" s="54">
        <v>0</v>
      </c>
      <c r="AK35" s="54">
        <v>1.0761112099999999</v>
      </c>
      <c r="AL35" s="54">
        <v>0.96850000000000003</v>
      </c>
      <c r="AM35" s="54">
        <v>0.10761121000000001</v>
      </c>
      <c r="AN35" s="54">
        <v>0</v>
      </c>
      <c r="AO35" s="54">
        <v>0</v>
      </c>
      <c r="AP35" s="54">
        <v>0</v>
      </c>
      <c r="AQ35" s="54">
        <v>0</v>
      </c>
      <c r="AR35" s="54">
        <v>0</v>
      </c>
      <c r="AS35" s="54">
        <v>0</v>
      </c>
      <c r="AT35" s="55">
        <v>0</v>
      </c>
      <c r="AU35" s="55">
        <v>0</v>
      </c>
      <c r="AV35" s="55">
        <v>0</v>
      </c>
      <c r="AW35" s="98">
        <v>0</v>
      </c>
      <c r="AX35" s="55">
        <v>0</v>
      </c>
    </row>
    <row r="36" spans="1:50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98">
        <v>0</v>
      </c>
      <c r="R36" s="55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5" t="s">
        <v>369</v>
      </c>
      <c r="AE36" s="55" t="s">
        <v>369</v>
      </c>
      <c r="AF36" s="55">
        <v>0</v>
      </c>
      <c r="AG36" s="98">
        <v>0</v>
      </c>
      <c r="AH36" s="55">
        <v>0</v>
      </c>
      <c r="AI36" s="54">
        <v>0</v>
      </c>
      <c r="AJ36" s="54">
        <v>0</v>
      </c>
      <c r="AK36" s="54">
        <v>0</v>
      </c>
      <c r="AL36" s="54">
        <v>0</v>
      </c>
      <c r="AM36" s="54">
        <v>0</v>
      </c>
      <c r="AN36" s="54">
        <v>0</v>
      </c>
      <c r="AO36" s="54">
        <v>0</v>
      </c>
      <c r="AP36" s="54">
        <v>0</v>
      </c>
      <c r="AQ36" s="54">
        <v>0</v>
      </c>
      <c r="AR36" s="54">
        <v>0</v>
      </c>
      <c r="AS36" s="54">
        <v>0</v>
      </c>
      <c r="AT36" s="55" t="s">
        <v>369</v>
      </c>
      <c r="AU36" s="55" t="s">
        <v>369</v>
      </c>
      <c r="AV36" s="55">
        <v>0</v>
      </c>
      <c r="AW36" s="98">
        <v>0</v>
      </c>
      <c r="AX36" s="55">
        <v>0</v>
      </c>
    </row>
    <row r="37" spans="1:50" ht="15.75" x14ac:dyDescent="0.25">
      <c r="A37" s="129" t="s">
        <v>76</v>
      </c>
      <c r="B37" s="108" t="s">
        <v>77</v>
      </c>
      <c r="C37" s="54">
        <v>0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5" t="s">
        <v>369</v>
      </c>
      <c r="O37" s="55" t="s">
        <v>369</v>
      </c>
      <c r="P37" s="55">
        <v>0</v>
      </c>
      <c r="Q37" s="98">
        <v>0</v>
      </c>
      <c r="R37" s="55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5" t="s">
        <v>369</v>
      </c>
      <c r="AE37" s="55" t="s">
        <v>369</v>
      </c>
      <c r="AF37" s="55">
        <v>0</v>
      </c>
      <c r="AG37" s="98">
        <v>0</v>
      </c>
      <c r="AH37" s="55">
        <v>0</v>
      </c>
      <c r="AI37" s="54">
        <v>0</v>
      </c>
      <c r="AJ37" s="54">
        <v>0</v>
      </c>
      <c r="AK37" s="54">
        <v>0</v>
      </c>
      <c r="AL37" s="54">
        <v>0</v>
      </c>
      <c r="AM37" s="54">
        <v>0</v>
      </c>
      <c r="AN37" s="54">
        <v>0</v>
      </c>
      <c r="AO37" s="54">
        <v>0</v>
      </c>
      <c r="AP37" s="54">
        <v>0</v>
      </c>
      <c r="AQ37" s="54">
        <v>0</v>
      </c>
      <c r="AR37" s="54">
        <v>0</v>
      </c>
      <c r="AS37" s="54">
        <v>0</v>
      </c>
      <c r="AT37" s="55" t="s">
        <v>369</v>
      </c>
      <c r="AU37" s="55" t="s">
        <v>369</v>
      </c>
      <c r="AV37" s="55">
        <v>0</v>
      </c>
      <c r="AW37" s="98">
        <v>0</v>
      </c>
      <c r="AX37" s="55">
        <v>0</v>
      </c>
    </row>
    <row r="38" spans="1:50" ht="15.75" x14ac:dyDescent="0.25">
      <c r="A38" s="129" t="s">
        <v>79</v>
      </c>
      <c r="B38" s="108" t="s">
        <v>80</v>
      </c>
      <c r="C38" s="54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5" t="s">
        <v>369</v>
      </c>
      <c r="O38" s="55" t="s">
        <v>369</v>
      </c>
      <c r="P38" s="55">
        <v>0</v>
      </c>
      <c r="Q38" s="98">
        <v>0</v>
      </c>
      <c r="R38" s="55">
        <v>0</v>
      </c>
      <c r="S38" s="54">
        <v>85.690200000000004</v>
      </c>
      <c r="T38" s="54">
        <v>0</v>
      </c>
      <c r="U38" s="54">
        <v>102.01214287000001</v>
      </c>
      <c r="V38" s="54">
        <v>85.690200000000004</v>
      </c>
      <c r="W38" s="54">
        <v>16.321942870000001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5">
        <v>0</v>
      </c>
      <c r="AE38" s="55">
        <v>0</v>
      </c>
      <c r="AF38" s="55">
        <v>0</v>
      </c>
      <c r="AG38" s="98">
        <v>0</v>
      </c>
      <c r="AH38" s="55">
        <v>0</v>
      </c>
      <c r="AI38" s="54">
        <v>0.51329999999999998</v>
      </c>
      <c r="AJ38" s="54">
        <v>0</v>
      </c>
      <c r="AK38" s="54">
        <v>0.61107140000000004</v>
      </c>
      <c r="AL38" s="54">
        <v>0.51329999999999998</v>
      </c>
      <c r="AM38" s="54">
        <v>9.7771399999999994E-2</v>
      </c>
      <c r="AN38" s="54">
        <v>0</v>
      </c>
      <c r="AO38" s="54">
        <v>0</v>
      </c>
      <c r="AP38" s="54">
        <v>0</v>
      </c>
      <c r="AQ38" s="54">
        <v>0</v>
      </c>
      <c r="AR38" s="54">
        <v>0</v>
      </c>
      <c r="AS38" s="54">
        <v>0</v>
      </c>
      <c r="AT38" s="55">
        <v>0</v>
      </c>
      <c r="AU38" s="55">
        <v>0</v>
      </c>
      <c r="AV38" s="55">
        <v>0</v>
      </c>
      <c r="AW38" s="98">
        <v>0</v>
      </c>
      <c r="AX38" s="55">
        <v>0</v>
      </c>
    </row>
    <row r="39" spans="1:50" ht="15.75" x14ac:dyDescent="0.25">
      <c r="A39" s="129" t="s">
        <v>82</v>
      </c>
      <c r="B39" s="108" t="s">
        <v>83</v>
      </c>
      <c r="C39" s="54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5" t="s">
        <v>369</v>
      </c>
      <c r="O39" s="55" t="s">
        <v>369</v>
      </c>
      <c r="P39" s="55">
        <v>0</v>
      </c>
      <c r="Q39" s="98">
        <v>0</v>
      </c>
      <c r="R39" s="55">
        <v>0</v>
      </c>
      <c r="S39" s="54">
        <v>45.9694</v>
      </c>
      <c r="T39" s="54">
        <v>0</v>
      </c>
      <c r="U39" s="54">
        <v>90.136078439999991</v>
      </c>
      <c r="V39" s="54">
        <v>45.9694</v>
      </c>
      <c r="W39" s="54">
        <v>44.166678439999998</v>
      </c>
      <c r="X39" s="54">
        <v>28.604000070000001</v>
      </c>
      <c r="Y39" s="54">
        <v>0</v>
      </c>
      <c r="Z39" s="54">
        <v>56.086274659999994</v>
      </c>
      <c r="AA39" s="54">
        <v>28.604000070000001</v>
      </c>
      <c r="AB39" s="54">
        <v>0</v>
      </c>
      <c r="AC39" s="54">
        <v>27.482274589999999</v>
      </c>
      <c r="AD39" s="55">
        <v>62.224001335671119</v>
      </c>
      <c r="AE39" s="55">
        <v>62.224001352817147</v>
      </c>
      <c r="AF39" s="55">
        <v>49.00000001176759</v>
      </c>
      <c r="AG39" s="98">
        <v>0</v>
      </c>
      <c r="AH39" s="55">
        <v>0</v>
      </c>
      <c r="AI39" s="54">
        <v>0</v>
      </c>
      <c r="AJ39" s="54">
        <v>0</v>
      </c>
      <c r="AK39" s="54">
        <v>0</v>
      </c>
      <c r="AL39" s="54">
        <v>0</v>
      </c>
      <c r="AM39" s="54">
        <v>0</v>
      </c>
      <c r="AN39" s="54">
        <v>0</v>
      </c>
      <c r="AO39" s="54">
        <v>0</v>
      </c>
      <c r="AP39" s="54">
        <v>0</v>
      </c>
      <c r="AQ39" s="54">
        <v>0</v>
      </c>
      <c r="AR39" s="54">
        <v>0</v>
      </c>
      <c r="AS39" s="54">
        <v>0</v>
      </c>
      <c r="AT39" s="55" t="s">
        <v>369</v>
      </c>
      <c r="AU39" s="55" t="s">
        <v>369</v>
      </c>
      <c r="AV39" s="55">
        <v>0</v>
      </c>
      <c r="AW39" s="98">
        <v>0</v>
      </c>
      <c r="AX39" s="55">
        <v>0</v>
      </c>
    </row>
    <row r="40" spans="1:50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5" t="s">
        <v>369</v>
      </c>
      <c r="O40" s="55" t="s">
        <v>369</v>
      </c>
      <c r="P40" s="55">
        <v>0</v>
      </c>
      <c r="Q40" s="98">
        <v>0</v>
      </c>
      <c r="R40" s="55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5" t="s">
        <v>369</v>
      </c>
      <c r="AE40" s="55" t="s">
        <v>369</v>
      </c>
      <c r="AF40" s="55">
        <v>0</v>
      </c>
      <c r="AG40" s="98">
        <v>0</v>
      </c>
      <c r="AH40" s="55">
        <v>0</v>
      </c>
      <c r="AI40" s="54">
        <v>0</v>
      </c>
      <c r="AJ40" s="54">
        <v>0</v>
      </c>
      <c r="AK40" s="54">
        <v>0</v>
      </c>
      <c r="AL40" s="54">
        <v>0</v>
      </c>
      <c r="AM40" s="54">
        <v>0</v>
      </c>
      <c r="AN40" s="54">
        <v>0</v>
      </c>
      <c r="AO40" s="54">
        <v>0</v>
      </c>
      <c r="AP40" s="54">
        <v>0</v>
      </c>
      <c r="AQ40" s="54">
        <v>0</v>
      </c>
      <c r="AR40" s="54">
        <v>0</v>
      </c>
      <c r="AS40" s="54">
        <v>0</v>
      </c>
      <c r="AT40" s="55" t="s">
        <v>369</v>
      </c>
      <c r="AU40" s="55" t="s">
        <v>369</v>
      </c>
      <c r="AV40" s="55">
        <v>0</v>
      </c>
      <c r="AW40" s="98">
        <v>0</v>
      </c>
      <c r="AX40" s="55">
        <v>0</v>
      </c>
    </row>
    <row r="41" spans="1:50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5" t="s">
        <v>369</v>
      </c>
      <c r="O41" s="55" t="s">
        <v>369</v>
      </c>
      <c r="P41" s="55">
        <v>0</v>
      </c>
      <c r="Q41" s="98">
        <v>0</v>
      </c>
      <c r="R41" s="55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5" t="s">
        <v>369</v>
      </c>
      <c r="AE41" s="55" t="s">
        <v>369</v>
      </c>
      <c r="AF41" s="55">
        <v>0</v>
      </c>
      <c r="AG41" s="98">
        <v>0</v>
      </c>
      <c r="AH41" s="55">
        <v>0</v>
      </c>
      <c r="AI41" s="54">
        <v>0</v>
      </c>
      <c r="AJ41" s="54">
        <v>0</v>
      </c>
      <c r="AK41" s="54">
        <v>0</v>
      </c>
      <c r="AL41" s="54">
        <v>0</v>
      </c>
      <c r="AM41" s="54">
        <v>0</v>
      </c>
      <c r="AN41" s="54">
        <v>0</v>
      </c>
      <c r="AO41" s="54">
        <v>0</v>
      </c>
      <c r="AP41" s="54">
        <v>0</v>
      </c>
      <c r="AQ41" s="54">
        <v>0</v>
      </c>
      <c r="AR41" s="54">
        <v>0</v>
      </c>
      <c r="AS41" s="54">
        <v>0</v>
      </c>
      <c r="AT41" s="55" t="s">
        <v>369</v>
      </c>
      <c r="AU41" s="55" t="s">
        <v>369</v>
      </c>
      <c r="AV41" s="55">
        <v>0</v>
      </c>
      <c r="AW41" s="98">
        <v>0</v>
      </c>
      <c r="AX41" s="55">
        <v>0</v>
      </c>
    </row>
    <row r="42" spans="1:50" ht="15.75" x14ac:dyDescent="0.25">
      <c r="A42" s="129" t="s">
        <v>90</v>
      </c>
      <c r="B42" s="108" t="s">
        <v>91</v>
      </c>
      <c r="C42" s="54">
        <v>0</v>
      </c>
      <c r="D42" s="54">
        <v>0</v>
      </c>
      <c r="E42" s="54">
        <v>0</v>
      </c>
      <c r="F42" s="54">
        <v>0</v>
      </c>
      <c r="G42" s="54">
        <v>0</v>
      </c>
      <c r="H42" s="54">
        <v>0</v>
      </c>
      <c r="I42" s="54">
        <v>0</v>
      </c>
      <c r="J42" s="54">
        <v>0</v>
      </c>
      <c r="K42" s="54">
        <v>0</v>
      </c>
      <c r="L42" s="54">
        <v>0</v>
      </c>
      <c r="M42" s="54">
        <v>0</v>
      </c>
      <c r="N42" s="55" t="s">
        <v>369</v>
      </c>
      <c r="O42" s="55" t="s">
        <v>369</v>
      </c>
      <c r="P42" s="55">
        <v>0</v>
      </c>
      <c r="Q42" s="98">
        <v>0</v>
      </c>
      <c r="R42" s="55">
        <v>0</v>
      </c>
      <c r="S42" s="54">
        <v>94.697500000000005</v>
      </c>
      <c r="T42" s="54">
        <v>0</v>
      </c>
      <c r="U42" s="54">
        <v>116.91049382</v>
      </c>
      <c r="V42" s="54">
        <v>94.697500000000005</v>
      </c>
      <c r="W42" s="54">
        <v>22.212993820000001</v>
      </c>
      <c r="X42" s="54">
        <v>0</v>
      </c>
      <c r="Y42" s="54">
        <v>0</v>
      </c>
      <c r="Z42" s="54">
        <v>0</v>
      </c>
      <c r="AA42" s="54">
        <v>0</v>
      </c>
      <c r="AB42" s="54">
        <v>0</v>
      </c>
      <c r="AC42" s="54">
        <v>0</v>
      </c>
      <c r="AD42" s="55">
        <v>0</v>
      </c>
      <c r="AE42" s="55">
        <v>0</v>
      </c>
      <c r="AF42" s="55">
        <v>0</v>
      </c>
      <c r="AG42" s="98">
        <v>0</v>
      </c>
      <c r="AH42" s="55">
        <v>0</v>
      </c>
      <c r="AI42" s="54">
        <v>0</v>
      </c>
      <c r="AJ42" s="54">
        <v>0</v>
      </c>
      <c r="AK42" s="54">
        <v>0</v>
      </c>
      <c r="AL42" s="54">
        <v>0</v>
      </c>
      <c r="AM42" s="54">
        <v>0</v>
      </c>
      <c r="AN42" s="54">
        <v>0</v>
      </c>
      <c r="AO42" s="54">
        <v>0</v>
      </c>
      <c r="AP42" s="54">
        <v>0</v>
      </c>
      <c r="AQ42" s="54">
        <v>0</v>
      </c>
      <c r="AR42" s="54">
        <v>0</v>
      </c>
      <c r="AS42" s="54">
        <v>0</v>
      </c>
      <c r="AT42" s="55" t="s">
        <v>369</v>
      </c>
      <c r="AU42" s="55" t="s">
        <v>369</v>
      </c>
      <c r="AV42" s="55">
        <v>0</v>
      </c>
      <c r="AW42" s="98">
        <v>0</v>
      </c>
      <c r="AX42" s="55">
        <v>0</v>
      </c>
    </row>
    <row r="43" spans="1:50" ht="15.75" x14ac:dyDescent="0.25">
      <c r="A43" s="103">
        <v>32</v>
      </c>
      <c r="B43" s="108" t="s">
        <v>93</v>
      </c>
      <c r="C43" s="54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5" t="s">
        <v>369</v>
      </c>
      <c r="O43" s="55" t="s">
        <v>369</v>
      </c>
      <c r="P43" s="55">
        <v>0</v>
      </c>
      <c r="Q43" s="98">
        <v>0</v>
      </c>
      <c r="R43" s="55">
        <v>0</v>
      </c>
      <c r="S43" s="54">
        <v>102.97410000000001</v>
      </c>
      <c r="T43" s="54">
        <v>0</v>
      </c>
      <c r="U43" s="54">
        <v>104.01424299999999</v>
      </c>
      <c r="V43" s="54">
        <v>102.97410000000001</v>
      </c>
      <c r="W43" s="54">
        <v>1.040143</v>
      </c>
      <c r="X43" s="54">
        <v>51.002000000000002</v>
      </c>
      <c r="Y43" s="54">
        <v>0</v>
      </c>
      <c r="Z43" s="54">
        <v>51.51717172</v>
      </c>
      <c r="AA43" s="54">
        <v>51.002000000000002</v>
      </c>
      <c r="AB43" s="54">
        <v>0</v>
      </c>
      <c r="AC43" s="54">
        <v>0.51517172</v>
      </c>
      <c r="AD43" s="55">
        <v>49.528959223727128</v>
      </c>
      <c r="AE43" s="55">
        <v>49.528932079531366</v>
      </c>
      <c r="AF43" s="55">
        <v>1.0000000054350811</v>
      </c>
      <c r="AG43" s="98">
        <v>0</v>
      </c>
      <c r="AH43" s="55">
        <v>0</v>
      </c>
      <c r="AI43" s="54">
        <v>0</v>
      </c>
      <c r="AJ43" s="54">
        <v>0</v>
      </c>
      <c r="AK43" s="54">
        <v>0</v>
      </c>
      <c r="AL43" s="54">
        <v>0</v>
      </c>
      <c r="AM43" s="54">
        <v>0</v>
      </c>
      <c r="AN43" s="54">
        <v>0</v>
      </c>
      <c r="AO43" s="54">
        <v>0</v>
      </c>
      <c r="AP43" s="54">
        <v>0</v>
      </c>
      <c r="AQ43" s="54">
        <v>0</v>
      </c>
      <c r="AR43" s="54">
        <v>0</v>
      </c>
      <c r="AS43" s="54">
        <v>0</v>
      </c>
      <c r="AT43" s="55" t="s">
        <v>369</v>
      </c>
      <c r="AU43" s="55" t="s">
        <v>369</v>
      </c>
      <c r="AV43" s="55">
        <v>0</v>
      </c>
      <c r="AW43" s="98">
        <v>0</v>
      </c>
      <c r="AX43" s="55">
        <v>0</v>
      </c>
    </row>
    <row r="44" spans="1:50" s="50" customFormat="1" ht="15.75" x14ac:dyDescent="0.25">
      <c r="A44" s="104">
        <v>33</v>
      </c>
      <c r="B44" s="105" t="s">
        <v>95</v>
      </c>
      <c r="C44" s="49">
        <v>760.07619999999997</v>
      </c>
      <c r="D44" s="49">
        <v>0</v>
      </c>
      <c r="E44" s="49">
        <v>687.84326549000002</v>
      </c>
      <c r="F44" s="49">
        <v>667.83550000000002</v>
      </c>
      <c r="G44" s="49">
        <v>20.007765490000001</v>
      </c>
      <c r="H44" s="49">
        <v>241.83319947000001</v>
      </c>
      <c r="I44" s="49">
        <v>0</v>
      </c>
      <c r="J44" s="49">
        <v>249.84286058000001</v>
      </c>
      <c r="K44" s="49">
        <v>241.83319947000001</v>
      </c>
      <c r="L44" s="49">
        <v>0</v>
      </c>
      <c r="M44" s="49">
        <v>8.0096611099999997</v>
      </c>
      <c r="N44" s="49">
        <v>36.211492121937219</v>
      </c>
      <c r="O44" s="49">
        <v>40.032761849409297</v>
      </c>
      <c r="P44" s="49">
        <v>3.2058795241960882</v>
      </c>
      <c r="Q44" s="49">
        <v>0</v>
      </c>
      <c r="R44" s="49">
        <v>0</v>
      </c>
      <c r="S44" s="49">
        <v>469.41669999999999</v>
      </c>
      <c r="T44" s="49">
        <v>0</v>
      </c>
      <c r="U44" s="49">
        <v>549.85680030000003</v>
      </c>
      <c r="V44" s="49">
        <v>469.41669999999999</v>
      </c>
      <c r="W44" s="49">
        <v>80.440100299999997</v>
      </c>
      <c r="X44" s="49">
        <v>16.795611730000001</v>
      </c>
      <c r="Y44" s="49">
        <v>0</v>
      </c>
      <c r="Z44" s="49">
        <v>17.051974130000001</v>
      </c>
      <c r="AA44" s="49">
        <v>16.795611730000001</v>
      </c>
      <c r="AB44" s="49">
        <v>0</v>
      </c>
      <c r="AC44" s="49">
        <v>0.25636239999999999</v>
      </c>
      <c r="AD44" s="49">
        <v>3.5779749058778698</v>
      </c>
      <c r="AE44" s="49">
        <v>0.31869975179531196</v>
      </c>
      <c r="AF44" s="49">
        <v>1.5034177160108086</v>
      </c>
      <c r="AG44" s="49">
        <v>0</v>
      </c>
      <c r="AH44" s="49">
        <v>0</v>
      </c>
      <c r="AI44" s="49">
        <v>16.4237</v>
      </c>
      <c r="AJ44" s="49">
        <v>0</v>
      </c>
      <c r="AK44" s="49">
        <v>18.496563100000003</v>
      </c>
      <c r="AL44" s="49">
        <v>16.4237</v>
      </c>
      <c r="AM44" s="49">
        <v>2.0728631000000002</v>
      </c>
      <c r="AN44" s="49">
        <v>0</v>
      </c>
      <c r="AO44" s="49">
        <v>0</v>
      </c>
      <c r="AP44" s="49">
        <v>0</v>
      </c>
      <c r="AQ44" s="49">
        <v>0</v>
      </c>
      <c r="AR44" s="49">
        <v>0</v>
      </c>
      <c r="AS44" s="49">
        <v>0</v>
      </c>
      <c r="AT44" s="49">
        <v>0</v>
      </c>
      <c r="AU44" s="49">
        <v>0</v>
      </c>
      <c r="AV44" s="49">
        <v>0</v>
      </c>
      <c r="AW44" s="49">
        <v>0</v>
      </c>
      <c r="AX44" s="49">
        <v>0</v>
      </c>
    </row>
    <row r="45" spans="1:50" ht="15.75" x14ac:dyDescent="0.25">
      <c r="A45" s="93">
        <v>34</v>
      </c>
      <c r="B45" s="106" t="s">
        <v>97</v>
      </c>
      <c r="C45" s="54">
        <v>0</v>
      </c>
      <c r="D45" s="54">
        <v>0</v>
      </c>
      <c r="E45" s="54">
        <v>0</v>
      </c>
      <c r="F45" s="54">
        <v>0</v>
      </c>
      <c r="G45" s="54">
        <v>0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5" t="s">
        <v>369</v>
      </c>
      <c r="O45" s="55" t="s">
        <v>369</v>
      </c>
      <c r="P45" s="55">
        <v>0</v>
      </c>
      <c r="Q45" s="98">
        <v>0</v>
      </c>
      <c r="R45" s="55">
        <v>0</v>
      </c>
      <c r="S45" s="54">
        <v>34.4726</v>
      </c>
      <c r="T45" s="54">
        <v>0</v>
      </c>
      <c r="U45" s="54">
        <v>34.820808069999998</v>
      </c>
      <c r="V45" s="54">
        <v>34.4726</v>
      </c>
      <c r="W45" s="54">
        <v>0.34820806999999998</v>
      </c>
      <c r="X45" s="54">
        <v>16.108872250000001</v>
      </c>
      <c r="Y45" s="54">
        <v>0</v>
      </c>
      <c r="Z45" s="54">
        <v>16.271588130000001</v>
      </c>
      <c r="AA45" s="54">
        <v>16.108872250000001</v>
      </c>
      <c r="AB45" s="54">
        <v>0</v>
      </c>
      <c r="AC45" s="54">
        <v>0.16271588000000001</v>
      </c>
      <c r="AD45" s="55">
        <v>46.729496034531778</v>
      </c>
      <c r="AE45" s="55">
        <v>46.729497107864276</v>
      </c>
      <c r="AF45" s="55">
        <v>0.99999999201061374</v>
      </c>
      <c r="AG45" s="98">
        <v>0</v>
      </c>
      <c r="AH45" s="55">
        <v>0</v>
      </c>
      <c r="AI45" s="54">
        <v>0</v>
      </c>
      <c r="AJ45" s="54">
        <v>0</v>
      </c>
      <c r="AK45" s="54">
        <v>0</v>
      </c>
      <c r="AL45" s="54">
        <v>0</v>
      </c>
      <c r="AM45" s="54">
        <v>0</v>
      </c>
      <c r="AN45" s="54">
        <v>0</v>
      </c>
      <c r="AO45" s="54">
        <v>0</v>
      </c>
      <c r="AP45" s="54">
        <v>0</v>
      </c>
      <c r="AQ45" s="54">
        <v>0</v>
      </c>
      <c r="AR45" s="54">
        <v>0</v>
      </c>
      <c r="AS45" s="54">
        <v>0</v>
      </c>
      <c r="AT45" s="55" t="s">
        <v>369</v>
      </c>
      <c r="AU45" s="55" t="s">
        <v>369</v>
      </c>
      <c r="AV45" s="55">
        <v>0</v>
      </c>
      <c r="AW45" s="98">
        <v>0</v>
      </c>
      <c r="AX45" s="55">
        <v>0</v>
      </c>
    </row>
    <row r="46" spans="1:50" ht="15.75" x14ac:dyDescent="0.25">
      <c r="A46" s="93">
        <v>35</v>
      </c>
      <c r="B46" s="106" t="s">
        <v>99</v>
      </c>
      <c r="C46" s="54">
        <v>0</v>
      </c>
      <c r="D46" s="54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5" t="s">
        <v>369</v>
      </c>
      <c r="O46" s="55" t="s">
        <v>369</v>
      </c>
      <c r="P46" s="55">
        <v>0</v>
      </c>
      <c r="Q46" s="98">
        <v>0</v>
      </c>
      <c r="R46" s="55">
        <v>0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4">
        <v>0</v>
      </c>
      <c r="AD46" s="55" t="s">
        <v>369</v>
      </c>
      <c r="AE46" s="55" t="s">
        <v>369</v>
      </c>
      <c r="AF46" s="55">
        <v>0</v>
      </c>
      <c r="AG46" s="98">
        <v>0</v>
      </c>
      <c r="AH46" s="55">
        <v>0</v>
      </c>
      <c r="AI46" s="54">
        <v>0.14069999999999999</v>
      </c>
      <c r="AJ46" s="54">
        <v>0</v>
      </c>
      <c r="AK46" s="54">
        <v>0.1421212</v>
      </c>
      <c r="AL46" s="54">
        <v>0.14069999999999999</v>
      </c>
      <c r="AM46" s="54">
        <v>1.4212000000000001E-3</v>
      </c>
      <c r="AN46" s="54">
        <v>0</v>
      </c>
      <c r="AO46" s="54">
        <v>0</v>
      </c>
      <c r="AP46" s="54">
        <v>0</v>
      </c>
      <c r="AQ46" s="54">
        <v>0</v>
      </c>
      <c r="AR46" s="54">
        <v>0</v>
      </c>
      <c r="AS46" s="54">
        <v>0</v>
      </c>
      <c r="AT46" s="55">
        <v>0</v>
      </c>
      <c r="AU46" s="55">
        <v>0</v>
      </c>
      <c r="AV46" s="55">
        <v>0</v>
      </c>
      <c r="AW46" s="98">
        <v>0</v>
      </c>
      <c r="AX46" s="55">
        <v>0</v>
      </c>
    </row>
    <row r="47" spans="1:50" ht="15.75" x14ac:dyDescent="0.25">
      <c r="A47" s="129">
        <v>36</v>
      </c>
      <c r="B47" s="108" t="s">
        <v>253</v>
      </c>
      <c r="C47" s="54">
        <v>0</v>
      </c>
      <c r="D47" s="54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5" t="s">
        <v>369</v>
      </c>
      <c r="O47" s="55" t="s">
        <v>369</v>
      </c>
      <c r="P47" s="55">
        <v>0</v>
      </c>
      <c r="Q47" s="98">
        <v>0</v>
      </c>
      <c r="R47" s="55">
        <v>0</v>
      </c>
      <c r="S47" s="54">
        <v>16.355599999999999</v>
      </c>
      <c r="T47" s="54">
        <v>0</v>
      </c>
      <c r="U47" s="54">
        <v>17.216422000000001</v>
      </c>
      <c r="V47" s="54">
        <v>16.355599999999999</v>
      </c>
      <c r="W47" s="54">
        <v>0.86082199999999998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5">
        <v>0</v>
      </c>
      <c r="AE47" s="55">
        <v>0</v>
      </c>
      <c r="AF47" s="55">
        <v>0</v>
      </c>
      <c r="AG47" s="98">
        <v>0</v>
      </c>
      <c r="AH47" s="55">
        <v>0</v>
      </c>
      <c r="AI47" s="54">
        <v>1.7790999999999999</v>
      </c>
      <c r="AJ47" s="54">
        <v>0</v>
      </c>
      <c r="AK47" s="54">
        <v>1.8727368999999998</v>
      </c>
      <c r="AL47" s="54">
        <v>1.7790999999999999</v>
      </c>
      <c r="AM47" s="54">
        <v>9.3636899999999995E-2</v>
      </c>
      <c r="AN47" s="54">
        <v>0</v>
      </c>
      <c r="AO47" s="54">
        <v>0</v>
      </c>
      <c r="AP47" s="54">
        <v>0</v>
      </c>
      <c r="AQ47" s="54">
        <v>0</v>
      </c>
      <c r="AR47" s="54">
        <v>0</v>
      </c>
      <c r="AS47" s="54">
        <v>0</v>
      </c>
      <c r="AT47" s="55">
        <v>0</v>
      </c>
      <c r="AU47" s="55">
        <v>0</v>
      </c>
      <c r="AV47" s="55">
        <v>0</v>
      </c>
      <c r="AW47" s="98">
        <v>0</v>
      </c>
      <c r="AX47" s="55">
        <v>0</v>
      </c>
    </row>
    <row r="48" spans="1:50" ht="15.75" x14ac:dyDescent="0.25">
      <c r="A48" s="93">
        <v>37</v>
      </c>
      <c r="B48" s="106" t="s">
        <v>101</v>
      </c>
      <c r="C48" s="54">
        <v>300.04320000000001</v>
      </c>
      <c r="D48" s="54">
        <v>0</v>
      </c>
      <c r="E48" s="54">
        <v>312.54500000000002</v>
      </c>
      <c r="F48" s="54">
        <v>300.04320000000001</v>
      </c>
      <c r="G48" s="54">
        <v>12.501799999999999</v>
      </c>
      <c r="H48" s="54">
        <v>144.61458727999999</v>
      </c>
      <c r="I48" s="54">
        <v>0</v>
      </c>
      <c r="J48" s="54">
        <v>150.64019508000001</v>
      </c>
      <c r="K48" s="54">
        <v>144.61458727999999</v>
      </c>
      <c r="L48" s="54">
        <v>0</v>
      </c>
      <c r="M48" s="54">
        <v>6.0256077999999995</v>
      </c>
      <c r="N48" s="55">
        <v>48.197921925909334</v>
      </c>
      <c r="O48" s="55">
        <v>48.197921899246509</v>
      </c>
      <c r="P48" s="55">
        <v>3.9999999978757326</v>
      </c>
      <c r="Q48" s="98">
        <v>0</v>
      </c>
      <c r="R48" s="55">
        <v>0</v>
      </c>
      <c r="S48" s="54">
        <v>108.7377</v>
      </c>
      <c r="T48" s="54">
        <v>0</v>
      </c>
      <c r="U48" s="54">
        <v>139.40730769999999</v>
      </c>
      <c r="V48" s="54">
        <v>108.7377</v>
      </c>
      <c r="W48" s="54">
        <v>30.6696077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0</v>
      </c>
      <c r="AD48" s="55">
        <v>0</v>
      </c>
      <c r="AE48" s="55">
        <v>0</v>
      </c>
      <c r="AF48" s="55">
        <v>0</v>
      </c>
      <c r="AG48" s="98">
        <v>0</v>
      </c>
      <c r="AH48" s="55">
        <v>0</v>
      </c>
      <c r="AI48" s="54">
        <v>0</v>
      </c>
      <c r="AJ48" s="54">
        <v>0</v>
      </c>
      <c r="AK48" s="54">
        <v>0</v>
      </c>
      <c r="AL48" s="54">
        <v>0</v>
      </c>
      <c r="AM48" s="54">
        <v>0</v>
      </c>
      <c r="AN48" s="54">
        <v>0</v>
      </c>
      <c r="AO48" s="54">
        <v>0</v>
      </c>
      <c r="AP48" s="54">
        <v>0</v>
      </c>
      <c r="AQ48" s="54">
        <v>0</v>
      </c>
      <c r="AR48" s="54">
        <v>0</v>
      </c>
      <c r="AS48" s="54">
        <v>0</v>
      </c>
      <c r="AT48" s="55" t="s">
        <v>369</v>
      </c>
      <c r="AU48" s="55" t="s">
        <v>369</v>
      </c>
      <c r="AV48" s="55">
        <v>0</v>
      </c>
      <c r="AW48" s="98">
        <v>0</v>
      </c>
      <c r="AX48" s="55">
        <v>0</v>
      </c>
    </row>
    <row r="49" spans="1:50" ht="15.75" x14ac:dyDescent="0.25">
      <c r="A49" s="93">
        <v>38</v>
      </c>
      <c r="B49" s="106" t="s">
        <v>103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 t="s">
        <v>369</v>
      </c>
      <c r="O49" s="55" t="s">
        <v>369</v>
      </c>
      <c r="P49" s="55">
        <v>0</v>
      </c>
      <c r="Q49" s="98">
        <v>0</v>
      </c>
      <c r="R49" s="55">
        <v>0</v>
      </c>
      <c r="S49" s="54">
        <v>237.8732</v>
      </c>
      <c r="T49" s="54">
        <v>0</v>
      </c>
      <c r="U49" s="54">
        <v>276.59674418999998</v>
      </c>
      <c r="V49" s="54">
        <v>237.8732</v>
      </c>
      <c r="W49" s="54">
        <v>38.723544189999998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5">
        <v>0</v>
      </c>
      <c r="AE49" s="55">
        <v>0</v>
      </c>
      <c r="AF49" s="55">
        <v>0</v>
      </c>
      <c r="AG49" s="98">
        <v>0</v>
      </c>
      <c r="AH49" s="55">
        <v>0</v>
      </c>
      <c r="AI49" s="54">
        <v>0</v>
      </c>
      <c r="AJ49" s="54">
        <v>0</v>
      </c>
      <c r="AK49" s="54">
        <v>0</v>
      </c>
      <c r="AL49" s="54">
        <v>0</v>
      </c>
      <c r="AM49" s="54">
        <v>0</v>
      </c>
      <c r="AN49" s="54">
        <v>0</v>
      </c>
      <c r="AO49" s="54">
        <v>0</v>
      </c>
      <c r="AP49" s="54">
        <v>0</v>
      </c>
      <c r="AQ49" s="54">
        <v>0</v>
      </c>
      <c r="AR49" s="54">
        <v>0</v>
      </c>
      <c r="AS49" s="54">
        <v>0</v>
      </c>
      <c r="AT49" s="55" t="s">
        <v>369</v>
      </c>
      <c r="AU49" s="55" t="s">
        <v>369</v>
      </c>
      <c r="AV49" s="55">
        <v>0</v>
      </c>
      <c r="AW49" s="98">
        <v>0</v>
      </c>
      <c r="AX49" s="55">
        <v>0</v>
      </c>
    </row>
    <row r="50" spans="1:50" ht="15.75" x14ac:dyDescent="0.25">
      <c r="A50" s="93">
        <v>39</v>
      </c>
      <c r="B50" s="106" t="s">
        <v>105</v>
      </c>
      <c r="C50" s="54">
        <v>344.93079999999998</v>
      </c>
      <c r="D50" s="54">
        <v>0</v>
      </c>
      <c r="E50" s="54">
        <v>257.84704099999999</v>
      </c>
      <c r="F50" s="54">
        <v>252.6901</v>
      </c>
      <c r="G50" s="54">
        <v>5.1569409999999998</v>
      </c>
      <c r="H50" s="54">
        <v>0</v>
      </c>
      <c r="I50" s="54">
        <v>0</v>
      </c>
      <c r="J50" s="54">
        <v>0</v>
      </c>
      <c r="K50" s="54">
        <v>0</v>
      </c>
      <c r="L50" s="54">
        <v>0</v>
      </c>
      <c r="M50" s="54">
        <v>0</v>
      </c>
      <c r="N50" s="55">
        <v>0</v>
      </c>
      <c r="O50" s="55">
        <v>0</v>
      </c>
      <c r="P50" s="55">
        <v>0</v>
      </c>
      <c r="Q50" s="98">
        <v>0</v>
      </c>
      <c r="R50" s="55">
        <v>0</v>
      </c>
      <c r="S50" s="54">
        <v>71.6447</v>
      </c>
      <c r="T50" s="54">
        <v>0</v>
      </c>
      <c r="U50" s="54">
        <v>81.414434</v>
      </c>
      <c r="V50" s="54">
        <v>71.6447</v>
      </c>
      <c r="W50" s="54">
        <v>9.7697339999999997</v>
      </c>
      <c r="X50" s="54">
        <v>0.68673947999999996</v>
      </c>
      <c r="Y50" s="54">
        <v>0</v>
      </c>
      <c r="Z50" s="54">
        <v>0.78038600000000002</v>
      </c>
      <c r="AA50" s="54">
        <v>0.68673947999999996</v>
      </c>
      <c r="AB50" s="54">
        <v>0</v>
      </c>
      <c r="AC50" s="54">
        <v>9.3646520000000011E-2</v>
      </c>
      <c r="AD50" s="55">
        <v>0.95853493698766257</v>
      </c>
      <c r="AE50" s="55">
        <v>0.95853704921751215</v>
      </c>
      <c r="AF50" s="55">
        <v>12.000025628342897</v>
      </c>
      <c r="AG50" s="98">
        <v>0</v>
      </c>
      <c r="AH50" s="55">
        <v>0</v>
      </c>
      <c r="AI50" s="54">
        <v>14.5039</v>
      </c>
      <c r="AJ50" s="54">
        <v>0</v>
      </c>
      <c r="AK50" s="54">
        <v>16.481705000000002</v>
      </c>
      <c r="AL50" s="54">
        <v>14.5039</v>
      </c>
      <c r="AM50" s="54">
        <v>1.977805</v>
      </c>
      <c r="AN50" s="54">
        <v>0</v>
      </c>
      <c r="AO50" s="54">
        <v>0</v>
      </c>
      <c r="AP50" s="54">
        <v>0</v>
      </c>
      <c r="AQ50" s="54">
        <v>0</v>
      </c>
      <c r="AR50" s="54">
        <v>0</v>
      </c>
      <c r="AS50" s="54">
        <v>0</v>
      </c>
      <c r="AT50" s="55">
        <v>0</v>
      </c>
      <c r="AU50" s="55">
        <v>0</v>
      </c>
      <c r="AV50" s="55">
        <v>0</v>
      </c>
      <c r="AW50" s="98">
        <v>0</v>
      </c>
      <c r="AX50" s="55">
        <v>0</v>
      </c>
    </row>
    <row r="51" spans="1:50" ht="15.75" x14ac:dyDescent="0.25">
      <c r="A51" s="103">
        <v>40</v>
      </c>
      <c r="B51" s="106" t="s">
        <v>107</v>
      </c>
      <c r="C51" s="54">
        <v>115.1022</v>
      </c>
      <c r="D51" s="54">
        <v>0</v>
      </c>
      <c r="E51" s="54">
        <v>117.45122449</v>
      </c>
      <c r="F51" s="54">
        <v>115.1022</v>
      </c>
      <c r="G51" s="54">
        <v>2.3490244900000001</v>
      </c>
      <c r="H51" s="54">
        <v>97.218612190000002</v>
      </c>
      <c r="I51" s="54">
        <v>0</v>
      </c>
      <c r="J51" s="54">
        <v>99.202665499999995</v>
      </c>
      <c r="K51" s="54">
        <v>97.218612190000002</v>
      </c>
      <c r="L51" s="54">
        <v>0</v>
      </c>
      <c r="M51" s="54">
        <v>1.98405331</v>
      </c>
      <c r="N51" s="55">
        <v>84.462861865368339</v>
      </c>
      <c r="O51" s="55">
        <v>84.462861858030251</v>
      </c>
      <c r="P51" s="55">
        <v>2</v>
      </c>
      <c r="Q51" s="98">
        <v>0</v>
      </c>
      <c r="R51" s="55">
        <v>0</v>
      </c>
      <c r="S51" s="54">
        <v>0.33289999999999997</v>
      </c>
      <c r="T51" s="54">
        <v>0</v>
      </c>
      <c r="U51" s="54">
        <v>0.40108434000000004</v>
      </c>
      <c r="V51" s="54">
        <v>0.33289999999999997</v>
      </c>
      <c r="W51" s="54">
        <v>6.8184339999999996E-2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5">
        <v>0</v>
      </c>
      <c r="AE51" s="55">
        <v>0</v>
      </c>
      <c r="AF51" s="55">
        <v>0</v>
      </c>
      <c r="AG51" s="98">
        <v>0</v>
      </c>
      <c r="AH51" s="55">
        <v>0</v>
      </c>
      <c r="AI51" s="54">
        <v>0</v>
      </c>
      <c r="AJ51" s="54">
        <v>0</v>
      </c>
      <c r="AK51" s="54">
        <v>0</v>
      </c>
      <c r="AL51" s="54">
        <v>0</v>
      </c>
      <c r="AM51" s="54">
        <v>0</v>
      </c>
      <c r="AN51" s="54">
        <v>0</v>
      </c>
      <c r="AO51" s="54">
        <v>0</v>
      </c>
      <c r="AP51" s="54">
        <v>0</v>
      </c>
      <c r="AQ51" s="54">
        <v>0</v>
      </c>
      <c r="AR51" s="54">
        <v>0</v>
      </c>
      <c r="AS51" s="54">
        <v>0</v>
      </c>
      <c r="AT51" s="55" t="s">
        <v>369</v>
      </c>
      <c r="AU51" s="55" t="s">
        <v>369</v>
      </c>
      <c r="AV51" s="55">
        <v>0</v>
      </c>
      <c r="AW51" s="98">
        <v>0</v>
      </c>
      <c r="AX51" s="55">
        <v>0</v>
      </c>
    </row>
    <row r="52" spans="1:50" ht="15.75" x14ac:dyDescent="0.25">
      <c r="A52" s="129">
        <v>41</v>
      </c>
      <c r="B52" s="108" t="s">
        <v>254</v>
      </c>
      <c r="C52" s="54">
        <v>0</v>
      </c>
      <c r="D52" s="54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5" t="s">
        <v>369</v>
      </c>
      <c r="O52" s="55" t="s">
        <v>369</v>
      </c>
      <c r="P52" s="55">
        <v>0</v>
      </c>
      <c r="Q52" s="98">
        <v>0</v>
      </c>
      <c r="R52" s="55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5" t="s">
        <v>369</v>
      </c>
      <c r="AE52" s="55" t="s">
        <v>369</v>
      </c>
      <c r="AF52" s="55">
        <v>0</v>
      </c>
      <c r="AG52" s="98">
        <v>0</v>
      </c>
      <c r="AH52" s="55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  <c r="AO52" s="54">
        <v>0</v>
      </c>
      <c r="AP52" s="54">
        <v>0</v>
      </c>
      <c r="AQ52" s="54">
        <v>0</v>
      </c>
      <c r="AR52" s="54">
        <v>0</v>
      </c>
      <c r="AS52" s="54">
        <v>0</v>
      </c>
      <c r="AT52" s="55" t="s">
        <v>369</v>
      </c>
      <c r="AU52" s="55" t="s">
        <v>369</v>
      </c>
      <c r="AV52" s="55">
        <v>0</v>
      </c>
      <c r="AW52" s="98">
        <v>0</v>
      </c>
      <c r="AX52" s="55">
        <v>0</v>
      </c>
    </row>
    <row r="53" spans="1:50" s="50" customFormat="1" ht="15.75" x14ac:dyDescent="0.25">
      <c r="A53" s="104">
        <v>42</v>
      </c>
      <c r="B53" s="107" t="s">
        <v>109</v>
      </c>
      <c r="C53" s="49">
        <v>1190.7211</v>
      </c>
      <c r="D53" s="49">
        <v>0</v>
      </c>
      <c r="E53" s="49">
        <v>1071.2985861500001</v>
      </c>
      <c r="F53" s="49">
        <v>1060.5856000000001</v>
      </c>
      <c r="G53" s="49">
        <v>10.712986149999999</v>
      </c>
      <c r="H53" s="49">
        <v>564.41685968000002</v>
      </c>
      <c r="I53" s="49">
        <v>0</v>
      </c>
      <c r="J53" s="49">
        <v>570.11803972000007</v>
      </c>
      <c r="K53" s="49">
        <v>564.41685968000002</v>
      </c>
      <c r="L53" s="49">
        <v>0</v>
      </c>
      <c r="M53" s="49">
        <v>5.7011800399999997</v>
      </c>
      <c r="N53" s="49">
        <v>53.21747341091563</v>
      </c>
      <c r="O53" s="49">
        <v>53.217468595345849</v>
      </c>
      <c r="P53" s="49">
        <v>0.99999993734630788</v>
      </c>
      <c r="Q53" s="49">
        <v>0</v>
      </c>
      <c r="R53" s="49">
        <v>0</v>
      </c>
      <c r="S53" s="49">
        <v>496.11770000000001</v>
      </c>
      <c r="T53" s="49">
        <v>0</v>
      </c>
      <c r="U53" s="49">
        <v>522.96251065000001</v>
      </c>
      <c r="V53" s="49">
        <v>496.11770000000001</v>
      </c>
      <c r="W53" s="49">
        <v>26.844810650000003</v>
      </c>
      <c r="X53" s="49">
        <v>392.24724325</v>
      </c>
      <c r="Y53" s="49">
        <v>0</v>
      </c>
      <c r="Z53" s="49">
        <v>412.89183501000002</v>
      </c>
      <c r="AA53" s="49">
        <v>392.24724325</v>
      </c>
      <c r="AB53" s="49">
        <v>0</v>
      </c>
      <c r="AC53" s="49">
        <v>20.644591760000001</v>
      </c>
      <c r="AD53" s="49">
        <v>79.063343889968039</v>
      </c>
      <c r="AE53" s="49">
        <v>76.903473185794283</v>
      </c>
      <c r="AF53" s="49">
        <v>5.0000000023008448</v>
      </c>
      <c r="AG53" s="49">
        <v>0</v>
      </c>
      <c r="AH53" s="49">
        <v>0</v>
      </c>
      <c r="AI53" s="49">
        <v>0</v>
      </c>
      <c r="AJ53" s="49">
        <v>0</v>
      </c>
      <c r="AK53" s="49">
        <v>0</v>
      </c>
      <c r="AL53" s="49">
        <v>0</v>
      </c>
      <c r="AM53" s="49">
        <v>0</v>
      </c>
      <c r="AN53" s="49">
        <v>0</v>
      </c>
      <c r="AO53" s="49">
        <v>0</v>
      </c>
      <c r="AP53" s="49">
        <v>0</v>
      </c>
      <c r="AQ53" s="49">
        <v>0</v>
      </c>
      <c r="AR53" s="49">
        <v>0</v>
      </c>
      <c r="AS53" s="49">
        <v>0</v>
      </c>
      <c r="AT53" s="49" t="s">
        <v>369</v>
      </c>
      <c r="AU53" s="49" t="s">
        <v>369</v>
      </c>
      <c r="AV53" s="49">
        <v>0</v>
      </c>
      <c r="AW53" s="49">
        <v>0</v>
      </c>
      <c r="AX53" s="49">
        <v>0</v>
      </c>
    </row>
    <row r="54" spans="1:50" ht="15.75" x14ac:dyDescent="0.25">
      <c r="A54" s="93">
        <v>43</v>
      </c>
      <c r="B54" s="106" t="s">
        <v>111</v>
      </c>
      <c r="C54" s="54">
        <v>0</v>
      </c>
      <c r="D54" s="54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 t="s">
        <v>369</v>
      </c>
      <c r="O54" s="55" t="s">
        <v>369</v>
      </c>
      <c r="P54" s="55">
        <v>0</v>
      </c>
      <c r="Q54" s="98">
        <v>0</v>
      </c>
      <c r="R54" s="55">
        <v>0</v>
      </c>
      <c r="S54" s="54">
        <v>57.444600000000001</v>
      </c>
      <c r="T54" s="54">
        <v>0</v>
      </c>
      <c r="U54" s="54">
        <v>60.468000000000004</v>
      </c>
      <c r="V54" s="54">
        <v>57.444600000000001</v>
      </c>
      <c r="W54" s="54">
        <v>3.0234000000000001</v>
      </c>
      <c r="X54" s="54">
        <v>19.062543250000001</v>
      </c>
      <c r="Y54" s="54">
        <v>0</v>
      </c>
      <c r="Z54" s="54">
        <v>20.065835</v>
      </c>
      <c r="AA54" s="54">
        <v>19.062543250000001</v>
      </c>
      <c r="AB54" s="54">
        <v>0</v>
      </c>
      <c r="AC54" s="54">
        <v>1.00329175</v>
      </c>
      <c r="AD54" s="55">
        <v>33.184221406363697</v>
      </c>
      <c r="AE54" s="55">
        <v>33.184221406363697</v>
      </c>
      <c r="AF54" s="55">
        <v>5</v>
      </c>
      <c r="AG54" s="98">
        <v>0</v>
      </c>
      <c r="AH54" s="55">
        <v>0</v>
      </c>
      <c r="AI54" s="54">
        <v>0</v>
      </c>
      <c r="AJ54" s="54">
        <v>0</v>
      </c>
      <c r="AK54" s="54">
        <v>0</v>
      </c>
      <c r="AL54" s="54">
        <v>0</v>
      </c>
      <c r="AM54" s="54">
        <v>0</v>
      </c>
      <c r="AN54" s="54">
        <v>0</v>
      </c>
      <c r="AO54" s="54">
        <v>0</v>
      </c>
      <c r="AP54" s="54">
        <v>0</v>
      </c>
      <c r="AQ54" s="54">
        <v>0</v>
      </c>
      <c r="AR54" s="54">
        <v>0</v>
      </c>
      <c r="AS54" s="54">
        <v>0</v>
      </c>
      <c r="AT54" s="55" t="s">
        <v>369</v>
      </c>
      <c r="AU54" s="55" t="s">
        <v>369</v>
      </c>
      <c r="AV54" s="55">
        <v>0</v>
      </c>
      <c r="AW54" s="98">
        <v>0</v>
      </c>
      <c r="AX54" s="55">
        <v>0</v>
      </c>
    </row>
    <row r="55" spans="1:50" ht="15.75" x14ac:dyDescent="0.25">
      <c r="A55" s="93">
        <v>44</v>
      </c>
      <c r="B55" s="106" t="s">
        <v>113</v>
      </c>
      <c r="C55" s="54">
        <v>138.0823</v>
      </c>
      <c r="D55" s="54">
        <v>0</v>
      </c>
      <c r="E55" s="54">
        <v>139.477071</v>
      </c>
      <c r="F55" s="54">
        <v>138.0823</v>
      </c>
      <c r="G55" s="54">
        <v>1.394771</v>
      </c>
      <c r="H55" s="54">
        <v>81.441198</v>
      </c>
      <c r="I55" s="54">
        <v>0</v>
      </c>
      <c r="J55" s="54">
        <v>82.263835999999998</v>
      </c>
      <c r="K55" s="54">
        <v>81.441198</v>
      </c>
      <c r="L55" s="54">
        <v>0</v>
      </c>
      <c r="M55" s="54">
        <v>0.82263799999999998</v>
      </c>
      <c r="N55" s="55">
        <v>58.980186454020533</v>
      </c>
      <c r="O55" s="55">
        <v>58.98014799562079</v>
      </c>
      <c r="P55" s="55">
        <v>0.99999956238364573</v>
      </c>
      <c r="Q55" s="98">
        <v>0</v>
      </c>
      <c r="R55" s="55"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  <c r="AD55" s="55" t="s">
        <v>369</v>
      </c>
      <c r="AE55" s="55" t="s">
        <v>369</v>
      </c>
      <c r="AF55" s="55">
        <v>0</v>
      </c>
      <c r="AG55" s="98">
        <v>0</v>
      </c>
      <c r="AH55" s="55">
        <v>0</v>
      </c>
      <c r="AI55" s="54">
        <v>0</v>
      </c>
      <c r="AJ55" s="54">
        <v>0</v>
      </c>
      <c r="AK55" s="54">
        <v>0</v>
      </c>
      <c r="AL55" s="54">
        <v>0</v>
      </c>
      <c r="AM55" s="54">
        <v>0</v>
      </c>
      <c r="AN55" s="54">
        <v>0</v>
      </c>
      <c r="AO55" s="54">
        <v>0</v>
      </c>
      <c r="AP55" s="54">
        <v>0</v>
      </c>
      <c r="AQ55" s="54">
        <v>0</v>
      </c>
      <c r="AR55" s="54">
        <v>0</v>
      </c>
      <c r="AS55" s="54">
        <v>0</v>
      </c>
      <c r="AT55" s="55" t="s">
        <v>369</v>
      </c>
      <c r="AU55" s="55" t="s">
        <v>369</v>
      </c>
      <c r="AV55" s="55">
        <v>0</v>
      </c>
      <c r="AW55" s="98">
        <v>0</v>
      </c>
      <c r="AX55" s="55">
        <v>0</v>
      </c>
    </row>
    <row r="56" spans="1:50" ht="31.5" x14ac:dyDescent="0.25">
      <c r="A56" s="93">
        <v>45</v>
      </c>
      <c r="B56" s="106" t="s">
        <v>115</v>
      </c>
      <c r="C56" s="54">
        <v>690.68340000000001</v>
      </c>
      <c r="D56" s="54">
        <v>0</v>
      </c>
      <c r="E56" s="54">
        <v>566.21</v>
      </c>
      <c r="F56" s="54">
        <v>560.54790000000003</v>
      </c>
      <c r="G56" s="54">
        <v>5.6620999999999997</v>
      </c>
      <c r="H56" s="54">
        <v>121.02026168</v>
      </c>
      <c r="I56" s="54">
        <v>0</v>
      </c>
      <c r="J56" s="54">
        <v>122.24268857</v>
      </c>
      <c r="K56" s="54">
        <v>121.02026168</v>
      </c>
      <c r="L56" s="54">
        <v>0</v>
      </c>
      <c r="M56" s="54">
        <v>1.2224268899999999</v>
      </c>
      <c r="N56" s="55">
        <v>21.589637866808527</v>
      </c>
      <c r="O56" s="55">
        <v>21.58963794351919</v>
      </c>
      <c r="P56" s="55">
        <v>1.0000000035175927</v>
      </c>
      <c r="Q56" s="98">
        <v>0</v>
      </c>
      <c r="R56" s="55">
        <v>0</v>
      </c>
      <c r="S56" s="54">
        <v>0</v>
      </c>
      <c r="T56" s="54">
        <v>0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v>0</v>
      </c>
      <c r="AC56" s="54">
        <v>0</v>
      </c>
      <c r="AD56" s="55" t="s">
        <v>369</v>
      </c>
      <c r="AE56" s="55" t="s">
        <v>369</v>
      </c>
      <c r="AF56" s="55">
        <v>0</v>
      </c>
      <c r="AG56" s="98">
        <v>0</v>
      </c>
      <c r="AH56" s="55">
        <v>0</v>
      </c>
      <c r="AI56" s="54">
        <v>0</v>
      </c>
      <c r="AJ56" s="54">
        <v>0</v>
      </c>
      <c r="AK56" s="54">
        <v>0</v>
      </c>
      <c r="AL56" s="54">
        <v>0</v>
      </c>
      <c r="AM56" s="54">
        <v>0</v>
      </c>
      <c r="AN56" s="54">
        <v>0</v>
      </c>
      <c r="AO56" s="54">
        <v>0</v>
      </c>
      <c r="AP56" s="54">
        <v>0</v>
      </c>
      <c r="AQ56" s="54">
        <v>0</v>
      </c>
      <c r="AR56" s="54">
        <v>0</v>
      </c>
      <c r="AS56" s="54">
        <v>0</v>
      </c>
      <c r="AT56" s="55" t="s">
        <v>369</v>
      </c>
      <c r="AU56" s="55" t="s">
        <v>369</v>
      </c>
      <c r="AV56" s="55">
        <v>0</v>
      </c>
      <c r="AW56" s="98">
        <v>0</v>
      </c>
      <c r="AX56" s="55">
        <v>0</v>
      </c>
    </row>
    <row r="57" spans="1:50" ht="31.5" x14ac:dyDescent="0.25">
      <c r="A57" s="93">
        <v>46</v>
      </c>
      <c r="B57" s="106" t="s">
        <v>117</v>
      </c>
      <c r="C57" s="54">
        <v>0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5" t="s">
        <v>369</v>
      </c>
      <c r="O57" s="55" t="s">
        <v>369</v>
      </c>
      <c r="P57" s="55">
        <v>0</v>
      </c>
      <c r="Q57" s="98">
        <v>0</v>
      </c>
      <c r="R57" s="55">
        <v>0</v>
      </c>
      <c r="S57" s="54">
        <v>65.488399999999999</v>
      </c>
      <c r="T57" s="54">
        <v>0</v>
      </c>
      <c r="U57" s="54">
        <v>69.668510639999994</v>
      </c>
      <c r="V57" s="54">
        <v>65.488399999999999</v>
      </c>
      <c r="W57" s="54">
        <v>4.1801106400000005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4">
        <v>0</v>
      </c>
      <c r="AD57" s="55">
        <v>0</v>
      </c>
      <c r="AE57" s="55">
        <v>0</v>
      </c>
      <c r="AF57" s="55">
        <v>0</v>
      </c>
      <c r="AG57" s="98">
        <v>0</v>
      </c>
      <c r="AH57" s="55">
        <v>0</v>
      </c>
      <c r="AI57" s="54">
        <v>0</v>
      </c>
      <c r="AJ57" s="54">
        <v>0</v>
      </c>
      <c r="AK57" s="54">
        <v>0</v>
      </c>
      <c r="AL57" s="54">
        <v>0</v>
      </c>
      <c r="AM57" s="54">
        <v>0</v>
      </c>
      <c r="AN57" s="54">
        <v>0</v>
      </c>
      <c r="AO57" s="54">
        <v>0</v>
      </c>
      <c r="AP57" s="54">
        <v>0</v>
      </c>
      <c r="AQ57" s="54">
        <v>0</v>
      </c>
      <c r="AR57" s="54">
        <v>0</v>
      </c>
      <c r="AS57" s="54">
        <v>0</v>
      </c>
      <c r="AT57" s="55" t="s">
        <v>369</v>
      </c>
      <c r="AU57" s="55" t="s">
        <v>369</v>
      </c>
      <c r="AV57" s="55">
        <v>0</v>
      </c>
      <c r="AW57" s="98">
        <v>0</v>
      </c>
      <c r="AX57" s="55">
        <v>0</v>
      </c>
    </row>
    <row r="58" spans="1:50" ht="31.5" x14ac:dyDescent="0.25">
      <c r="A58" s="93">
        <v>47</v>
      </c>
      <c r="B58" s="106" t="s">
        <v>119</v>
      </c>
      <c r="C58" s="54">
        <v>0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 t="s">
        <v>369</v>
      </c>
      <c r="O58" s="55" t="s">
        <v>369</v>
      </c>
      <c r="P58" s="55">
        <v>0</v>
      </c>
      <c r="Q58" s="98">
        <v>0</v>
      </c>
      <c r="R58" s="55"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5" t="s">
        <v>369</v>
      </c>
      <c r="AE58" s="55" t="s">
        <v>369</v>
      </c>
      <c r="AF58" s="55">
        <v>0</v>
      </c>
      <c r="AG58" s="98">
        <v>0</v>
      </c>
      <c r="AH58" s="55">
        <v>0</v>
      </c>
      <c r="AI58" s="54">
        <v>0</v>
      </c>
      <c r="AJ58" s="54">
        <v>0</v>
      </c>
      <c r="AK58" s="54">
        <v>0</v>
      </c>
      <c r="AL58" s="54">
        <v>0</v>
      </c>
      <c r="AM58" s="54">
        <v>0</v>
      </c>
      <c r="AN58" s="54">
        <v>0</v>
      </c>
      <c r="AO58" s="54">
        <v>0</v>
      </c>
      <c r="AP58" s="54">
        <v>0</v>
      </c>
      <c r="AQ58" s="54">
        <v>0</v>
      </c>
      <c r="AR58" s="54">
        <v>0</v>
      </c>
      <c r="AS58" s="54">
        <v>0</v>
      </c>
      <c r="AT58" s="55" t="s">
        <v>369</v>
      </c>
      <c r="AU58" s="55" t="s">
        <v>369</v>
      </c>
      <c r="AV58" s="55">
        <v>0</v>
      </c>
      <c r="AW58" s="98">
        <v>0</v>
      </c>
      <c r="AX58" s="55">
        <v>0</v>
      </c>
    </row>
    <row r="59" spans="1:50" ht="15.75" x14ac:dyDescent="0.25">
      <c r="A59" s="129">
        <v>48</v>
      </c>
      <c r="B59" s="106" t="s">
        <v>121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55" t="s">
        <v>369</v>
      </c>
      <c r="O59" s="55" t="s">
        <v>369</v>
      </c>
      <c r="P59" s="55">
        <v>0</v>
      </c>
      <c r="Q59" s="98">
        <v>0</v>
      </c>
      <c r="R59" s="55">
        <v>0</v>
      </c>
      <c r="S59" s="54">
        <v>209.99</v>
      </c>
      <c r="T59" s="54">
        <v>0</v>
      </c>
      <c r="U59" s="54">
        <v>221.04210527000001</v>
      </c>
      <c r="V59" s="54">
        <v>209.99</v>
      </c>
      <c r="W59" s="54">
        <v>11.05210527</v>
      </c>
      <c r="X59" s="54">
        <v>209.99</v>
      </c>
      <c r="Y59" s="54">
        <v>0</v>
      </c>
      <c r="Z59" s="54">
        <v>221.04210527000001</v>
      </c>
      <c r="AA59" s="54">
        <v>209.99</v>
      </c>
      <c r="AB59" s="54">
        <v>0</v>
      </c>
      <c r="AC59" s="54">
        <v>11.05210527</v>
      </c>
      <c r="AD59" s="55">
        <v>100</v>
      </c>
      <c r="AE59" s="55">
        <v>100</v>
      </c>
      <c r="AF59" s="55">
        <v>5.0000000029406158</v>
      </c>
      <c r="AG59" s="98">
        <v>0</v>
      </c>
      <c r="AH59" s="55">
        <v>0</v>
      </c>
      <c r="AI59" s="54">
        <v>0</v>
      </c>
      <c r="AJ59" s="54">
        <v>0</v>
      </c>
      <c r="AK59" s="54">
        <v>0</v>
      </c>
      <c r="AL59" s="54">
        <v>0</v>
      </c>
      <c r="AM59" s="54">
        <v>0</v>
      </c>
      <c r="AN59" s="54">
        <v>0</v>
      </c>
      <c r="AO59" s="54">
        <v>0</v>
      </c>
      <c r="AP59" s="54">
        <v>0</v>
      </c>
      <c r="AQ59" s="54">
        <v>0</v>
      </c>
      <c r="AR59" s="54">
        <v>0</v>
      </c>
      <c r="AS59" s="54">
        <v>0</v>
      </c>
      <c r="AT59" s="55" t="s">
        <v>369</v>
      </c>
      <c r="AU59" s="55" t="s">
        <v>369</v>
      </c>
      <c r="AV59" s="55">
        <v>0</v>
      </c>
      <c r="AW59" s="98">
        <v>0</v>
      </c>
      <c r="AX59" s="55">
        <v>0</v>
      </c>
    </row>
    <row r="60" spans="1:50" ht="15.75" x14ac:dyDescent="0.25">
      <c r="A60" s="130">
        <v>49</v>
      </c>
      <c r="B60" s="106" t="s">
        <v>123</v>
      </c>
      <c r="C60" s="54">
        <v>361.9554</v>
      </c>
      <c r="D60" s="54">
        <v>0</v>
      </c>
      <c r="E60" s="54">
        <v>365.61151515</v>
      </c>
      <c r="F60" s="54">
        <v>361.9554</v>
      </c>
      <c r="G60" s="54">
        <v>3.6561151499999998</v>
      </c>
      <c r="H60" s="54">
        <v>361.9554</v>
      </c>
      <c r="I60" s="54">
        <v>0</v>
      </c>
      <c r="J60" s="54">
        <v>365.61151515</v>
      </c>
      <c r="K60" s="54">
        <v>361.9554</v>
      </c>
      <c r="L60" s="54">
        <v>0</v>
      </c>
      <c r="M60" s="54">
        <v>3.6561151499999998</v>
      </c>
      <c r="N60" s="55">
        <v>100</v>
      </c>
      <c r="O60" s="55">
        <v>100</v>
      </c>
      <c r="P60" s="55">
        <v>0.99999999958972841</v>
      </c>
      <c r="Q60" s="98">
        <v>0</v>
      </c>
      <c r="R60" s="55">
        <v>0</v>
      </c>
      <c r="S60" s="54">
        <v>163.19470000000001</v>
      </c>
      <c r="T60" s="54">
        <v>0</v>
      </c>
      <c r="U60" s="54">
        <v>171.78389474000002</v>
      </c>
      <c r="V60" s="54">
        <v>163.19470000000001</v>
      </c>
      <c r="W60" s="54">
        <v>8.5891947399999999</v>
      </c>
      <c r="X60" s="54">
        <v>163.19470000000001</v>
      </c>
      <c r="Y60" s="54">
        <v>0</v>
      </c>
      <c r="Z60" s="54">
        <v>171.78389474000002</v>
      </c>
      <c r="AA60" s="54">
        <v>163.19470000000001</v>
      </c>
      <c r="AB60" s="54">
        <v>0</v>
      </c>
      <c r="AC60" s="54">
        <v>8.5891947399999999</v>
      </c>
      <c r="AD60" s="55">
        <v>100</v>
      </c>
      <c r="AE60" s="55">
        <v>100</v>
      </c>
      <c r="AF60" s="55">
        <v>5.0000000017463799</v>
      </c>
      <c r="AG60" s="98">
        <v>0</v>
      </c>
      <c r="AH60" s="55">
        <v>0</v>
      </c>
      <c r="AI60" s="54">
        <v>0</v>
      </c>
      <c r="AJ60" s="54">
        <v>0</v>
      </c>
      <c r="AK60" s="54">
        <v>0</v>
      </c>
      <c r="AL60" s="54">
        <v>0</v>
      </c>
      <c r="AM60" s="54">
        <v>0</v>
      </c>
      <c r="AN60" s="54">
        <v>0</v>
      </c>
      <c r="AO60" s="54">
        <v>0</v>
      </c>
      <c r="AP60" s="54">
        <v>0</v>
      </c>
      <c r="AQ60" s="54">
        <v>0</v>
      </c>
      <c r="AR60" s="54">
        <v>0</v>
      </c>
      <c r="AS60" s="54">
        <v>0</v>
      </c>
      <c r="AT60" s="55" t="s">
        <v>369</v>
      </c>
      <c r="AU60" s="55" t="s">
        <v>369</v>
      </c>
      <c r="AV60" s="55">
        <v>0</v>
      </c>
      <c r="AW60" s="98">
        <v>0</v>
      </c>
      <c r="AX60" s="55">
        <v>0</v>
      </c>
    </row>
    <row r="61" spans="1:50" s="50" customFormat="1" ht="15.75" x14ac:dyDescent="0.25">
      <c r="A61" s="127">
        <v>50</v>
      </c>
      <c r="B61" s="128" t="s">
        <v>125</v>
      </c>
      <c r="C61" s="49">
        <v>1972.8284000000003</v>
      </c>
      <c r="D61" s="49">
        <v>0</v>
      </c>
      <c r="E61" s="49">
        <v>1686.02604372</v>
      </c>
      <c r="F61" s="49">
        <v>1519.9811000000002</v>
      </c>
      <c r="G61" s="49">
        <v>166.04494371999999</v>
      </c>
      <c r="H61" s="49">
        <v>198.32040509999999</v>
      </c>
      <c r="I61" s="49">
        <v>0</v>
      </c>
      <c r="J61" s="49">
        <v>205.00083000000001</v>
      </c>
      <c r="K61" s="49">
        <v>198.32040509999999</v>
      </c>
      <c r="L61" s="49">
        <v>0</v>
      </c>
      <c r="M61" s="49">
        <v>6.6804249000000002</v>
      </c>
      <c r="N61" s="49">
        <v>13.047557308442844</v>
      </c>
      <c r="O61" s="49">
        <v>4.0232630698259246</v>
      </c>
      <c r="P61" s="49">
        <v>3.258730659773426</v>
      </c>
      <c r="Q61" s="49">
        <v>0</v>
      </c>
      <c r="R61" s="49">
        <v>0</v>
      </c>
      <c r="S61" s="49">
        <v>1517.6897999999999</v>
      </c>
      <c r="T61" s="49">
        <v>0</v>
      </c>
      <c r="U61" s="49">
        <v>1824.79783122</v>
      </c>
      <c r="V61" s="49">
        <v>1517.6897999999999</v>
      </c>
      <c r="W61" s="49">
        <v>307.10803121999999</v>
      </c>
      <c r="X61" s="49">
        <v>343.80361499999998</v>
      </c>
      <c r="Y61" s="49">
        <v>0</v>
      </c>
      <c r="Z61" s="49">
        <v>436.55566491999997</v>
      </c>
      <c r="AA61" s="49">
        <v>343.80361499999998</v>
      </c>
      <c r="AB61" s="49">
        <v>0</v>
      </c>
      <c r="AC61" s="49">
        <v>92.752049920000005</v>
      </c>
      <c r="AD61" s="49">
        <v>22.653088595574669</v>
      </c>
      <c r="AE61" s="49">
        <v>30.201766313807703</v>
      </c>
      <c r="AF61" s="49">
        <v>21.24632833180554</v>
      </c>
      <c r="AG61" s="49">
        <v>0</v>
      </c>
      <c r="AH61" s="49">
        <v>0</v>
      </c>
      <c r="AI61" s="49">
        <v>100.1118</v>
      </c>
      <c r="AJ61" s="49">
        <v>0</v>
      </c>
      <c r="AK61" s="49">
        <v>115.92101003000001</v>
      </c>
      <c r="AL61" s="49">
        <v>100.0217</v>
      </c>
      <c r="AM61" s="49">
        <v>15.899310029999997</v>
      </c>
      <c r="AN61" s="49">
        <v>0</v>
      </c>
      <c r="AO61" s="49">
        <v>0</v>
      </c>
      <c r="AP61" s="49">
        <v>0</v>
      </c>
      <c r="AQ61" s="49">
        <v>0</v>
      </c>
      <c r="AR61" s="49">
        <v>0</v>
      </c>
      <c r="AS61" s="49">
        <v>0</v>
      </c>
      <c r="AT61" s="49">
        <v>0</v>
      </c>
      <c r="AU61" s="49">
        <v>0</v>
      </c>
      <c r="AV61" s="49">
        <v>0</v>
      </c>
      <c r="AW61" s="49">
        <v>0</v>
      </c>
      <c r="AX61" s="49">
        <v>0</v>
      </c>
    </row>
    <row r="62" spans="1:50" ht="15.75" x14ac:dyDescent="0.25">
      <c r="A62" s="129">
        <v>51</v>
      </c>
      <c r="B62" s="108" t="s">
        <v>127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55" t="s">
        <v>369</v>
      </c>
      <c r="O62" s="55" t="s">
        <v>369</v>
      </c>
      <c r="P62" s="55">
        <v>0</v>
      </c>
      <c r="Q62" s="98">
        <v>0</v>
      </c>
      <c r="R62" s="55">
        <v>0</v>
      </c>
      <c r="S62" s="54">
        <v>0</v>
      </c>
      <c r="T62" s="54">
        <v>0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0</v>
      </c>
      <c r="AC62" s="54">
        <v>0</v>
      </c>
      <c r="AD62" s="55" t="s">
        <v>369</v>
      </c>
      <c r="AE62" s="55" t="s">
        <v>369</v>
      </c>
      <c r="AF62" s="55">
        <v>0</v>
      </c>
      <c r="AG62" s="98">
        <v>0</v>
      </c>
      <c r="AH62" s="55">
        <v>0</v>
      </c>
      <c r="AI62" s="54">
        <v>19.9968</v>
      </c>
      <c r="AJ62" s="54">
        <v>0</v>
      </c>
      <c r="AK62" s="54">
        <v>23.805714300000002</v>
      </c>
      <c r="AL62" s="54">
        <v>19.9968</v>
      </c>
      <c r="AM62" s="54">
        <v>3.8089142999999996</v>
      </c>
      <c r="AN62" s="54">
        <v>0</v>
      </c>
      <c r="AO62" s="54">
        <v>0</v>
      </c>
      <c r="AP62" s="54">
        <v>0</v>
      </c>
      <c r="AQ62" s="54">
        <v>0</v>
      </c>
      <c r="AR62" s="54">
        <v>0</v>
      </c>
      <c r="AS62" s="54">
        <v>0</v>
      </c>
      <c r="AT62" s="55">
        <v>0</v>
      </c>
      <c r="AU62" s="55">
        <v>0</v>
      </c>
      <c r="AV62" s="55">
        <v>0</v>
      </c>
      <c r="AW62" s="98">
        <v>0</v>
      </c>
      <c r="AX62" s="55">
        <v>0</v>
      </c>
    </row>
    <row r="63" spans="1:50" ht="15.75" x14ac:dyDescent="0.25">
      <c r="A63" s="129">
        <v>52</v>
      </c>
      <c r="B63" s="108" t="s">
        <v>129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5" t="s">
        <v>369</v>
      </c>
      <c r="O63" s="55" t="s">
        <v>369</v>
      </c>
      <c r="P63" s="55">
        <v>0</v>
      </c>
      <c r="Q63" s="98">
        <v>0</v>
      </c>
      <c r="R63" s="55">
        <v>0</v>
      </c>
      <c r="S63" s="54">
        <v>5.8532000000000002</v>
      </c>
      <c r="T63" s="54">
        <v>0</v>
      </c>
      <c r="U63" s="54">
        <v>5.9123232300000002</v>
      </c>
      <c r="V63" s="54">
        <v>5.8532000000000002</v>
      </c>
      <c r="W63" s="54">
        <v>5.9123230000000006E-2</v>
      </c>
      <c r="X63" s="54">
        <v>5.8532000000000002</v>
      </c>
      <c r="Y63" s="54">
        <v>0</v>
      </c>
      <c r="Z63" s="54">
        <v>5.9123232300000002</v>
      </c>
      <c r="AA63" s="54">
        <v>5.8532000000000002</v>
      </c>
      <c r="AB63" s="54">
        <v>0</v>
      </c>
      <c r="AC63" s="54">
        <v>5.9123230000000006E-2</v>
      </c>
      <c r="AD63" s="55">
        <v>100</v>
      </c>
      <c r="AE63" s="55">
        <v>100</v>
      </c>
      <c r="AF63" s="55">
        <v>0.99999996109820277</v>
      </c>
      <c r="AG63" s="98">
        <v>0</v>
      </c>
      <c r="AH63" s="55">
        <v>0</v>
      </c>
      <c r="AI63" s="54">
        <v>0</v>
      </c>
      <c r="AJ63" s="54">
        <v>0</v>
      </c>
      <c r="AK63" s="54">
        <v>0</v>
      </c>
      <c r="AL63" s="54">
        <v>0</v>
      </c>
      <c r="AM63" s="54">
        <v>0</v>
      </c>
      <c r="AN63" s="54">
        <v>0</v>
      </c>
      <c r="AO63" s="54">
        <v>0</v>
      </c>
      <c r="AP63" s="54">
        <v>0</v>
      </c>
      <c r="AQ63" s="54">
        <v>0</v>
      </c>
      <c r="AR63" s="54">
        <v>0</v>
      </c>
      <c r="AS63" s="54">
        <v>0</v>
      </c>
      <c r="AT63" s="55" t="s">
        <v>369</v>
      </c>
      <c r="AU63" s="55" t="s">
        <v>369</v>
      </c>
      <c r="AV63" s="55">
        <v>0</v>
      </c>
      <c r="AW63" s="98">
        <v>0</v>
      </c>
      <c r="AX63" s="55">
        <v>0</v>
      </c>
    </row>
    <row r="64" spans="1:50" ht="15.75" x14ac:dyDescent="0.25">
      <c r="A64" s="129">
        <v>53</v>
      </c>
      <c r="B64" s="108" t="s">
        <v>131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5" t="s">
        <v>369</v>
      </c>
      <c r="O64" s="55" t="s">
        <v>369</v>
      </c>
      <c r="P64" s="55">
        <v>0</v>
      </c>
      <c r="Q64" s="98">
        <v>0</v>
      </c>
      <c r="R64" s="55">
        <v>0</v>
      </c>
      <c r="S64" s="54">
        <v>52.081200000000003</v>
      </c>
      <c r="T64" s="54">
        <v>0</v>
      </c>
      <c r="U64" s="54">
        <v>60.5595</v>
      </c>
      <c r="V64" s="54">
        <v>52.081200000000003</v>
      </c>
      <c r="W64" s="54">
        <v>8.4783000000000008</v>
      </c>
      <c r="X64" s="54">
        <v>3.5634318299999999</v>
      </c>
      <c r="Y64" s="54">
        <v>0</v>
      </c>
      <c r="Z64" s="54">
        <v>4.1435230000000001</v>
      </c>
      <c r="AA64" s="54">
        <v>3.5634318299999999</v>
      </c>
      <c r="AB64" s="54">
        <v>0</v>
      </c>
      <c r="AC64" s="54">
        <v>0.58009116999999999</v>
      </c>
      <c r="AD64" s="55">
        <v>6.8420693647611799</v>
      </c>
      <c r="AE64" s="55">
        <v>6.8420694007053289</v>
      </c>
      <c r="AF64" s="55">
        <v>13.999950525193174</v>
      </c>
      <c r="AG64" s="98">
        <v>0</v>
      </c>
      <c r="AH64" s="55">
        <v>0</v>
      </c>
      <c r="AI64" s="54">
        <v>3.4748000000000001</v>
      </c>
      <c r="AJ64" s="54">
        <v>0</v>
      </c>
      <c r="AK64" s="54">
        <v>4.0404999999999998</v>
      </c>
      <c r="AL64" s="54">
        <v>3.4748000000000001</v>
      </c>
      <c r="AM64" s="54">
        <v>0.56569999999999998</v>
      </c>
      <c r="AN64" s="54">
        <v>0</v>
      </c>
      <c r="AO64" s="54">
        <v>0</v>
      </c>
      <c r="AP64" s="54">
        <v>0</v>
      </c>
      <c r="AQ64" s="54">
        <v>0</v>
      </c>
      <c r="AR64" s="54">
        <v>0</v>
      </c>
      <c r="AS64" s="54">
        <v>0</v>
      </c>
      <c r="AT64" s="55">
        <v>0</v>
      </c>
      <c r="AU64" s="55">
        <v>0</v>
      </c>
      <c r="AV64" s="55">
        <v>0</v>
      </c>
      <c r="AW64" s="98">
        <v>0</v>
      </c>
      <c r="AX64" s="55">
        <v>0</v>
      </c>
    </row>
    <row r="65" spans="1:50" ht="15.75" x14ac:dyDescent="0.25">
      <c r="A65" s="129">
        <v>54</v>
      </c>
      <c r="B65" s="108" t="s">
        <v>133</v>
      </c>
      <c r="C65" s="54">
        <v>391.77640000000002</v>
      </c>
      <c r="D65" s="54">
        <v>0</v>
      </c>
      <c r="E65" s="54">
        <v>338.97704741000001</v>
      </c>
      <c r="F65" s="54">
        <v>274.57170000000002</v>
      </c>
      <c r="G65" s="54">
        <v>64.40534740999999</v>
      </c>
      <c r="H65" s="54">
        <v>2.6851500000000001</v>
      </c>
      <c r="I65" s="54">
        <v>0</v>
      </c>
      <c r="J65" s="54">
        <v>3.3149999999999999</v>
      </c>
      <c r="K65" s="54">
        <v>2.6851500000000001</v>
      </c>
      <c r="L65" s="54">
        <v>0</v>
      </c>
      <c r="M65" s="54">
        <v>0.62985000000000002</v>
      </c>
      <c r="N65" s="55">
        <v>0.97794128091132482</v>
      </c>
      <c r="O65" s="55">
        <v>0.97794674717057029</v>
      </c>
      <c r="P65" s="55">
        <v>19</v>
      </c>
      <c r="Q65" s="98">
        <v>0</v>
      </c>
      <c r="R65" s="55">
        <v>0</v>
      </c>
      <c r="S65" s="54">
        <v>86.485200000000006</v>
      </c>
      <c r="T65" s="54">
        <v>0</v>
      </c>
      <c r="U65" s="54">
        <v>144.142</v>
      </c>
      <c r="V65" s="54">
        <v>86.485200000000006</v>
      </c>
      <c r="W65" s="54">
        <v>57.656799999999997</v>
      </c>
      <c r="X65" s="54">
        <v>70.891353849999987</v>
      </c>
      <c r="Y65" s="54">
        <v>0</v>
      </c>
      <c r="Z65" s="54">
        <v>118.15225642</v>
      </c>
      <c r="AA65" s="54">
        <v>70.891353849999987</v>
      </c>
      <c r="AB65" s="54">
        <v>0</v>
      </c>
      <c r="AC65" s="54">
        <v>47.260902569999999</v>
      </c>
      <c r="AD65" s="55">
        <v>81.969347183101831</v>
      </c>
      <c r="AE65" s="55">
        <v>81.969347188883191</v>
      </c>
      <c r="AF65" s="55">
        <v>40.000000001692733</v>
      </c>
      <c r="AG65" s="98">
        <v>0</v>
      </c>
      <c r="AH65" s="55">
        <v>0</v>
      </c>
      <c r="AI65" s="54">
        <v>0</v>
      </c>
      <c r="AJ65" s="54">
        <v>0</v>
      </c>
      <c r="AK65" s="54">
        <v>0</v>
      </c>
      <c r="AL65" s="54">
        <v>0</v>
      </c>
      <c r="AM65" s="54">
        <v>0</v>
      </c>
      <c r="AN65" s="54">
        <v>0</v>
      </c>
      <c r="AO65" s="54">
        <v>0</v>
      </c>
      <c r="AP65" s="54">
        <v>0</v>
      </c>
      <c r="AQ65" s="54">
        <v>0</v>
      </c>
      <c r="AR65" s="54">
        <v>0</v>
      </c>
      <c r="AS65" s="54">
        <v>0</v>
      </c>
      <c r="AT65" s="55" t="s">
        <v>369</v>
      </c>
      <c r="AU65" s="55" t="s">
        <v>369</v>
      </c>
      <c r="AV65" s="55">
        <v>0</v>
      </c>
      <c r="AW65" s="98">
        <v>0</v>
      </c>
      <c r="AX65" s="55">
        <v>0</v>
      </c>
    </row>
    <row r="66" spans="1:50" ht="15.75" x14ac:dyDescent="0.25">
      <c r="A66" s="129">
        <v>55</v>
      </c>
      <c r="B66" s="108" t="s">
        <v>135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55" t="s">
        <v>369</v>
      </c>
      <c r="O66" s="55" t="s">
        <v>369</v>
      </c>
      <c r="P66" s="55">
        <v>0</v>
      </c>
      <c r="Q66" s="98">
        <v>0</v>
      </c>
      <c r="R66" s="55">
        <v>0</v>
      </c>
      <c r="S66" s="54">
        <v>20.229700000000001</v>
      </c>
      <c r="T66" s="54">
        <v>0</v>
      </c>
      <c r="U66" s="54">
        <v>24.974938269999999</v>
      </c>
      <c r="V66" s="54">
        <v>20.229700000000001</v>
      </c>
      <c r="W66" s="54">
        <v>4.7452382699999998</v>
      </c>
      <c r="X66" s="54">
        <v>0</v>
      </c>
      <c r="Y66" s="54">
        <v>0</v>
      </c>
      <c r="Z66" s="54">
        <v>0</v>
      </c>
      <c r="AA66" s="54">
        <v>0</v>
      </c>
      <c r="AB66" s="54">
        <v>0</v>
      </c>
      <c r="AC66" s="54">
        <v>0</v>
      </c>
      <c r="AD66" s="55">
        <v>0</v>
      </c>
      <c r="AE66" s="55">
        <v>0</v>
      </c>
      <c r="AF66" s="55">
        <v>0</v>
      </c>
      <c r="AG66" s="98">
        <v>0</v>
      </c>
      <c r="AH66" s="55">
        <v>0</v>
      </c>
      <c r="AI66" s="54">
        <v>0.87970000000000004</v>
      </c>
      <c r="AJ66" s="54">
        <v>0</v>
      </c>
      <c r="AK66" s="54">
        <v>1.08604938</v>
      </c>
      <c r="AL66" s="54">
        <v>0.87970000000000004</v>
      </c>
      <c r="AM66" s="54">
        <v>0.20634938</v>
      </c>
      <c r="AN66" s="54">
        <v>0</v>
      </c>
      <c r="AO66" s="54">
        <v>0</v>
      </c>
      <c r="AP66" s="54">
        <v>0</v>
      </c>
      <c r="AQ66" s="54">
        <v>0</v>
      </c>
      <c r="AR66" s="54">
        <v>0</v>
      </c>
      <c r="AS66" s="54">
        <v>0</v>
      </c>
      <c r="AT66" s="55">
        <v>0</v>
      </c>
      <c r="AU66" s="55">
        <v>0</v>
      </c>
      <c r="AV66" s="55">
        <v>0</v>
      </c>
      <c r="AW66" s="98">
        <v>0</v>
      </c>
      <c r="AX66" s="55">
        <v>0</v>
      </c>
    </row>
    <row r="67" spans="1:50" ht="15.75" x14ac:dyDescent="0.25">
      <c r="A67" s="129">
        <v>56</v>
      </c>
      <c r="B67" s="108" t="s">
        <v>137</v>
      </c>
      <c r="C67" s="54">
        <v>0</v>
      </c>
      <c r="D67" s="54">
        <v>0</v>
      </c>
      <c r="E67" s="54">
        <v>0</v>
      </c>
      <c r="F67" s="54">
        <v>0</v>
      </c>
      <c r="G67" s="54">
        <v>0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5" t="s">
        <v>369</v>
      </c>
      <c r="O67" s="55" t="s">
        <v>369</v>
      </c>
      <c r="P67" s="55">
        <v>0</v>
      </c>
      <c r="Q67" s="98">
        <v>0</v>
      </c>
      <c r="R67" s="55">
        <v>0</v>
      </c>
      <c r="S67" s="54">
        <v>0</v>
      </c>
      <c r="T67" s="54">
        <v>0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v>0</v>
      </c>
      <c r="AD67" s="55" t="s">
        <v>369</v>
      </c>
      <c r="AE67" s="55" t="s">
        <v>369</v>
      </c>
      <c r="AF67" s="55">
        <v>0</v>
      </c>
      <c r="AG67" s="98">
        <v>0</v>
      </c>
      <c r="AH67" s="55">
        <v>0</v>
      </c>
      <c r="AI67" s="54">
        <v>23.462399999999999</v>
      </c>
      <c r="AJ67" s="54">
        <v>0</v>
      </c>
      <c r="AK67" s="54">
        <v>23.69939394</v>
      </c>
      <c r="AL67" s="54">
        <v>23.462399999999999</v>
      </c>
      <c r="AM67" s="54">
        <v>0.23699394000000001</v>
      </c>
      <c r="AN67" s="54">
        <v>0</v>
      </c>
      <c r="AO67" s="54">
        <v>0</v>
      </c>
      <c r="AP67" s="54">
        <v>0</v>
      </c>
      <c r="AQ67" s="54">
        <v>0</v>
      </c>
      <c r="AR67" s="54">
        <v>0</v>
      </c>
      <c r="AS67" s="54">
        <v>0</v>
      </c>
      <c r="AT67" s="55">
        <v>0</v>
      </c>
      <c r="AU67" s="55">
        <v>0</v>
      </c>
      <c r="AV67" s="55">
        <v>0</v>
      </c>
      <c r="AW67" s="98">
        <v>0</v>
      </c>
      <c r="AX67" s="55">
        <v>0</v>
      </c>
    </row>
    <row r="68" spans="1:50" ht="15.75" x14ac:dyDescent="0.25">
      <c r="A68" s="129">
        <v>57</v>
      </c>
      <c r="B68" s="108" t="s">
        <v>139</v>
      </c>
      <c r="C68" s="54">
        <v>0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5" t="s">
        <v>369</v>
      </c>
      <c r="O68" s="55" t="s">
        <v>369</v>
      </c>
      <c r="P68" s="55">
        <v>0</v>
      </c>
      <c r="Q68" s="98">
        <v>0</v>
      </c>
      <c r="R68" s="55">
        <v>0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  <c r="AD68" s="55" t="s">
        <v>369</v>
      </c>
      <c r="AE68" s="55" t="s">
        <v>369</v>
      </c>
      <c r="AF68" s="55">
        <v>0</v>
      </c>
      <c r="AG68" s="98">
        <v>0</v>
      </c>
      <c r="AH68" s="55">
        <v>0</v>
      </c>
      <c r="AI68" s="54">
        <v>1.2923</v>
      </c>
      <c r="AJ68" s="54">
        <v>0</v>
      </c>
      <c r="AK68" s="54">
        <v>1.7230666000000001</v>
      </c>
      <c r="AL68" s="54">
        <v>1.2923</v>
      </c>
      <c r="AM68" s="54">
        <v>0.4307666</v>
      </c>
      <c r="AN68" s="54">
        <v>0</v>
      </c>
      <c r="AO68" s="54">
        <v>0</v>
      </c>
      <c r="AP68" s="54">
        <v>0</v>
      </c>
      <c r="AQ68" s="54">
        <v>0</v>
      </c>
      <c r="AR68" s="54">
        <v>0</v>
      </c>
      <c r="AS68" s="54">
        <v>0</v>
      </c>
      <c r="AT68" s="55">
        <v>0</v>
      </c>
      <c r="AU68" s="55">
        <v>0</v>
      </c>
      <c r="AV68" s="55">
        <v>0</v>
      </c>
      <c r="AW68" s="98">
        <v>0</v>
      </c>
      <c r="AX68" s="55">
        <v>0</v>
      </c>
    </row>
    <row r="69" spans="1:50" ht="15.75" x14ac:dyDescent="0.25">
      <c r="A69" s="129">
        <v>58</v>
      </c>
      <c r="B69" s="108" t="s">
        <v>141</v>
      </c>
      <c r="C69" s="54">
        <v>0</v>
      </c>
      <c r="D69" s="54">
        <v>0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4">
        <v>0</v>
      </c>
      <c r="M69" s="54">
        <v>0</v>
      </c>
      <c r="N69" s="55" t="s">
        <v>369</v>
      </c>
      <c r="O69" s="55" t="s">
        <v>369</v>
      </c>
      <c r="P69" s="55">
        <v>0</v>
      </c>
      <c r="Q69" s="98">
        <v>0</v>
      </c>
      <c r="R69" s="55">
        <v>0</v>
      </c>
      <c r="S69" s="54">
        <v>39.168799999999997</v>
      </c>
      <c r="T69" s="54">
        <v>0</v>
      </c>
      <c r="U69" s="54">
        <v>41.668999999999997</v>
      </c>
      <c r="V69" s="54">
        <v>39.168799999999997</v>
      </c>
      <c r="W69" s="54">
        <v>2.5002</v>
      </c>
      <c r="X69" s="54">
        <v>0</v>
      </c>
      <c r="Y69" s="54">
        <v>0</v>
      </c>
      <c r="Z69" s="54">
        <v>0</v>
      </c>
      <c r="AA69" s="54">
        <v>0</v>
      </c>
      <c r="AB69" s="54">
        <v>0</v>
      </c>
      <c r="AC69" s="54">
        <v>0</v>
      </c>
      <c r="AD69" s="55">
        <v>0</v>
      </c>
      <c r="AE69" s="55">
        <v>0</v>
      </c>
      <c r="AF69" s="55">
        <v>0</v>
      </c>
      <c r="AG69" s="98">
        <v>0</v>
      </c>
      <c r="AH69" s="55">
        <v>0</v>
      </c>
      <c r="AI69" s="54">
        <v>0</v>
      </c>
      <c r="AJ69" s="54">
        <v>0</v>
      </c>
      <c r="AK69" s="54">
        <v>0</v>
      </c>
      <c r="AL69" s="54">
        <v>0</v>
      </c>
      <c r="AM69" s="54">
        <v>0</v>
      </c>
      <c r="AN69" s="54">
        <v>0</v>
      </c>
      <c r="AO69" s="54">
        <v>0</v>
      </c>
      <c r="AP69" s="54">
        <v>0</v>
      </c>
      <c r="AQ69" s="54">
        <v>0</v>
      </c>
      <c r="AR69" s="54">
        <v>0</v>
      </c>
      <c r="AS69" s="54">
        <v>0</v>
      </c>
      <c r="AT69" s="55" t="s">
        <v>369</v>
      </c>
      <c r="AU69" s="55" t="s">
        <v>369</v>
      </c>
      <c r="AV69" s="55">
        <v>0</v>
      </c>
      <c r="AW69" s="98">
        <v>0</v>
      </c>
      <c r="AX69" s="55">
        <v>0</v>
      </c>
    </row>
    <row r="70" spans="1:50" ht="15.75" x14ac:dyDescent="0.25">
      <c r="A70" s="129">
        <v>59</v>
      </c>
      <c r="B70" s="108" t="s">
        <v>143</v>
      </c>
      <c r="C70" s="54">
        <v>0</v>
      </c>
      <c r="D70" s="54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5" t="s">
        <v>369</v>
      </c>
      <c r="O70" s="55" t="s">
        <v>369</v>
      </c>
      <c r="P70" s="55">
        <v>0</v>
      </c>
      <c r="Q70" s="98">
        <v>0</v>
      </c>
      <c r="R70" s="55">
        <v>0</v>
      </c>
      <c r="S70" s="54">
        <v>193.4076</v>
      </c>
      <c r="T70" s="54">
        <v>0</v>
      </c>
      <c r="U70" s="54">
        <v>254.48368421999999</v>
      </c>
      <c r="V70" s="54">
        <v>193.4076</v>
      </c>
      <c r="W70" s="54">
        <v>61.076084219999998</v>
      </c>
      <c r="X70" s="54">
        <v>61.854760779999999</v>
      </c>
      <c r="Y70" s="54">
        <v>0</v>
      </c>
      <c r="Z70" s="54">
        <v>81.387843739999994</v>
      </c>
      <c r="AA70" s="54">
        <v>61.854760779999999</v>
      </c>
      <c r="AB70" s="54">
        <v>0</v>
      </c>
      <c r="AC70" s="54">
        <v>19.533082960000002</v>
      </c>
      <c r="AD70" s="55">
        <v>31.981556453831182</v>
      </c>
      <c r="AE70" s="55">
        <v>31.981557445039492</v>
      </c>
      <c r="AF70" s="55">
        <v>24.000000568143818</v>
      </c>
      <c r="AG70" s="98">
        <v>0</v>
      </c>
      <c r="AH70" s="55">
        <v>0</v>
      </c>
      <c r="AI70" s="54">
        <v>10.865</v>
      </c>
      <c r="AJ70" s="54">
        <v>0</v>
      </c>
      <c r="AK70" s="54">
        <v>14.296052699999999</v>
      </c>
      <c r="AL70" s="54">
        <v>10.865</v>
      </c>
      <c r="AM70" s="54">
        <v>3.4310527000000004</v>
      </c>
      <c r="AN70" s="54">
        <v>0</v>
      </c>
      <c r="AO70" s="54">
        <v>0</v>
      </c>
      <c r="AP70" s="54">
        <v>0</v>
      </c>
      <c r="AQ70" s="54">
        <v>0</v>
      </c>
      <c r="AR70" s="54">
        <v>0</v>
      </c>
      <c r="AS70" s="54">
        <v>0</v>
      </c>
      <c r="AT70" s="55">
        <v>0</v>
      </c>
      <c r="AU70" s="55">
        <v>0</v>
      </c>
      <c r="AV70" s="55">
        <v>0</v>
      </c>
      <c r="AW70" s="98">
        <v>0</v>
      </c>
      <c r="AX70" s="55">
        <v>0</v>
      </c>
    </row>
    <row r="71" spans="1:50" ht="15.75" x14ac:dyDescent="0.25">
      <c r="A71" s="129">
        <v>60</v>
      </c>
      <c r="B71" s="108" t="s">
        <v>145</v>
      </c>
      <c r="C71" s="54">
        <v>0</v>
      </c>
      <c r="D71" s="54">
        <v>0</v>
      </c>
      <c r="E71" s="54">
        <v>0</v>
      </c>
      <c r="F71" s="54">
        <v>0</v>
      </c>
      <c r="G71" s="54">
        <v>0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5" t="s">
        <v>369</v>
      </c>
      <c r="O71" s="55" t="s">
        <v>369</v>
      </c>
      <c r="P71" s="55">
        <v>0</v>
      </c>
      <c r="Q71" s="98">
        <v>0</v>
      </c>
      <c r="R71" s="55"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0</v>
      </c>
      <c r="AC71" s="54">
        <v>0</v>
      </c>
      <c r="AD71" s="55" t="s">
        <v>369</v>
      </c>
      <c r="AE71" s="55" t="s">
        <v>369</v>
      </c>
      <c r="AF71" s="55">
        <v>0</v>
      </c>
      <c r="AG71" s="98">
        <v>0</v>
      </c>
      <c r="AH71" s="55">
        <v>0</v>
      </c>
      <c r="AI71" s="54">
        <v>26.466200000000001</v>
      </c>
      <c r="AJ71" s="54">
        <v>0</v>
      </c>
      <c r="AK71" s="54">
        <v>32.2759</v>
      </c>
      <c r="AL71" s="54">
        <v>26.466200000000001</v>
      </c>
      <c r="AM71" s="54">
        <v>5.8097000000000003</v>
      </c>
      <c r="AN71" s="54">
        <v>0</v>
      </c>
      <c r="AO71" s="54">
        <v>0</v>
      </c>
      <c r="AP71" s="54">
        <v>0</v>
      </c>
      <c r="AQ71" s="54">
        <v>0</v>
      </c>
      <c r="AR71" s="54">
        <v>0</v>
      </c>
      <c r="AS71" s="54">
        <v>0</v>
      </c>
      <c r="AT71" s="55">
        <v>0</v>
      </c>
      <c r="AU71" s="55">
        <v>0</v>
      </c>
      <c r="AV71" s="55">
        <v>0</v>
      </c>
      <c r="AW71" s="98">
        <v>0</v>
      </c>
      <c r="AX71" s="55">
        <v>0</v>
      </c>
    </row>
    <row r="72" spans="1:50" ht="15.75" x14ac:dyDescent="0.25">
      <c r="A72" s="129">
        <v>61</v>
      </c>
      <c r="B72" s="108" t="s">
        <v>147</v>
      </c>
      <c r="C72" s="54">
        <v>0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5" t="s">
        <v>369</v>
      </c>
      <c r="O72" s="55" t="s">
        <v>369</v>
      </c>
      <c r="P72" s="55">
        <v>0</v>
      </c>
      <c r="Q72" s="98">
        <v>0</v>
      </c>
      <c r="R72" s="55">
        <v>0</v>
      </c>
      <c r="S72" s="54">
        <v>83.763499999999993</v>
      </c>
      <c r="T72" s="54">
        <v>0</v>
      </c>
      <c r="U72" s="54">
        <v>91.047282609999996</v>
      </c>
      <c r="V72" s="54">
        <v>83.763499999999993</v>
      </c>
      <c r="W72" s="54">
        <v>7.2837826100000003</v>
      </c>
      <c r="X72" s="54">
        <v>0</v>
      </c>
      <c r="Y72" s="54">
        <v>0</v>
      </c>
      <c r="Z72" s="54">
        <v>0</v>
      </c>
      <c r="AA72" s="54">
        <v>0</v>
      </c>
      <c r="AB72" s="54">
        <v>0</v>
      </c>
      <c r="AC72" s="54">
        <v>0</v>
      </c>
      <c r="AD72" s="55">
        <v>0</v>
      </c>
      <c r="AE72" s="55">
        <v>0</v>
      </c>
      <c r="AF72" s="55">
        <v>0</v>
      </c>
      <c r="AG72" s="98">
        <v>0</v>
      </c>
      <c r="AH72" s="55">
        <v>0</v>
      </c>
      <c r="AI72" s="54">
        <v>7.3460000000000001</v>
      </c>
      <c r="AJ72" s="54">
        <v>0</v>
      </c>
      <c r="AK72" s="54">
        <v>7.9847826099999999</v>
      </c>
      <c r="AL72" s="54">
        <v>7.3460000000000001</v>
      </c>
      <c r="AM72" s="54">
        <v>0.63878261000000003</v>
      </c>
      <c r="AN72" s="54">
        <v>0</v>
      </c>
      <c r="AO72" s="54">
        <v>0</v>
      </c>
      <c r="AP72" s="54">
        <v>0</v>
      </c>
      <c r="AQ72" s="54">
        <v>0</v>
      </c>
      <c r="AR72" s="54">
        <v>0</v>
      </c>
      <c r="AS72" s="54">
        <v>0</v>
      </c>
      <c r="AT72" s="55">
        <v>0</v>
      </c>
      <c r="AU72" s="55">
        <v>0</v>
      </c>
      <c r="AV72" s="55">
        <v>0</v>
      </c>
      <c r="AW72" s="98">
        <v>0</v>
      </c>
      <c r="AX72" s="55">
        <v>0</v>
      </c>
    </row>
    <row r="73" spans="1:50" ht="15.75" x14ac:dyDescent="0.25">
      <c r="A73" s="129">
        <v>62</v>
      </c>
      <c r="B73" s="108" t="s">
        <v>149</v>
      </c>
      <c r="C73" s="54">
        <v>510.71210000000002</v>
      </c>
      <c r="D73" s="54">
        <v>0</v>
      </c>
      <c r="E73" s="54">
        <v>593.85127907000003</v>
      </c>
      <c r="F73" s="54">
        <v>510.71210000000002</v>
      </c>
      <c r="G73" s="54">
        <v>83.139179069999997</v>
      </c>
      <c r="H73" s="54">
        <v>0</v>
      </c>
      <c r="I73" s="54">
        <v>0</v>
      </c>
      <c r="J73" s="54">
        <v>0</v>
      </c>
      <c r="K73" s="54">
        <v>0</v>
      </c>
      <c r="L73" s="54">
        <v>0</v>
      </c>
      <c r="M73" s="54">
        <v>0</v>
      </c>
      <c r="N73" s="55">
        <v>0</v>
      </c>
      <c r="O73" s="55">
        <v>0</v>
      </c>
      <c r="P73" s="55">
        <v>0</v>
      </c>
      <c r="Q73" s="98">
        <v>0</v>
      </c>
      <c r="R73" s="55">
        <v>0</v>
      </c>
      <c r="S73" s="54">
        <v>72.022499999999994</v>
      </c>
      <c r="T73" s="54">
        <v>0</v>
      </c>
      <c r="U73" s="54">
        <v>112.53515625</v>
      </c>
      <c r="V73" s="54">
        <v>72.022499999999994</v>
      </c>
      <c r="W73" s="54">
        <v>40.512656249999999</v>
      </c>
      <c r="X73" s="54">
        <v>0.34743488</v>
      </c>
      <c r="Y73" s="54">
        <v>0</v>
      </c>
      <c r="Z73" s="54">
        <v>0.54286699999999999</v>
      </c>
      <c r="AA73" s="54">
        <v>0.34743488</v>
      </c>
      <c r="AB73" s="54">
        <v>0</v>
      </c>
      <c r="AC73" s="54">
        <v>0.19543211999999999</v>
      </c>
      <c r="AD73" s="55">
        <v>0.48239769516470554</v>
      </c>
      <c r="AE73" s="55">
        <v>0.48239769516470543</v>
      </c>
      <c r="AF73" s="55">
        <v>36</v>
      </c>
      <c r="AG73" s="98">
        <v>0</v>
      </c>
      <c r="AH73" s="55">
        <v>0</v>
      </c>
      <c r="AI73" s="54">
        <v>0</v>
      </c>
      <c r="AJ73" s="54">
        <v>0</v>
      </c>
      <c r="AK73" s="54">
        <v>0</v>
      </c>
      <c r="AL73" s="54">
        <v>0</v>
      </c>
      <c r="AM73" s="54">
        <v>0</v>
      </c>
      <c r="AN73" s="54">
        <v>0</v>
      </c>
      <c r="AO73" s="54">
        <v>0</v>
      </c>
      <c r="AP73" s="54">
        <v>0</v>
      </c>
      <c r="AQ73" s="54">
        <v>0</v>
      </c>
      <c r="AR73" s="54">
        <v>0</v>
      </c>
      <c r="AS73" s="54">
        <v>0</v>
      </c>
      <c r="AT73" s="55" t="s">
        <v>369</v>
      </c>
      <c r="AU73" s="55" t="s">
        <v>369</v>
      </c>
      <c r="AV73" s="55">
        <v>0</v>
      </c>
      <c r="AW73" s="98">
        <v>0</v>
      </c>
      <c r="AX73" s="55">
        <v>0</v>
      </c>
    </row>
    <row r="74" spans="1:50" ht="15.75" x14ac:dyDescent="0.25">
      <c r="A74" s="129">
        <v>63</v>
      </c>
      <c r="B74" s="108" t="s">
        <v>151</v>
      </c>
      <c r="C74" s="54">
        <v>601.57410000000004</v>
      </c>
      <c r="D74" s="54">
        <v>0</v>
      </c>
      <c r="E74" s="54">
        <v>409.55142857999999</v>
      </c>
      <c r="F74" s="54">
        <v>401.36040000000003</v>
      </c>
      <c r="G74" s="54">
        <v>8.1910285799999993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5">
        <v>0</v>
      </c>
      <c r="O74" s="55">
        <v>0</v>
      </c>
      <c r="P74" s="55">
        <v>0</v>
      </c>
      <c r="Q74" s="98">
        <v>0</v>
      </c>
      <c r="R74" s="55">
        <v>0</v>
      </c>
      <c r="S74" s="54">
        <v>920.64509999999996</v>
      </c>
      <c r="T74" s="54">
        <v>0</v>
      </c>
      <c r="U74" s="54">
        <v>1034.4326966399999</v>
      </c>
      <c r="V74" s="54">
        <v>920.64509999999996</v>
      </c>
      <c r="W74" s="54">
        <v>113.78759664</v>
      </c>
      <c r="X74" s="54">
        <v>199.35952965999999</v>
      </c>
      <c r="Y74" s="54">
        <v>0</v>
      </c>
      <c r="Z74" s="54">
        <v>223.99947152999999</v>
      </c>
      <c r="AA74" s="54">
        <v>199.35952965999999</v>
      </c>
      <c r="AB74" s="54">
        <v>0</v>
      </c>
      <c r="AC74" s="54">
        <v>24.639941870000001</v>
      </c>
      <c r="AD74" s="55">
        <v>21.654330171311397</v>
      </c>
      <c r="AE74" s="55">
        <v>21.654330170937339</v>
      </c>
      <c r="AF74" s="55">
        <v>11.000000000758932</v>
      </c>
      <c r="AG74" s="98">
        <v>0</v>
      </c>
      <c r="AH74" s="55">
        <v>0</v>
      </c>
      <c r="AI74" s="54">
        <v>6.2385000000000002</v>
      </c>
      <c r="AJ74" s="54">
        <v>0</v>
      </c>
      <c r="AK74" s="54">
        <v>7.0095504999999996</v>
      </c>
      <c r="AL74" s="54">
        <v>6.2385000000000002</v>
      </c>
      <c r="AM74" s="54">
        <v>0.77105049999999997</v>
      </c>
      <c r="AN74" s="54">
        <v>0</v>
      </c>
      <c r="AO74" s="54">
        <v>0</v>
      </c>
      <c r="AP74" s="54">
        <v>0</v>
      </c>
      <c r="AQ74" s="54">
        <v>0</v>
      </c>
      <c r="AR74" s="54">
        <v>0</v>
      </c>
      <c r="AS74" s="54">
        <v>0</v>
      </c>
      <c r="AT74" s="55">
        <v>0</v>
      </c>
      <c r="AU74" s="55">
        <v>0</v>
      </c>
      <c r="AV74" s="55">
        <v>0</v>
      </c>
      <c r="AW74" s="98">
        <v>0</v>
      </c>
      <c r="AX74" s="55">
        <v>0</v>
      </c>
    </row>
    <row r="75" spans="1:50" ht="15.75" x14ac:dyDescent="0.25">
      <c r="A75" s="130">
        <v>64</v>
      </c>
      <c r="B75" s="108" t="s">
        <v>153</v>
      </c>
      <c r="C75" s="54">
        <v>468.76580000000001</v>
      </c>
      <c r="D75" s="54">
        <v>0</v>
      </c>
      <c r="E75" s="54">
        <v>343.64628866000004</v>
      </c>
      <c r="F75" s="54">
        <v>333.33690000000001</v>
      </c>
      <c r="G75" s="54">
        <v>10.30938866</v>
      </c>
      <c r="H75" s="54">
        <v>195.63525509999999</v>
      </c>
      <c r="I75" s="54">
        <v>0</v>
      </c>
      <c r="J75" s="54">
        <v>201.68583000000001</v>
      </c>
      <c r="K75" s="54">
        <v>195.63525509999999</v>
      </c>
      <c r="L75" s="54">
        <v>0</v>
      </c>
      <c r="M75" s="54">
        <v>6.0505749</v>
      </c>
      <c r="N75" s="55">
        <v>58.689948547550543</v>
      </c>
      <c r="O75" s="55">
        <v>58.689948546376755</v>
      </c>
      <c r="P75" s="55">
        <v>3</v>
      </c>
      <c r="Q75" s="98">
        <v>0</v>
      </c>
      <c r="R75" s="55">
        <v>0</v>
      </c>
      <c r="S75" s="54">
        <v>44.033000000000001</v>
      </c>
      <c r="T75" s="54">
        <v>0</v>
      </c>
      <c r="U75" s="54">
        <v>55.041249999999998</v>
      </c>
      <c r="V75" s="54">
        <v>44.033000000000001</v>
      </c>
      <c r="W75" s="54">
        <v>11.00825</v>
      </c>
      <c r="X75" s="54">
        <v>1.9339040000000001</v>
      </c>
      <c r="Y75" s="54">
        <v>0</v>
      </c>
      <c r="Z75" s="54">
        <v>2.4173800000000001</v>
      </c>
      <c r="AA75" s="54">
        <v>1.9339040000000001</v>
      </c>
      <c r="AB75" s="54">
        <v>0</v>
      </c>
      <c r="AC75" s="54">
        <v>0.48347600000000002</v>
      </c>
      <c r="AD75" s="55">
        <v>4.39194240683124</v>
      </c>
      <c r="AE75" s="55">
        <v>4.39194240683124</v>
      </c>
      <c r="AF75" s="55">
        <v>20</v>
      </c>
      <c r="AG75" s="98">
        <v>0</v>
      </c>
      <c r="AH75" s="55">
        <v>0</v>
      </c>
      <c r="AI75" s="54">
        <v>9.01E-2</v>
      </c>
      <c r="AJ75" s="54">
        <v>0</v>
      </c>
      <c r="AK75" s="54">
        <v>0</v>
      </c>
      <c r="AL75" s="54">
        <v>0</v>
      </c>
      <c r="AM75" s="54">
        <v>0</v>
      </c>
      <c r="AN75" s="54">
        <v>0</v>
      </c>
      <c r="AO75" s="54">
        <v>0</v>
      </c>
      <c r="AP75" s="54">
        <v>0</v>
      </c>
      <c r="AQ75" s="54">
        <v>0</v>
      </c>
      <c r="AR75" s="54">
        <v>0</v>
      </c>
      <c r="AS75" s="54">
        <v>0</v>
      </c>
      <c r="AT75" s="55" t="s">
        <v>369</v>
      </c>
      <c r="AU75" s="55" t="s">
        <v>369</v>
      </c>
      <c r="AV75" s="55">
        <v>0</v>
      </c>
      <c r="AW75" s="98">
        <v>0</v>
      </c>
      <c r="AX75" s="55">
        <v>0</v>
      </c>
    </row>
    <row r="76" spans="1:50" s="50" customFormat="1" ht="15.75" x14ac:dyDescent="0.25">
      <c r="A76" s="127">
        <v>65</v>
      </c>
      <c r="B76" s="128" t="s">
        <v>155</v>
      </c>
      <c r="C76" s="49">
        <v>0</v>
      </c>
      <c r="D76" s="49">
        <v>0</v>
      </c>
      <c r="E76" s="49">
        <v>0</v>
      </c>
      <c r="F76" s="49">
        <v>0</v>
      </c>
      <c r="G76" s="49">
        <v>0</v>
      </c>
      <c r="H76" s="49">
        <v>0</v>
      </c>
      <c r="I76" s="49">
        <v>0</v>
      </c>
      <c r="J76" s="49">
        <v>0</v>
      </c>
      <c r="K76" s="49">
        <v>0</v>
      </c>
      <c r="L76" s="49">
        <v>0</v>
      </c>
      <c r="M76" s="49">
        <v>0</v>
      </c>
      <c r="N76" s="49" t="s">
        <v>369</v>
      </c>
      <c r="O76" s="49" t="s">
        <v>369</v>
      </c>
      <c r="P76" s="49">
        <v>0</v>
      </c>
      <c r="Q76" s="49">
        <v>0</v>
      </c>
      <c r="R76" s="49">
        <v>0</v>
      </c>
      <c r="S76" s="49">
        <v>146.1721</v>
      </c>
      <c r="T76" s="49">
        <v>0</v>
      </c>
      <c r="U76" s="49">
        <v>227.20664878999997</v>
      </c>
      <c r="V76" s="49">
        <v>146.1721</v>
      </c>
      <c r="W76" s="49">
        <v>81.034548790000002</v>
      </c>
      <c r="X76" s="49">
        <v>17.814727789999999</v>
      </c>
      <c r="Y76" s="49">
        <v>6.2036230000000005E-2</v>
      </c>
      <c r="Z76" s="49">
        <v>45.868915389999998</v>
      </c>
      <c r="AA76" s="49">
        <v>17.814727789999999</v>
      </c>
      <c r="AB76" s="49">
        <v>0</v>
      </c>
      <c r="AC76" s="49">
        <v>28.054187599999999</v>
      </c>
      <c r="AD76" s="49">
        <v>12.187502122498069</v>
      </c>
      <c r="AE76" s="49">
        <v>34.620033083298914</v>
      </c>
      <c r="AF76" s="49">
        <v>61.161654600876311</v>
      </c>
      <c r="AG76" s="49">
        <v>0</v>
      </c>
      <c r="AH76" s="49">
        <v>6.2036230000000359E-2</v>
      </c>
      <c r="AI76" s="49">
        <v>3.0156999999999998</v>
      </c>
      <c r="AJ76" s="49">
        <v>0</v>
      </c>
      <c r="AK76" s="49">
        <v>4.3082000000000003</v>
      </c>
      <c r="AL76" s="49">
        <v>3.0156999999999998</v>
      </c>
      <c r="AM76" s="49">
        <v>1.2925</v>
      </c>
      <c r="AN76" s="49">
        <v>0</v>
      </c>
      <c r="AO76" s="49">
        <v>0</v>
      </c>
      <c r="AP76" s="49">
        <v>0</v>
      </c>
      <c r="AQ76" s="49">
        <v>0</v>
      </c>
      <c r="AR76" s="49">
        <v>0</v>
      </c>
      <c r="AS76" s="49">
        <v>0</v>
      </c>
      <c r="AT76" s="49">
        <v>0</v>
      </c>
      <c r="AU76" s="49">
        <v>0</v>
      </c>
      <c r="AV76" s="49">
        <v>0</v>
      </c>
      <c r="AW76" s="49">
        <v>0</v>
      </c>
      <c r="AX76" s="49">
        <v>0</v>
      </c>
    </row>
    <row r="77" spans="1:50" ht="15.75" x14ac:dyDescent="0.25">
      <c r="A77" s="129">
        <v>66</v>
      </c>
      <c r="B77" s="108" t="s">
        <v>157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5" t="s">
        <v>369</v>
      </c>
      <c r="O77" s="55" t="s">
        <v>369</v>
      </c>
      <c r="P77" s="55">
        <v>0</v>
      </c>
      <c r="Q77" s="98">
        <v>0</v>
      </c>
      <c r="R77" s="55">
        <v>0</v>
      </c>
      <c r="S77" s="54">
        <v>18.243600000000001</v>
      </c>
      <c r="T77" s="54">
        <v>0</v>
      </c>
      <c r="U77" s="54">
        <v>18.427878789999998</v>
      </c>
      <c r="V77" s="54">
        <v>18.243600000000001</v>
      </c>
      <c r="W77" s="54">
        <v>0.18427879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5">
        <v>0</v>
      </c>
      <c r="AE77" s="55">
        <v>0</v>
      </c>
      <c r="AF77" s="55">
        <v>0</v>
      </c>
      <c r="AG77" s="98">
        <v>0</v>
      </c>
      <c r="AH77" s="55">
        <v>0</v>
      </c>
      <c r="AI77" s="54">
        <v>0</v>
      </c>
      <c r="AJ77" s="54">
        <v>0</v>
      </c>
      <c r="AK77" s="54">
        <v>0</v>
      </c>
      <c r="AL77" s="54">
        <v>0</v>
      </c>
      <c r="AM77" s="54">
        <v>0</v>
      </c>
      <c r="AN77" s="54">
        <v>0</v>
      </c>
      <c r="AO77" s="54">
        <v>0</v>
      </c>
      <c r="AP77" s="54">
        <v>0</v>
      </c>
      <c r="AQ77" s="54">
        <v>0</v>
      </c>
      <c r="AR77" s="54">
        <v>0</v>
      </c>
      <c r="AS77" s="54">
        <v>0</v>
      </c>
      <c r="AT77" s="55" t="s">
        <v>369</v>
      </c>
      <c r="AU77" s="55" t="s">
        <v>369</v>
      </c>
      <c r="AV77" s="55">
        <v>0</v>
      </c>
      <c r="AW77" s="98">
        <v>0</v>
      </c>
      <c r="AX77" s="55">
        <v>0</v>
      </c>
    </row>
    <row r="78" spans="1:50" ht="15.75" x14ac:dyDescent="0.25">
      <c r="A78" s="129">
        <v>67</v>
      </c>
      <c r="B78" s="108" t="s">
        <v>159</v>
      </c>
      <c r="C78" s="54">
        <v>0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5" t="s">
        <v>369</v>
      </c>
      <c r="O78" s="55" t="s">
        <v>369</v>
      </c>
      <c r="P78" s="55">
        <v>0</v>
      </c>
      <c r="Q78" s="98">
        <v>0</v>
      </c>
      <c r="R78" s="55">
        <v>0</v>
      </c>
      <c r="S78" s="54">
        <v>31.413499999999999</v>
      </c>
      <c r="T78" s="54">
        <v>0</v>
      </c>
      <c r="U78" s="54">
        <v>44.8765</v>
      </c>
      <c r="V78" s="54">
        <v>31.413499999999999</v>
      </c>
      <c r="W78" s="54">
        <v>13.462999999999999</v>
      </c>
      <c r="X78" s="54">
        <v>5.7780953899999998</v>
      </c>
      <c r="Y78" s="54">
        <v>6.2036230000000005E-2</v>
      </c>
      <c r="Z78" s="54">
        <v>8.2544351200000001</v>
      </c>
      <c r="AA78" s="54">
        <v>5.7780953899999998</v>
      </c>
      <c r="AB78" s="54">
        <v>0</v>
      </c>
      <c r="AC78" s="54">
        <v>2.4763397299999999</v>
      </c>
      <c r="AD78" s="55">
        <v>18.393669568815955</v>
      </c>
      <c r="AE78" s="55">
        <v>18.393669538735793</v>
      </c>
      <c r="AF78" s="55">
        <v>30.000111382546063</v>
      </c>
      <c r="AG78" s="98">
        <v>0</v>
      </c>
      <c r="AH78" s="55">
        <v>6.2036230000000359E-2</v>
      </c>
      <c r="AI78" s="54">
        <v>3.0156999999999998</v>
      </c>
      <c r="AJ78" s="54">
        <v>0</v>
      </c>
      <c r="AK78" s="54">
        <v>4.3082000000000003</v>
      </c>
      <c r="AL78" s="54">
        <v>3.0156999999999998</v>
      </c>
      <c r="AM78" s="54">
        <v>1.2925</v>
      </c>
      <c r="AN78" s="54">
        <v>0</v>
      </c>
      <c r="AO78" s="54">
        <v>0</v>
      </c>
      <c r="AP78" s="54">
        <v>0</v>
      </c>
      <c r="AQ78" s="54">
        <v>0</v>
      </c>
      <c r="AR78" s="54">
        <v>0</v>
      </c>
      <c r="AS78" s="54">
        <v>0</v>
      </c>
      <c r="AT78" s="55">
        <v>0</v>
      </c>
      <c r="AU78" s="55">
        <v>0</v>
      </c>
      <c r="AV78" s="55">
        <v>0</v>
      </c>
      <c r="AW78" s="98">
        <v>0</v>
      </c>
      <c r="AX78" s="55">
        <v>0</v>
      </c>
    </row>
    <row r="79" spans="1:50" ht="15.75" x14ac:dyDescent="0.25">
      <c r="A79" s="129">
        <v>68</v>
      </c>
      <c r="B79" s="108" t="s">
        <v>161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5" t="s">
        <v>369</v>
      </c>
      <c r="O79" s="55" t="s">
        <v>369</v>
      </c>
      <c r="P79" s="55">
        <v>0</v>
      </c>
      <c r="Q79" s="98">
        <v>0</v>
      </c>
      <c r="R79" s="55">
        <v>0</v>
      </c>
      <c r="S79" s="54">
        <v>22.446100000000001</v>
      </c>
      <c r="T79" s="54">
        <v>0</v>
      </c>
      <c r="U79" s="54">
        <v>70.144069999999999</v>
      </c>
      <c r="V79" s="54">
        <v>22.446100000000001</v>
      </c>
      <c r="W79" s="54">
        <v>47.697969999999998</v>
      </c>
      <c r="X79" s="54">
        <v>12.0366324</v>
      </c>
      <c r="Y79" s="54">
        <v>0</v>
      </c>
      <c r="Z79" s="54">
        <v>37.614480270000001</v>
      </c>
      <c r="AA79" s="54">
        <v>12.0366324</v>
      </c>
      <c r="AB79" s="54">
        <v>0</v>
      </c>
      <c r="AC79" s="54">
        <v>25.577847869999999</v>
      </c>
      <c r="AD79" s="55">
        <v>53.62460471975087</v>
      </c>
      <c r="AE79" s="55">
        <v>53.624604715882043</v>
      </c>
      <c r="AF79" s="55">
        <v>68.000003419959526</v>
      </c>
      <c r="AG79" s="98">
        <v>0</v>
      </c>
      <c r="AH79" s="55">
        <v>0</v>
      </c>
      <c r="AI79" s="54">
        <v>0</v>
      </c>
      <c r="AJ79" s="54">
        <v>0</v>
      </c>
      <c r="AK79" s="54">
        <v>0</v>
      </c>
      <c r="AL79" s="54">
        <v>0</v>
      </c>
      <c r="AM79" s="54">
        <v>0</v>
      </c>
      <c r="AN79" s="54">
        <v>0</v>
      </c>
      <c r="AO79" s="54">
        <v>0</v>
      </c>
      <c r="AP79" s="54">
        <v>0</v>
      </c>
      <c r="AQ79" s="54">
        <v>0</v>
      </c>
      <c r="AR79" s="54">
        <v>0</v>
      </c>
      <c r="AS79" s="54">
        <v>0</v>
      </c>
      <c r="AT79" s="55" t="s">
        <v>369</v>
      </c>
      <c r="AU79" s="55" t="s">
        <v>369</v>
      </c>
      <c r="AV79" s="55">
        <v>0</v>
      </c>
      <c r="AW79" s="98">
        <v>0</v>
      </c>
      <c r="AX79" s="55">
        <v>0</v>
      </c>
    </row>
    <row r="80" spans="1:50" ht="33.75" customHeight="1" x14ac:dyDescent="0.25">
      <c r="A80" s="129">
        <v>69</v>
      </c>
      <c r="B80" s="108" t="s">
        <v>247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5" t="s">
        <v>369</v>
      </c>
      <c r="O80" s="55" t="s">
        <v>369</v>
      </c>
      <c r="P80" s="55">
        <v>0</v>
      </c>
      <c r="Q80" s="98">
        <v>0</v>
      </c>
      <c r="R80" s="55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5" t="s">
        <v>369</v>
      </c>
      <c r="AE80" s="55" t="s">
        <v>369</v>
      </c>
      <c r="AF80" s="55">
        <v>0</v>
      </c>
      <c r="AG80" s="98">
        <v>0</v>
      </c>
      <c r="AH80" s="55">
        <v>0</v>
      </c>
      <c r="AI80" s="54">
        <v>0</v>
      </c>
      <c r="AJ80" s="54">
        <v>0</v>
      </c>
      <c r="AK80" s="54">
        <v>0</v>
      </c>
      <c r="AL80" s="54">
        <v>0</v>
      </c>
      <c r="AM80" s="54">
        <v>0</v>
      </c>
      <c r="AN80" s="54">
        <v>0</v>
      </c>
      <c r="AO80" s="54">
        <v>0</v>
      </c>
      <c r="AP80" s="54">
        <v>0</v>
      </c>
      <c r="AQ80" s="54">
        <v>0</v>
      </c>
      <c r="AR80" s="54">
        <v>0</v>
      </c>
      <c r="AS80" s="54">
        <v>0</v>
      </c>
      <c r="AT80" s="55" t="s">
        <v>369</v>
      </c>
      <c r="AU80" s="55" t="s">
        <v>369</v>
      </c>
      <c r="AV80" s="55">
        <v>0</v>
      </c>
      <c r="AW80" s="98">
        <v>0</v>
      </c>
      <c r="AX80" s="55">
        <v>0</v>
      </c>
    </row>
    <row r="81" spans="1:50" ht="33.75" customHeight="1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98">
        <v>0</v>
      </c>
      <c r="R81" s="55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  <c r="AD81" s="55" t="s">
        <v>369</v>
      </c>
      <c r="AE81" s="55" t="s">
        <v>369</v>
      </c>
      <c r="AF81" s="55">
        <v>0</v>
      </c>
      <c r="AG81" s="98">
        <v>0</v>
      </c>
      <c r="AH81" s="55">
        <v>0</v>
      </c>
      <c r="AI81" s="54">
        <v>0</v>
      </c>
      <c r="AJ81" s="54">
        <v>0</v>
      </c>
      <c r="AK81" s="54">
        <v>0</v>
      </c>
      <c r="AL81" s="54">
        <v>0</v>
      </c>
      <c r="AM81" s="54">
        <v>0</v>
      </c>
      <c r="AN81" s="54">
        <v>0</v>
      </c>
      <c r="AO81" s="54">
        <v>0</v>
      </c>
      <c r="AP81" s="54">
        <v>0</v>
      </c>
      <c r="AQ81" s="54">
        <v>0</v>
      </c>
      <c r="AR81" s="54">
        <v>0</v>
      </c>
      <c r="AS81" s="54">
        <v>0</v>
      </c>
      <c r="AT81" s="55" t="s">
        <v>369</v>
      </c>
      <c r="AU81" s="55" t="s">
        <v>369</v>
      </c>
      <c r="AV81" s="55">
        <v>0</v>
      </c>
      <c r="AW81" s="98">
        <v>0</v>
      </c>
      <c r="AX81" s="55">
        <v>0</v>
      </c>
    </row>
    <row r="82" spans="1:50" ht="15.75" x14ac:dyDescent="0.25">
      <c r="A82" s="130">
        <v>71</v>
      </c>
      <c r="B82" s="108" t="s">
        <v>165</v>
      </c>
      <c r="C82" s="54">
        <v>0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5" t="s">
        <v>369</v>
      </c>
      <c r="O82" s="55" t="s">
        <v>369</v>
      </c>
      <c r="P82" s="55">
        <v>0</v>
      </c>
      <c r="Q82" s="98">
        <v>0</v>
      </c>
      <c r="R82" s="55">
        <v>0</v>
      </c>
      <c r="S82" s="54">
        <v>74.068899999999999</v>
      </c>
      <c r="T82" s="54">
        <v>0</v>
      </c>
      <c r="U82" s="54">
        <v>93.758200000000002</v>
      </c>
      <c r="V82" s="54">
        <v>74.068899999999999</v>
      </c>
      <c r="W82" s="54">
        <v>19.689299999999999</v>
      </c>
      <c r="X82" s="54">
        <v>0</v>
      </c>
      <c r="Y82" s="54">
        <v>0</v>
      </c>
      <c r="Z82" s="54">
        <v>0</v>
      </c>
      <c r="AA82" s="54">
        <v>0</v>
      </c>
      <c r="AB82" s="54">
        <v>0</v>
      </c>
      <c r="AC82" s="54">
        <v>0</v>
      </c>
      <c r="AD82" s="55">
        <v>0</v>
      </c>
      <c r="AE82" s="55">
        <v>0</v>
      </c>
      <c r="AF82" s="55">
        <v>0</v>
      </c>
      <c r="AG82" s="98">
        <v>0</v>
      </c>
      <c r="AH82" s="55">
        <v>0</v>
      </c>
      <c r="AI82" s="54">
        <v>0</v>
      </c>
      <c r="AJ82" s="54">
        <v>0</v>
      </c>
      <c r="AK82" s="54">
        <v>0</v>
      </c>
      <c r="AL82" s="54">
        <v>0</v>
      </c>
      <c r="AM82" s="54">
        <v>0</v>
      </c>
      <c r="AN82" s="54">
        <v>0</v>
      </c>
      <c r="AO82" s="54">
        <v>0</v>
      </c>
      <c r="AP82" s="54">
        <v>0</v>
      </c>
      <c r="AQ82" s="54">
        <v>0</v>
      </c>
      <c r="AR82" s="54">
        <v>0</v>
      </c>
      <c r="AS82" s="54">
        <v>0</v>
      </c>
      <c r="AT82" s="55" t="s">
        <v>369</v>
      </c>
      <c r="AU82" s="55" t="s">
        <v>369</v>
      </c>
      <c r="AV82" s="55">
        <v>0</v>
      </c>
      <c r="AW82" s="98">
        <v>0</v>
      </c>
      <c r="AX82" s="55">
        <v>0</v>
      </c>
    </row>
    <row r="83" spans="1:50" s="50" customFormat="1" ht="15.75" x14ac:dyDescent="0.25">
      <c r="A83" s="127">
        <v>72</v>
      </c>
      <c r="B83" s="128" t="s">
        <v>167</v>
      </c>
      <c r="C83" s="49">
        <v>0</v>
      </c>
      <c r="D83" s="49">
        <v>0</v>
      </c>
      <c r="E83" s="49">
        <v>0</v>
      </c>
      <c r="F83" s="49">
        <v>0</v>
      </c>
      <c r="G83" s="49">
        <v>0</v>
      </c>
      <c r="H83" s="49">
        <v>0</v>
      </c>
      <c r="I83" s="49">
        <v>0</v>
      </c>
      <c r="J83" s="49">
        <v>0</v>
      </c>
      <c r="K83" s="49">
        <v>0</v>
      </c>
      <c r="L83" s="49">
        <v>0</v>
      </c>
      <c r="M83" s="49">
        <v>0</v>
      </c>
      <c r="N83" s="49" t="s">
        <v>369</v>
      </c>
      <c r="O83" s="49" t="s">
        <v>369</v>
      </c>
      <c r="P83" s="49">
        <v>0</v>
      </c>
      <c r="Q83" s="49">
        <v>0</v>
      </c>
      <c r="R83" s="49">
        <v>0</v>
      </c>
      <c r="S83" s="49">
        <v>295.04050000000001</v>
      </c>
      <c r="T83" s="49">
        <v>0</v>
      </c>
      <c r="U83" s="49">
        <v>376.21779264999998</v>
      </c>
      <c r="V83" s="49">
        <v>295.04050000000001</v>
      </c>
      <c r="W83" s="49">
        <v>81.177292650000012</v>
      </c>
      <c r="X83" s="49">
        <v>51.305714980000005</v>
      </c>
      <c r="Y83" s="49">
        <v>0</v>
      </c>
      <c r="Z83" s="49">
        <v>63.999247629999999</v>
      </c>
      <c r="AA83" s="49">
        <v>51.305714980000005</v>
      </c>
      <c r="AB83" s="49">
        <v>0</v>
      </c>
      <c r="AC83" s="49">
        <v>12.69353265</v>
      </c>
      <c r="AD83" s="49">
        <v>17.389380434211578</v>
      </c>
      <c r="AE83" s="49">
        <v>15.636802159353607</v>
      </c>
      <c r="AF83" s="49">
        <v>19.833877928355264</v>
      </c>
      <c r="AG83" s="49">
        <v>0</v>
      </c>
      <c r="AH83" s="49">
        <v>0</v>
      </c>
      <c r="AI83" s="49">
        <v>83.921499999999995</v>
      </c>
      <c r="AJ83" s="49">
        <v>0</v>
      </c>
      <c r="AK83" s="49">
        <v>86.738420630000007</v>
      </c>
      <c r="AL83" s="49">
        <v>83.921499999999995</v>
      </c>
      <c r="AM83" s="49">
        <v>2.8169206300000003</v>
      </c>
      <c r="AN83" s="49">
        <v>9.2896352399999991</v>
      </c>
      <c r="AO83" s="49">
        <v>0</v>
      </c>
      <c r="AP83" s="49">
        <v>9.4693850600000005</v>
      </c>
      <c r="AQ83" s="49">
        <v>9.2896352399999991</v>
      </c>
      <c r="AR83" s="49">
        <v>0</v>
      </c>
      <c r="AS83" s="49">
        <v>0.17974982</v>
      </c>
      <c r="AT83" s="49">
        <v>11.069434221266302</v>
      </c>
      <c r="AU83" s="49">
        <v>6.3810750677771129</v>
      </c>
      <c r="AV83" s="49">
        <v>1.8982206221530504</v>
      </c>
      <c r="AW83" s="49">
        <v>0</v>
      </c>
      <c r="AX83" s="49">
        <v>0</v>
      </c>
    </row>
    <row r="84" spans="1:50" ht="15.75" x14ac:dyDescent="0.25">
      <c r="A84" s="129">
        <v>73</v>
      </c>
      <c r="B84" s="108" t="s">
        <v>169</v>
      </c>
      <c r="C84" s="54">
        <v>0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5" t="s">
        <v>369</v>
      </c>
      <c r="O84" s="55" t="s">
        <v>369</v>
      </c>
      <c r="P84" s="55">
        <v>0</v>
      </c>
      <c r="Q84" s="98">
        <v>0</v>
      </c>
      <c r="R84" s="55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5" t="s">
        <v>369</v>
      </c>
      <c r="AE84" s="55" t="s">
        <v>369</v>
      </c>
      <c r="AF84" s="55">
        <v>0</v>
      </c>
      <c r="AG84" s="98">
        <v>0</v>
      </c>
      <c r="AH84" s="55">
        <v>0</v>
      </c>
      <c r="AI84" s="54">
        <v>0</v>
      </c>
      <c r="AJ84" s="54">
        <v>0</v>
      </c>
      <c r="AK84" s="54">
        <v>0</v>
      </c>
      <c r="AL84" s="54">
        <v>0</v>
      </c>
      <c r="AM84" s="54">
        <v>0</v>
      </c>
      <c r="AN84" s="54">
        <v>0</v>
      </c>
      <c r="AO84" s="54">
        <v>0</v>
      </c>
      <c r="AP84" s="54">
        <v>0</v>
      </c>
      <c r="AQ84" s="54">
        <v>0</v>
      </c>
      <c r="AR84" s="54">
        <v>0</v>
      </c>
      <c r="AS84" s="54">
        <v>0</v>
      </c>
      <c r="AT84" s="55" t="s">
        <v>369</v>
      </c>
      <c r="AU84" s="55" t="s">
        <v>369</v>
      </c>
      <c r="AV84" s="55">
        <v>0</v>
      </c>
      <c r="AW84" s="98">
        <v>0</v>
      </c>
      <c r="AX84" s="55">
        <v>0</v>
      </c>
    </row>
    <row r="85" spans="1:50" ht="15.75" x14ac:dyDescent="0.25">
      <c r="A85" s="129">
        <v>74</v>
      </c>
      <c r="B85" s="108" t="s">
        <v>173</v>
      </c>
      <c r="C85" s="54">
        <v>0</v>
      </c>
      <c r="D85" s="54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5" t="s">
        <v>369</v>
      </c>
      <c r="O85" s="55" t="s">
        <v>369</v>
      </c>
      <c r="P85" s="55">
        <v>0</v>
      </c>
      <c r="Q85" s="98">
        <v>0</v>
      </c>
      <c r="R85" s="55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5" t="s">
        <v>369</v>
      </c>
      <c r="AE85" s="55" t="s">
        <v>369</v>
      </c>
      <c r="AF85" s="55">
        <v>0</v>
      </c>
      <c r="AG85" s="98">
        <v>0</v>
      </c>
      <c r="AH85" s="55">
        <v>0</v>
      </c>
      <c r="AI85" s="54">
        <v>72.259299999999996</v>
      </c>
      <c r="AJ85" s="54">
        <v>0</v>
      </c>
      <c r="AK85" s="54">
        <v>72.989191900000009</v>
      </c>
      <c r="AL85" s="54">
        <v>72.259299999999996</v>
      </c>
      <c r="AM85" s="54">
        <v>0.72989190000000004</v>
      </c>
      <c r="AN85" s="54">
        <v>9.0238499999999995</v>
      </c>
      <c r="AO85" s="54">
        <v>0</v>
      </c>
      <c r="AP85" s="54">
        <v>9.1150000000000002</v>
      </c>
      <c r="AQ85" s="54">
        <v>9.0238499999999995</v>
      </c>
      <c r="AR85" s="54">
        <v>0</v>
      </c>
      <c r="AS85" s="54">
        <v>9.1149999999999995E-2</v>
      </c>
      <c r="AT85" s="55">
        <v>12.488150314215609</v>
      </c>
      <c r="AU85" s="55">
        <v>12.488150642581456</v>
      </c>
      <c r="AV85" s="55">
        <v>0.99999999999999989</v>
      </c>
      <c r="AW85" s="98">
        <v>0</v>
      </c>
      <c r="AX85" s="55">
        <v>0</v>
      </c>
    </row>
    <row r="86" spans="1:50" ht="15.75" x14ac:dyDescent="0.25">
      <c r="A86" s="129">
        <v>75</v>
      </c>
      <c r="B86" s="108" t="s">
        <v>175</v>
      </c>
      <c r="C86" s="54">
        <v>0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98">
        <v>0</v>
      </c>
      <c r="R86" s="55">
        <v>0</v>
      </c>
      <c r="S86" s="54">
        <v>0</v>
      </c>
      <c r="T86" s="54">
        <v>0</v>
      </c>
      <c r="U86" s="54">
        <v>0</v>
      </c>
      <c r="V86" s="54">
        <v>0</v>
      </c>
      <c r="W86" s="54">
        <v>0</v>
      </c>
      <c r="X86" s="54">
        <v>0</v>
      </c>
      <c r="Y86" s="54">
        <v>0</v>
      </c>
      <c r="Z86" s="54">
        <v>0</v>
      </c>
      <c r="AA86" s="54">
        <v>0</v>
      </c>
      <c r="AB86" s="54">
        <v>0</v>
      </c>
      <c r="AC86" s="54">
        <v>0</v>
      </c>
      <c r="AD86" s="55" t="s">
        <v>369</v>
      </c>
      <c r="AE86" s="55" t="s">
        <v>369</v>
      </c>
      <c r="AF86" s="55">
        <v>0</v>
      </c>
      <c r="AG86" s="98">
        <v>0</v>
      </c>
      <c r="AH86" s="55">
        <v>0</v>
      </c>
      <c r="AI86" s="54">
        <v>0</v>
      </c>
      <c r="AJ86" s="54">
        <v>0</v>
      </c>
      <c r="AK86" s="54">
        <v>0</v>
      </c>
      <c r="AL86" s="54">
        <v>0</v>
      </c>
      <c r="AM86" s="54">
        <v>0</v>
      </c>
      <c r="AN86" s="54">
        <v>0</v>
      </c>
      <c r="AO86" s="54">
        <v>0</v>
      </c>
      <c r="AP86" s="54">
        <v>0</v>
      </c>
      <c r="AQ86" s="54">
        <v>0</v>
      </c>
      <c r="AR86" s="54">
        <v>0</v>
      </c>
      <c r="AS86" s="54">
        <v>0</v>
      </c>
      <c r="AT86" s="55" t="s">
        <v>369</v>
      </c>
      <c r="AU86" s="55" t="s">
        <v>369</v>
      </c>
      <c r="AV86" s="55">
        <v>0</v>
      </c>
      <c r="AW86" s="98">
        <v>0</v>
      </c>
      <c r="AX86" s="55">
        <v>0</v>
      </c>
    </row>
    <row r="87" spans="1:50" ht="15.75" x14ac:dyDescent="0.25">
      <c r="A87" s="129">
        <v>76</v>
      </c>
      <c r="B87" s="108" t="s">
        <v>177</v>
      </c>
      <c r="C87" s="54">
        <v>0</v>
      </c>
      <c r="D87" s="54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5" t="s">
        <v>369</v>
      </c>
      <c r="O87" s="55" t="s">
        <v>369</v>
      </c>
      <c r="P87" s="55">
        <v>0</v>
      </c>
      <c r="Q87" s="98">
        <v>0</v>
      </c>
      <c r="R87" s="55">
        <v>0</v>
      </c>
      <c r="S87" s="54">
        <v>13.159599999999999</v>
      </c>
      <c r="T87" s="54">
        <v>0</v>
      </c>
      <c r="U87" s="54">
        <v>13.292525250000001</v>
      </c>
      <c r="V87" s="54">
        <v>13.159599999999999</v>
      </c>
      <c r="W87" s="54">
        <v>0.13292524999999999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5">
        <v>0</v>
      </c>
      <c r="AE87" s="55">
        <v>0</v>
      </c>
      <c r="AF87" s="55">
        <v>0</v>
      </c>
      <c r="AG87" s="98">
        <v>0</v>
      </c>
      <c r="AH87" s="55">
        <v>0</v>
      </c>
      <c r="AI87" s="54">
        <v>0</v>
      </c>
      <c r="AJ87" s="54">
        <v>0</v>
      </c>
      <c r="AK87" s="54">
        <v>0</v>
      </c>
      <c r="AL87" s="54">
        <v>0</v>
      </c>
      <c r="AM87" s="54">
        <v>0</v>
      </c>
      <c r="AN87" s="54">
        <v>0</v>
      </c>
      <c r="AO87" s="54">
        <v>0</v>
      </c>
      <c r="AP87" s="54">
        <v>0</v>
      </c>
      <c r="AQ87" s="54">
        <v>0</v>
      </c>
      <c r="AR87" s="54">
        <v>0</v>
      </c>
      <c r="AS87" s="54">
        <v>0</v>
      </c>
      <c r="AT87" s="55" t="s">
        <v>369</v>
      </c>
      <c r="AU87" s="55" t="s">
        <v>369</v>
      </c>
      <c r="AV87" s="55">
        <v>0</v>
      </c>
      <c r="AW87" s="98">
        <v>0</v>
      </c>
      <c r="AX87" s="55">
        <v>0</v>
      </c>
    </row>
    <row r="88" spans="1:50" ht="15.75" x14ac:dyDescent="0.25">
      <c r="A88" s="129">
        <v>77</v>
      </c>
      <c r="B88" s="108" t="s">
        <v>181</v>
      </c>
      <c r="C88" s="54">
        <v>0</v>
      </c>
      <c r="D88" s="54">
        <v>0</v>
      </c>
      <c r="E88" s="54">
        <v>0</v>
      </c>
      <c r="F88" s="54">
        <v>0</v>
      </c>
      <c r="G88" s="54">
        <v>0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5" t="s">
        <v>369</v>
      </c>
      <c r="O88" s="55" t="s">
        <v>369</v>
      </c>
      <c r="P88" s="55">
        <v>0</v>
      </c>
      <c r="Q88" s="98">
        <v>0</v>
      </c>
      <c r="R88" s="55">
        <v>0</v>
      </c>
      <c r="S88" s="54">
        <v>26.8018</v>
      </c>
      <c r="T88" s="54">
        <v>0</v>
      </c>
      <c r="U88" s="54">
        <v>37.749000000000002</v>
      </c>
      <c r="V88" s="54">
        <v>26.8018</v>
      </c>
      <c r="W88" s="54">
        <v>10.9472</v>
      </c>
      <c r="X88" s="54">
        <v>0</v>
      </c>
      <c r="Y88" s="54">
        <v>0</v>
      </c>
      <c r="Z88" s="54">
        <v>0</v>
      </c>
      <c r="AA88" s="54">
        <v>0</v>
      </c>
      <c r="AB88" s="54">
        <v>0</v>
      </c>
      <c r="AC88" s="54">
        <v>0</v>
      </c>
      <c r="AD88" s="55">
        <v>0</v>
      </c>
      <c r="AE88" s="55">
        <v>0</v>
      </c>
      <c r="AF88" s="55">
        <v>0</v>
      </c>
      <c r="AG88" s="98">
        <v>0</v>
      </c>
      <c r="AH88" s="55">
        <v>0</v>
      </c>
      <c r="AI88" s="54">
        <v>0</v>
      </c>
      <c r="AJ88" s="54">
        <v>0</v>
      </c>
      <c r="AK88" s="54">
        <v>0</v>
      </c>
      <c r="AL88" s="54">
        <v>0</v>
      </c>
      <c r="AM88" s="54">
        <v>0</v>
      </c>
      <c r="AN88" s="54">
        <v>0</v>
      </c>
      <c r="AO88" s="54">
        <v>0</v>
      </c>
      <c r="AP88" s="54">
        <v>0</v>
      </c>
      <c r="AQ88" s="54">
        <v>0</v>
      </c>
      <c r="AR88" s="54">
        <v>0</v>
      </c>
      <c r="AS88" s="54">
        <v>0</v>
      </c>
      <c r="AT88" s="55" t="s">
        <v>369</v>
      </c>
      <c r="AU88" s="55" t="s">
        <v>369</v>
      </c>
      <c r="AV88" s="55">
        <v>0</v>
      </c>
      <c r="AW88" s="98">
        <v>0</v>
      </c>
      <c r="AX88" s="55">
        <v>0</v>
      </c>
    </row>
    <row r="89" spans="1:50" ht="15.75" x14ac:dyDescent="0.25">
      <c r="A89" s="129">
        <v>78</v>
      </c>
      <c r="B89" s="108" t="s">
        <v>183</v>
      </c>
      <c r="C89" s="54">
        <v>0</v>
      </c>
      <c r="D89" s="54">
        <v>0</v>
      </c>
      <c r="E89" s="54">
        <v>0</v>
      </c>
      <c r="F89" s="54">
        <v>0</v>
      </c>
      <c r="G89" s="54">
        <v>0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5" t="s">
        <v>369</v>
      </c>
      <c r="O89" s="55" t="s">
        <v>369</v>
      </c>
      <c r="P89" s="55">
        <v>0</v>
      </c>
      <c r="Q89" s="98">
        <v>0</v>
      </c>
      <c r="R89" s="55">
        <v>0</v>
      </c>
      <c r="S89" s="54">
        <v>108.3751</v>
      </c>
      <c r="T89" s="54">
        <v>0</v>
      </c>
      <c r="U89" s="54">
        <v>144.50013333999999</v>
      </c>
      <c r="V89" s="54">
        <v>108.3751</v>
      </c>
      <c r="W89" s="54">
        <v>36.125033340000002</v>
      </c>
      <c r="X89" s="54">
        <v>27.885360949999999</v>
      </c>
      <c r="Y89" s="54">
        <v>0</v>
      </c>
      <c r="Z89" s="54">
        <v>37.180481270000001</v>
      </c>
      <c r="AA89" s="54">
        <v>27.885360949999999</v>
      </c>
      <c r="AB89" s="54">
        <v>0</v>
      </c>
      <c r="AC89" s="54">
        <v>9.2951203200000005</v>
      </c>
      <c r="AD89" s="55">
        <v>25.73041312072607</v>
      </c>
      <c r="AE89" s="55">
        <v>25.730413125204883</v>
      </c>
      <c r="AF89" s="55">
        <v>25.000000006723962</v>
      </c>
      <c r="AG89" s="98">
        <v>0</v>
      </c>
      <c r="AH89" s="55">
        <v>0</v>
      </c>
      <c r="AI89" s="54">
        <v>1.8725000000000001</v>
      </c>
      <c r="AJ89" s="54">
        <v>0</v>
      </c>
      <c r="AK89" s="54">
        <v>2.4967000000000001</v>
      </c>
      <c r="AL89" s="54">
        <v>1.8725000000000001</v>
      </c>
      <c r="AM89" s="54">
        <v>0.62419999999999998</v>
      </c>
      <c r="AN89" s="54">
        <v>0.26578523999999998</v>
      </c>
      <c r="AO89" s="54">
        <v>0</v>
      </c>
      <c r="AP89" s="54">
        <v>0.35438505999999997</v>
      </c>
      <c r="AQ89" s="54">
        <v>0.26578523999999998</v>
      </c>
      <c r="AR89" s="54">
        <v>0</v>
      </c>
      <c r="AS89" s="54">
        <v>8.859982000000001E-2</v>
      </c>
      <c r="AT89" s="55">
        <v>14.194138317757007</v>
      </c>
      <c r="AU89" s="55">
        <v>14.194139698814483</v>
      </c>
      <c r="AV89" s="55">
        <v>25.001003146125861</v>
      </c>
      <c r="AW89" s="98">
        <v>0</v>
      </c>
      <c r="AX89" s="55">
        <v>0</v>
      </c>
    </row>
    <row r="90" spans="1:50" ht="15.75" x14ac:dyDescent="0.25">
      <c r="A90" s="129">
        <v>79</v>
      </c>
      <c r="B90" s="108" t="s">
        <v>185</v>
      </c>
      <c r="C90" s="54">
        <v>0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5" t="s">
        <v>369</v>
      </c>
      <c r="O90" s="55" t="s">
        <v>369</v>
      </c>
      <c r="P90" s="55">
        <v>0</v>
      </c>
      <c r="Q90" s="98">
        <v>0</v>
      </c>
      <c r="R90" s="55">
        <v>0</v>
      </c>
      <c r="S90" s="54">
        <v>1.0476000000000001</v>
      </c>
      <c r="T90" s="54">
        <v>0</v>
      </c>
      <c r="U90" s="54">
        <v>1.3260759499999999</v>
      </c>
      <c r="V90" s="54">
        <v>1.0476000000000001</v>
      </c>
      <c r="W90" s="54">
        <v>0.27847595000000003</v>
      </c>
      <c r="X90" s="54">
        <v>0.14152628</v>
      </c>
      <c r="Y90" s="54">
        <v>0</v>
      </c>
      <c r="Z90" s="54">
        <v>0.17914719000000001</v>
      </c>
      <c r="AA90" s="54">
        <v>0.14152628</v>
      </c>
      <c r="AB90" s="54">
        <v>0</v>
      </c>
      <c r="AC90" s="54">
        <v>3.762091E-2</v>
      </c>
      <c r="AD90" s="55">
        <v>13.509572355861016</v>
      </c>
      <c r="AE90" s="55">
        <v>13.509572370612254</v>
      </c>
      <c r="AF90" s="55">
        <v>21.000000055820021</v>
      </c>
      <c r="AG90" s="98">
        <v>0</v>
      </c>
      <c r="AH90" s="55">
        <v>0</v>
      </c>
      <c r="AI90" s="54">
        <v>0</v>
      </c>
      <c r="AJ90" s="54">
        <v>0</v>
      </c>
      <c r="AK90" s="54">
        <v>0</v>
      </c>
      <c r="AL90" s="54">
        <v>0</v>
      </c>
      <c r="AM90" s="54">
        <v>0</v>
      </c>
      <c r="AN90" s="54">
        <v>0</v>
      </c>
      <c r="AO90" s="54">
        <v>0</v>
      </c>
      <c r="AP90" s="54">
        <v>0</v>
      </c>
      <c r="AQ90" s="54">
        <v>0</v>
      </c>
      <c r="AR90" s="54">
        <v>0</v>
      </c>
      <c r="AS90" s="54">
        <v>0</v>
      </c>
      <c r="AT90" s="55" t="s">
        <v>369</v>
      </c>
      <c r="AU90" s="55" t="s">
        <v>369</v>
      </c>
      <c r="AV90" s="55">
        <v>0</v>
      </c>
      <c r="AW90" s="98">
        <v>0</v>
      </c>
      <c r="AX90" s="55">
        <v>0</v>
      </c>
    </row>
    <row r="91" spans="1:50" ht="15.75" x14ac:dyDescent="0.25">
      <c r="A91" s="129">
        <v>80</v>
      </c>
      <c r="B91" s="108" t="s">
        <v>187</v>
      </c>
      <c r="C91" s="54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5" t="s">
        <v>369</v>
      </c>
      <c r="O91" s="55" t="s">
        <v>369</v>
      </c>
      <c r="P91" s="55">
        <v>0</v>
      </c>
      <c r="Q91" s="98">
        <v>0</v>
      </c>
      <c r="R91" s="55">
        <v>0</v>
      </c>
      <c r="S91" s="54">
        <v>94.113699999999994</v>
      </c>
      <c r="T91" s="54">
        <v>0</v>
      </c>
      <c r="U91" s="54">
        <v>120.65858975</v>
      </c>
      <c r="V91" s="54">
        <v>94.113699999999994</v>
      </c>
      <c r="W91" s="54">
        <v>26.544889749999999</v>
      </c>
      <c r="X91" s="54">
        <v>0</v>
      </c>
      <c r="Y91" s="54">
        <v>0</v>
      </c>
      <c r="Z91" s="54">
        <v>0</v>
      </c>
      <c r="AA91" s="54">
        <v>0</v>
      </c>
      <c r="AB91" s="54">
        <v>0</v>
      </c>
      <c r="AC91" s="54">
        <v>0</v>
      </c>
      <c r="AD91" s="55">
        <v>0</v>
      </c>
      <c r="AE91" s="55">
        <v>0</v>
      </c>
      <c r="AF91" s="55">
        <v>0</v>
      </c>
      <c r="AG91" s="98">
        <v>0</v>
      </c>
      <c r="AH91" s="55">
        <v>0</v>
      </c>
      <c r="AI91" s="54">
        <v>0</v>
      </c>
      <c r="AJ91" s="54">
        <v>0</v>
      </c>
      <c r="AK91" s="54">
        <v>0</v>
      </c>
      <c r="AL91" s="54">
        <v>0</v>
      </c>
      <c r="AM91" s="54">
        <v>0</v>
      </c>
      <c r="AN91" s="54">
        <v>0</v>
      </c>
      <c r="AO91" s="54">
        <v>0</v>
      </c>
      <c r="AP91" s="54">
        <v>0</v>
      </c>
      <c r="AQ91" s="54">
        <v>0</v>
      </c>
      <c r="AR91" s="54">
        <v>0</v>
      </c>
      <c r="AS91" s="54">
        <v>0</v>
      </c>
      <c r="AT91" s="55" t="s">
        <v>369</v>
      </c>
      <c r="AU91" s="55" t="s">
        <v>369</v>
      </c>
      <c r="AV91" s="55">
        <v>0</v>
      </c>
      <c r="AW91" s="98">
        <v>0</v>
      </c>
      <c r="AX91" s="55">
        <v>0</v>
      </c>
    </row>
    <row r="92" spans="1:50" ht="15.75" x14ac:dyDescent="0.25">
      <c r="A92" s="129">
        <v>81</v>
      </c>
      <c r="B92" s="108" t="s">
        <v>189</v>
      </c>
      <c r="C92" s="54">
        <v>0</v>
      </c>
      <c r="D92" s="54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5" t="s">
        <v>369</v>
      </c>
      <c r="O92" s="55" t="s">
        <v>369</v>
      </c>
      <c r="P92" s="55">
        <v>0</v>
      </c>
      <c r="Q92" s="98">
        <v>0</v>
      </c>
      <c r="R92" s="55">
        <v>0</v>
      </c>
      <c r="S92" s="54">
        <v>21.41</v>
      </c>
      <c r="T92" s="54">
        <v>0</v>
      </c>
      <c r="U92" s="54">
        <v>24.056180999999999</v>
      </c>
      <c r="V92" s="54">
        <v>21.41</v>
      </c>
      <c r="W92" s="54">
        <v>2.6461809999999999</v>
      </c>
      <c r="X92" s="54">
        <v>4.5549890800000004</v>
      </c>
      <c r="Y92" s="54">
        <v>0</v>
      </c>
      <c r="Z92" s="54">
        <v>5.1179655199999994</v>
      </c>
      <c r="AA92" s="54">
        <v>4.5549890800000004</v>
      </c>
      <c r="AB92" s="54">
        <v>0</v>
      </c>
      <c r="AC92" s="54">
        <v>0.56297643999999991</v>
      </c>
      <c r="AD92" s="55">
        <v>21.275054086875294</v>
      </c>
      <c r="AE92" s="55">
        <v>21.27505412517133</v>
      </c>
      <c r="AF92" s="55">
        <v>11.000004548682462</v>
      </c>
      <c r="AG92" s="98">
        <v>0</v>
      </c>
      <c r="AH92" s="55">
        <v>0</v>
      </c>
      <c r="AI92" s="54">
        <v>0</v>
      </c>
      <c r="AJ92" s="54">
        <v>0</v>
      </c>
      <c r="AK92" s="54">
        <v>0</v>
      </c>
      <c r="AL92" s="54">
        <v>0</v>
      </c>
      <c r="AM92" s="54">
        <v>0</v>
      </c>
      <c r="AN92" s="54">
        <v>0</v>
      </c>
      <c r="AO92" s="54">
        <v>0</v>
      </c>
      <c r="AP92" s="54">
        <v>0</v>
      </c>
      <c r="AQ92" s="54">
        <v>0</v>
      </c>
      <c r="AR92" s="54">
        <v>0</v>
      </c>
      <c r="AS92" s="54">
        <v>0</v>
      </c>
      <c r="AT92" s="55" t="s">
        <v>369</v>
      </c>
      <c r="AU92" s="55" t="s">
        <v>369</v>
      </c>
      <c r="AV92" s="55">
        <v>0</v>
      </c>
      <c r="AW92" s="98">
        <v>0</v>
      </c>
      <c r="AX92" s="55">
        <v>0</v>
      </c>
    </row>
    <row r="93" spans="1:50" ht="15.75" x14ac:dyDescent="0.25">
      <c r="A93" s="129">
        <v>82</v>
      </c>
      <c r="B93" s="108" t="s">
        <v>191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54">
        <v>0</v>
      </c>
      <c r="I93" s="54">
        <v>0</v>
      </c>
      <c r="J93" s="54">
        <v>0</v>
      </c>
      <c r="K93" s="54">
        <v>0</v>
      </c>
      <c r="L93" s="54">
        <v>0</v>
      </c>
      <c r="M93" s="54">
        <v>0</v>
      </c>
      <c r="N93" s="55" t="s">
        <v>369</v>
      </c>
      <c r="O93" s="55" t="s">
        <v>369</v>
      </c>
      <c r="P93" s="55">
        <v>0</v>
      </c>
      <c r="Q93" s="98">
        <v>0</v>
      </c>
      <c r="R93" s="55">
        <v>0</v>
      </c>
      <c r="S93" s="54">
        <v>30.1327</v>
      </c>
      <c r="T93" s="54">
        <v>0</v>
      </c>
      <c r="U93" s="54">
        <v>34.63528736</v>
      </c>
      <c r="V93" s="54">
        <v>30.1327</v>
      </c>
      <c r="W93" s="54">
        <v>4.5025873600000006</v>
      </c>
      <c r="X93" s="54">
        <v>18.723838670000003</v>
      </c>
      <c r="Y93" s="54">
        <v>0</v>
      </c>
      <c r="Z93" s="54">
        <v>21.521653649999998</v>
      </c>
      <c r="AA93" s="54">
        <v>18.723838670000003</v>
      </c>
      <c r="AB93" s="54">
        <v>0</v>
      </c>
      <c r="AC93" s="54">
        <v>2.7978149800000001</v>
      </c>
      <c r="AD93" s="55">
        <v>62.13793875092508</v>
      </c>
      <c r="AE93" s="55">
        <v>62.137938840569205</v>
      </c>
      <c r="AF93" s="55">
        <v>13.000000025555657</v>
      </c>
      <c r="AG93" s="98">
        <v>0</v>
      </c>
      <c r="AH93" s="55">
        <v>0</v>
      </c>
      <c r="AI93" s="54">
        <v>9.7896999999999998</v>
      </c>
      <c r="AJ93" s="54">
        <v>0</v>
      </c>
      <c r="AK93" s="54">
        <v>11.25252873</v>
      </c>
      <c r="AL93" s="54">
        <v>9.7896999999999998</v>
      </c>
      <c r="AM93" s="54">
        <v>1.46282873</v>
      </c>
      <c r="AN93" s="54">
        <v>0</v>
      </c>
      <c r="AO93" s="54">
        <v>0</v>
      </c>
      <c r="AP93" s="54">
        <v>0</v>
      </c>
      <c r="AQ93" s="54">
        <v>0</v>
      </c>
      <c r="AR93" s="54">
        <v>0</v>
      </c>
      <c r="AS93" s="54">
        <v>0</v>
      </c>
      <c r="AT93" s="55">
        <v>0</v>
      </c>
      <c r="AU93" s="55">
        <v>0</v>
      </c>
      <c r="AV93" s="55">
        <v>0</v>
      </c>
      <c r="AW93" s="98">
        <v>0</v>
      </c>
      <c r="AX93" s="55">
        <v>0</v>
      </c>
    </row>
    <row r="94" spans="1:50" s="50" customFormat="1" ht="15.75" x14ac:dyDescent="0.25">
      <c r="A94" s="127">
        <v>83</v>
      </c>
      <c r="B94" s="128" t="s">
        <v>193</v>
      </c>
      <c r="C94" s="49">
        <v>148.96510000000001</v>
      </c>
      <c r="D94" s="49">
        <v>0</v>
      </c>
      <c r="E94" s="49">
        <v>144.56916894999998</v>
      </c>
      <c r="F94" s="49">
        <v>140.2911</v>
      </c>
      <c r="G94" s="49">
        <v>4.2780689499999998</v>
      </c>
      <c r="H94" s="49">
        <v>0</v>
      </c>
      <c r="I94" s="49">
        <v>1.1340190499999998</v>
      </c>
      <c r="J94" s="49">
        <v>0</v>
      </c>
      <c r="K94" s="49">
        <v>0</v>
      </c>
      <c r="L94" s="49">
        <v>0</v>
      </c>
      <c r="M94" s="49">
        <v>0</v>
      </c>
      <c r="N94" s="49">
        <v>0</v>
      </c>
      <c r="O94" s="49">
        <v>0</v>
      </c>
      <c r="P94" s="49">
        <v>0</v>
      </c>
      <c r="Q94" s="49">
        <v>5.1651400000000004E-3</v>
      </c>
      <c r="R94" s="49">
        <v>1.1288539099999999</v>
      </c>
      <c r="S94" s="49">
        <v>483.85760000000005</v>
      </c>
      <c r="T94" s="49">
        <v>0</v>
      </c>
      <c r="U94" s="49">
        <v>567.68684943999995</v>
      </c>
      <c r="V94" s="49">
        <v>483.85760000000005</v>
      </c>
      <c r="W94" s="49">
        <v>83.829249440000012</v>
      </c>
      <c r="X94" s="49">
        <v>19.720096170000001</v>
      </c>
      <c r="Y94" s="49">
        <v>0</v>
      </c>
      <c r="Z94" s="49">
        <v>23.693678899999998</v>
      </c>
      <c r="AA94" s="49">
        <v>19.720096170000001</v>
      </c>
      <c r="AB94" s="49">
        <v>0</v>
      </c>
      <c r="AC94" s="49">
        <v>3.9735827300000004</v>
      </c>
      <c r="AD94" s="49">
        <v>4.0755991370188251</v>
      </c>
      <c r="AE94" s="49">
        <v>4.7400910261567528</v>
      </c>
      <c r="AF94" s="49">
        <v>16.770644806872944</v>
      </c>
      <c r="AG94" s="49">
        <v>0</v>
      </c>
      <c r="AH94" s="49">
        <v>0</v>
      </c>
      <c r="AI94" s="49">
        <v>43.724699999999999</v>
      </c>
      <c r="AJ94" s="49">
        <v>0</v>
      </c>
      <c r="AK94" s="49">
        <v>49.352520329999997</v>
      </c>
      <c r="AL94" s="49">
        <v>43.724699999999999</v>
      </c>
      <c r="AM94" s="49">
        <v>5.6278203299999996</v>
      </c>
      <c r="AN94" s="49">
        <v>0</v>
      </c>
      <c r="AO94" s="49">
        <v>0</v>
      </c>
      <c r="AP94" s="49">
        <v>0</v>
      </c>
      <c r="AQ94" s="49">
        <v>0</v>
      </c>
      <c r="AR94" s="49">
        <v>0</v>
      </c>
      <c r="AS94" s="49">
        <v>0</v>
      </c>
      <c r="AT94" s="49">
        <v>0</v>
      </c>
      <c r="AU94" s="49">
        <v>0</v>
      </c>
      <c r="AV94" s="49">
        <v>0</v>
      </c>
      <c r="AW94" s="49">
        <v>0</v>
      </c>
      <c r="AX94" s="49">
        <v>0</v>
      </c>
    </row>
    <row r="95" spans="1:50" s="50" customFormat="1" ht="15.75" x14ac:dyDescent="0.25">
      <c r="A95" s="129">
        <v>84</v>
      </c>
      <c r="B95" s="108" t="s">
        <v>171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5" t="s">
        <v>369</v>
      </c>
      <c r="O95" s="55" t="s">
        <v>369</v>
      </c>
      <c r="P95" s="55">
        <v>0</v>
      </c>
      <c r="Q95" s="98">
        <v>0</v>
      </c>
      <c r="R95" s="55">
        <v>0</v>
      </c>
      <c r="S95" s="54">
        <v>22.359100000000002</v>
      </c>
      <c r="T95" s="54">
        <v>0</v>
      </c>
      <c r="U95" s="54">
        <v>23.786276600000001</v>
      </c>
      <c r="V95" s="54">
        <v>22.359100000000002</v>
      </c>
      <c r="W95" s="54">
        <v>1.4271766000000001</v>
      </c>
      <c r="X95" s="54">
        <v>5.35482806</v>
      </c>
      <c r="Y95" s="54">
        <v>0</v>
      </c>
      <c r="Z95" s="54">
        <v>5.6966256</v>
      </c>
      <c r="AA95" s="54">
        <v>5.35482806</v>
      </c>
      <c r="AB95" s="54">
        <v>0</v>
      </c>
      <c r="AC95" s="54">
        <v>0.34179753999999996</v>
      </c>
      <c r="AD95" s="55">
        <v>23.949211104203656</v>
      </c>
      <c r="AE95" s="55">
        <v>23.949211330959315</v>
      </c>
      <c r="AF95" s="55">
        <v>6.0000000702170064</v>
      </c>
      <c r="AG95" s="98">
        <v>0</v>
      </c>
      <c r="AH95" s="55">
        <v>0</v>
      </c>
      <c r="AI95" s="54">
        <v>0</v>
      </c>
      <c r="AJ95" s="54">
        <v>0</v>
      </c>
      <c r="AK95" s="54">
        <v>0</v>
      </c>
      <c r="AL95" s="54">
        <v>0</v>
      </c>
      <c r="AM95" s="54">
        <v>0</v>
      </c>
      <c r="AN95" s="54">
        <v>0</v>
      </c>
      <c r="AO95" s="54">
        <v>0</v>
      </c>
      <c r="AP95" s="54">
        <v>0</v>
      </c>
      <c r="AQ95" s="54">
        <v>0</v>
      </c>
      <c r="AR95" s="54">
        <v>0</v>
      </c>
      <c r="AS95" s="54">
        <v>0</v>
      </c>
      <c r="AT95" s="55" t="s">
        <v>369</v>
      </c>
      <c r="AU95" s="55" t="s">
        <v>369</v>
      </c>
      <c r="AV95" s="55">
        <v>0</v>
      </c>
      <c r="AW95" s="98">
        <v>0</v>
      </c>
      <c r="AX95" s="55">
        <v>0</v>
      </c>
    </row>
    <row r="96" spans="1:50" ht="15.75" x14ac:dyDescent="0.25">
      <c r="A96" s="129">
        <v>85</v>
      </c>
      <c r="B96" s="108" t="s">
        <v>195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5" t="s">
        <v>369</v>
      </c>
      <c r="O96" s="55" t="s">
        <v>369</v>
      </c>
      <c r="P96" s="55">
        <v>0</v>
      </c>
      <c r="Q96" s="98">
        <v>0</v>
      </c>
      <c r="R96" s="55">
        <v>0</v>
      </c>
      <c r="S96" s="54">
        <v>21.845300000000002</v>
      </c>
      <c r="T96" s="54">
        <v>0</v>
      </c>
      <c r="U96" s="54">
        <v>23.239680850000003</v>
      </c>
      <c r="V96" s="54">
        <v>21.845300000000002</v>
      </c>
      <c r="W96" s="54">
        <v>1.3943808500000001</v>
      </c>
      <c r="X96" s="54">
        <v>4.5334000000000003</v>
      </c>
      <c r="Y96" s="54">
        <v>0</v>
      </c>
      <c r="Z96" s="54">
        <v>4.8227659599999999</v>
      </c>
      <c r="AA96" s="54">
        <v>4.5334000000000003</v>
      </c>
      <c r="AB96" s="54">
        <v>0</v>
      </c>
      <c r="AC96" s="54">
        <v>0.28936596000000003</v>
      </c>
      <c r="AD96" s="55">
        <v>20.752289966262765</v>
      </c>
      <c r="AE96" s="55">
        <v>20.752290165201277</v>
      </c>
      <c r="AF96" s="55">
        <v>6.0000000497639743</v>
      </c>
      <c r="AG96" s="98">
        <v>0</v>
      </c>
      <c r="AH96" s="55">
        <v>0</v>
      </c>
      <c r="AI96" s="54">
        <v>4.3067000000000002</v>
      </c>
      <c r="AJ96" s="54">
        <v>0</v>
      </c>
      <c r="AK96" s="54">
        <v>4.58159574</v>
      </c>
      <c r="AL96" s="54">
        <v>4.3067000000000002</v>
      </c>
      <c r="AM96" s="54">
        <v>0.27489574</v>
      </c>
      <c r="AN96" s="54">
        <v>0</v>
      </c>
      <c r="AO96" s="54">
        <v>0</v>
      </c>
      <c r="AP96" s="54">
        <v>0</v>
      </c>
      <c r="AQ96" s="54">
        <v>0</v>
      </c>
      <c r="AR96" s="54">
        <v>0</v>
      </c>
      <c r="AS96" s="54">
        <v>0</v>
      </c>
      <c r="AT96" s="55">
        <v>0</v>
      </c>
      <c r="AU96" s="55">
        <v>0</v>
      </c>
      <c r="AV96" s="55">
        <v>0</v>
      </c>
      <c r="AW96" s="98">
        <v>0</v>
      </c>
      <c r="AX96" s="55">
        <v>0</v>
      </c>
    </row>
    <row r="97" spans="1:50" ht="15.75" x14ac:dyDescent="0.25">
      <c r="A97" s="129">
        <v>86</v>
      </c>
      <c r="B97" s="108" t="s">
        <v>179</v>
      </c>
      <c r="C97" s="54">
        <v>14.4566</v>
      </c>
      <c r="D97" s="54">
        <v>0</v>
      </c>
      <c r="E97" s="54">
        <v>5.90061225</v>
      </c>
      <c r="F97" s="54">
        <v>5.7826000000000004</v>
      </c>
      <c r="G97" s="54">
        <v>0.11801225</v>
      </c>
      <c r="H97" s="54">
        <v>0</v>
      </c>
      <c r="I97" s="54">
        <v>5.1651400000000004E-3</v>
      </c>
      <c r="J97" s="54">
        <v>0</v>
      </c>
      <c r="K97" s="54">
        <v>0</v>
      </c>
      <c r="L97" s="54">
        <v>0</v>
      </c>
      <c r="M97" s="54">
        <v>0</v>
      </c>
      <c r="N97" s="55">
        <v>0</v>
      </c>
      <c r="O97" s="55">
        <v>0</v>
      </c>
      <c r="P97" s="55">
        <v>0</v>
      </c>
      <c r="Q97" s="98">
        <v>5.1651400000000004E-3</v>
      </c>
      <c r="R97" s="55">
        <v>0</v>
      </c>
      <c r="S97" s="54">
        <v>159.1515</v>
      </c>
      <c r="T97" s="54">
        <v>0</v>
      </c>
      <c r="U97" s="54">
        <v>174.89175825000001</v>
      </c>
      <c r="V97" s="54">
        <v>159.1515</v>
      </c>
      <c r="W97" s="54">
        <v>15.74025825</v>
      </c>
      <c r="X97" s="54">
        <v>0</v>
      </c>
      <c r="Y97" s="54">
        <v>0</v>
      </c>
      <c r="Z97" s="54">
        <v>0</v>
      </c>
      <c r="AA97" s="54">
        <v>0</v>
      </c>
      <c r="AB97" s="54">
        <v>0</v>
      </c>
      <c r="AC97" s="54">
        <v>0</v>
      </c>
      <c r="AD97" s="55">
        <v>0</v>
      </c>
      <c r="AE97" s="55">
        <v>0</v>
      </c>
      <c r="AF97" s="55">
        <v>0</v>
      </c>
      <c r="AG97" s="98">
        <v>0</v>
      </c>
      <c r="AH97" s="55">
        <v>0</v>
      </c>
      <c r="AI97" s="54">
        <v>21.685600000000001</v>
      </c>
      <c r="AJ97" s="54">
        <v>0</v>
      </c>
      <c r="AK97" s="54">
        <v>23.830329679999998</v>
      </c>
      <c r="AL97" s="54">
        <v>21.685600000000001</v>
      </c>
      <c r="AM97" s="54">
        <v>2.1447296800000002</v>
      </c>
      <c r="AN97" s="54">
        <v>0</v>
      </c>
      <c r="AO97" s="54">
        <v>0</v>
      </c>
      <c r="AP97" s="54">
        <v>0</v>
      </c>
      <c r="AQ97" s="54">
        <v>0</v>
      </c>
      <c r="AR97" s="54">
        <v>0</v>
      </c>
      <c r="AS97" s="54">
        <v>0</v>
      </c>
      <c r="AT97" s="55">
        <v>0</v>
      </c>
      <c r="AU97" s="55">
        <v>0</v>
      </c>
      <c r="AV97" s="55">
        <v>0</v>
      </c>
      <c r="AW97" s="98">
        <v>0</v>
      </c>
      <c r="AX97" s="55">
        <v>0</v>
      </c>
    </row>
    <row r="98" spans="1:50" ht="15.75" x14ac:dyDescent="0.25">
      <c r="A98" s="129">
        <v>87</v>
      </c>
      <c r="B98" s="108" t="s">
        <v>197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5" t="s">
        <v>369</v>
      </c>
      <c r="O98" s="55" t="s">
        <v>369</v>
      </c>
      <c r="P98" s="55">
        <v>0</v>
      </c>
      <c r="Q98" s="98">
        <v>0</v>
      </c>
      <c r="R98" s="55"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0</v>
      </c>
      <c r="AC98" s="54">
        <v>0</v>
      </c>
      <c r="AD98" s="55" t="s">
        <v>369</v>
      </c>
      <c r="AE98" s="55" t="s">
        <v>369</v>
      </c>
      <c r="AF98" s="55">
        <v>0</v>
      </c>
      <c r="AG98" s="98">
        <v>0</v>
      </c>
      <c r="AH98" s="55">
        <v>0</v>
      </c>
      <c r="AI98" s="54">
        <v>1.4712000000000001</v>
      </c>
      <c r="AJ98" s="54">
        <v>0</v>
      </c>
      <c r="AK98" s="54">
        <v>1.5486315800000001</v>
      </c>
      <c r="AL98" s="54">
        <v>1.4712000000000001</v>
      </c>
      <c r="AM98" s="54">
        <v>7.743158E-2</v>
      </c>
      <c r="AN98" s="54">
        <v>0</v>
      </c>
      <c r="AO98" s="54">
        <v>0</v>
      </c>
      <c r="AP98" s="54">
        <v>0</v>
      </c>
      <c r="AQ98" s="54">
        <v>0</v>
      </c>
      <c r="AR98" s="54">
        <v>0</v>
      </c>
      <c r="AS98" s="54">
        <v>0</v>
      </c>
      <c r="AT98" s="55">
        <v>0</v>
      </c>
      <c r="AU98" s="55">
        <v>0</v>
      </c>
      <c r="AV98" s="55">
        <v>0</v>
      </c>
      <c r="AW98" s="98">
        <v>0</v>
      </c>
      <c r="AX98" s="55">
        <v>0</v>
      </c>
    </row>
    <row r="99" spans="1:50" ht="15.75" x14ac:dyDescent="0.25">
      <c r="A99" s="129">
        <v>88</v>
      </c>
      <c r="B99" s="108" t="s">
        <v>199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I99" s="54">
        <v>0</v>
      </c>
      <c r="J99" s="54">
        <v>0</v>
      </c>
      <c r="K99" s="54">
        <v>0</v>
      </c>
      <c r="L99" s="54">
        <v>0</v>
      </c>
      <c r="M99" s="54">
        <v>0</v>
      </c>
      <c r="N99" s="55" t="s">
        <v>369</v>
      </c>
      <c r="O99" s="55" t="s">
        <v>369</v>
      </c>
      <c r="P99" s="55">
        <v>0</v>
      </c>
      <c r="Q99" s="98">
        <v>0</v>
      </c>
      <c r="R99" s="55">
        <v>0</v>
      </c>
      <c r="S99" s="54">
        <v>32.145800000000001</v>
      </c>
      <c r="T99" s="54">
        <v>0</v>
      </c>
      <c r="U99" s="54">
        <v>38.268809520000005</v>
      </c>
      <c r="V99" s="54">
        <v>32.145800000000001</v>
      </c>
      <c r="W99" s="54">
        <v>6.1230095199999992</v>
      </c>
      <c r="X99" s="54">
        <v>0</v>
      </c>
      <c r="Y99" s="54">
        <v>0</v>
      </c>
      <c r="Z99" s="54">
        <v>0</v>
      </c>
      <c r="AA99" s="54">
        <v>0</v>
      </c>
      <c r="AB99" s="54">
        <v>0</v>
      </c>
      <c r="AC99" s="54">
        <v>0</v>
      </c>
      <c r="AD99" s="55">
        <v>0</v>
      </c>
      <c r="AE99" s="55">
        <v>0</v>
      </c>
      <c r="AF99" s="55">
        <v>0</v>
      </c>
      <c r="AG99" s="98">
        <v>0</v>
      </c>
      <c r="AH99" s="55">
        <v>0</v>
      </c>
      <c r="AI99" s="54">
        <v>15.7003</v>
      </c>
      <c r="AJ99" s="54">
        <v>0</v>
      </c>
      <c r="AK99" s="54">
        <v>18.690833329999997</v>
      </c>
      <c r="AL99" s="54">
        <v>15.7003</v>
      </c>
      <c r="AM99" s="54">
        <v>2.9905333299999999</v>
      </c>
      <c r="AN99" s="54">
        <v>0</v>
      </c>
      <c r="AO99" s="54">
        <v>0</v>
      </c>
      <c r="AP99" s="54">
        <v>0</v>
      </c>
      <c r="AQ99" s="54">
        <v>0</v>
      </c>
      <c r="AR99" s="54">
        <v>0</v>
      </c>
      <c r="AS99" s="54">
        <v>0</v>
      </c>
      <c r="AT99" s="55">
        <v>0</v>
      </c>
      <c r="AU99" s="55">
        <v>0</v>
      </c>
      <c r="AV99" s="55">
        <v>0</v>
      </c>
      <c r="AW99" s="98">
        <v>0</v>
      </c>
      <c r="AX99" s="55">
        <v>0</v>
      </c>
    </row>
    <row r="100" spans="1:50" ht="15.75" x14ac:dyDescent="0.25">
      <c r="A100" s="129">
        <v>89</v>
      </c>
      <c r="B100" s="108" t="s">
        <v>201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0</v>
      </c>
      <c r="J100" s="54">
        <v>0</v>
      </c>
      <c r="K100" s="54">
        <v>0</v>
      </c>
      <c r="L100" s="54">
        <v>0</v>
      </c>
      <c r="M100" s="54">
        <v>0</v>
      </c>
      <c r="N100" s="55" t="s">
        <v>369</v>
      </c>
      <c r="O100" s="55" t="s">
        <v>369</v>
      </c>
      <c r="P100" s="55">
        <v>0</v>
      </c>
      <c r="Q100" s="98">
        <v>0</v>
      </c>
      <c r="R100" s="55">
        <v>0</v>
      </c>
      <c r="S100" s="54">
        <v>84.499899999999997</v>
      </c>
      <c r="T100" s="54">
        <v>0</v>
      </c>
      <c r="U100" s="54">
        <v>105.62506</v>
      </c>
      <c r="V100" s="54">
        <v>84.499899999999997</v>
      </c>
      <c r="W100" s="54">
        <v>21.125160000000001</v>
      </c>
      <c r="X100" s="54">
        <v>0</v>
      </c>
      <c r="Y100" s="54">
        <v>0</v>
      </c>
      <c r="Z100" s="54">
        <v>0</v>
      </c>
      <c r="AA100" s="54">
        <v>0</v>
      </c>
      <c r="AB100" s="54">
        <v>0</v>
      </c>
      <c r="AC100" s="54">
        <v>0</v>
      </c>
      <c r="AD100" s="55">
        <v>0</v>
      </c>
      <c r="AE100" s="55">
        <v>0</v>
      </c>
      <c r="AF100" s="55">
        <v>0</v>
      </c>
      <c r="AG100" s="98">
        <v>0</v>
      </c>
      <c r="AH100" s="55">
        <v>0</v>
      </c>
      <c r="AI100" s="54">
        <v>0.56089999999999995</v>
      </c>
      <c r="AJ100" s="54">
        <v>0</v>
      </c>
      <c r="AK100" s="54">
        <v>0.70113000000000003</v>
      </c>
      <c r="AL100" s="54">
        <v>0.56089999999999995</v>
      </c>
      <c r="AM100" s="54">
        <v>0.14022999999999999</v>
      </c>
      <c r="AN100" s="54">
        <v>0</v>
      </c>
      <c r="AO100" s="54">
        <v>0</v>
      </c>
      <c r="AP100" s="54">
        <v>0</v>
      </c>
      <c r="AQ100" s="54">
        <v>0</v>
      </c>
      <c r="AR100" s="54">
        <v>0</v>
      </c>
      <c r="AS100" s="54">
        <v>0</v>
      </c>
      <c r="AT100" s="55">
        <v>0</v>
      </c>
      <c r="AU100" s="55">
        <v>0</v>
      </c>
      <c r="AV100" s="55">
        <v>0</v>
      </c>
      <c r="AW100" s="98">
        <v>0</v>
      </c>
      <c r="AX100" s="55">
        <v>0</v>
      </c>
    </row>
    <row r="101" spans="1:50" ht="15.75" x14ac:dyDescent="0.25">
      <c r="A101" s="129">
        <v>90</v>
      </c>
      <c r="B101" s="108" t="s">
        <v>203</v>
      </c>
      <c r="C101" s="54">
        <v>134.5085</v>
      </c>
      <c r="D101" s="54">
        <v>0</v>
      </c>
      <c r="E101" s="54">
        <v>138.66855669999998</v>
      </c>
      <c r="F101" s="54">
        <v>134.5085</v>
      </c>
      <c r="G101" s="54">
        <v>4.1600567000000002</v>
      </c>
      <c r="H101" s="54">
        <v>0</v>
      </c>
      <c r="I101" s="54">
        <v>1.1288539099999999</v>
      </c>
      <c r="J101" s="54">
        <v>0</v>
      </c>
      <c r="K101" s="54">
        <v>0</v>
      </c>
      <c r="L101" s="54">
        <v>0</v>
      </c>
      <c r="M101" s="54">
        <v>0</v>
      </c>
      <c r="N101" s="55">
        <v>0</v>
      </c>
      <c r="O101" s="55">
        <v>0</v>
      </c>
      <c r="P101" s="55">
        <v>0</v>
      </c>
      <c r="Q101" s="98">
        <v>0</v>
      </c>
      <c r="R101" s="55">
        <v>1.1288539099999999</v>
      </c>
      <c r="S101" s="54">
        <v>143.19229999999999</v>
      </c>
      <c r="T101" s="54">
        <v>0</v>
      </c>
      <c r="U101" s="54">
        <v>174.62475609999998</v>
      </c>
      <c r="V101" s="54">
        <v>143.19229999999999</v>
      </c>
      <c r="W101" s="54">
        <v>31.432456100000003</v>
      </c>
      <c r="X101" s="54">
        <v>0</v>
      </c>
      <c r="Y101" s="54">
        <v>0</v>
      </c>
      <c r="Z101" s="54">
        <v>0</v>
      </c>
      <c r="AA101" s="54">
        <v>0</v>
      </c>
      <c r="AB101" s="54">
        <v>0</v>
      </c>
      <c r="AC101" s="54">
        <v>0</v>
      </c>
      <c r="AD101" s="55">
        <v>0</v>
      </c>
      <c r="AE101" s="55">
        <v>0</v>
      </c>
      <c r="AF101" s="55">
        <v>0</v>
      </c>
      <c r="AG101" s="98">
        <v>0</v>
      </c>
      <c r="AH101" s="55">
        <v>0</v>
      </c>
      <c r="AI101" s="54">
        <v>0</v>
      </c>
      <c r="AJ101" s="54">
        <v>0</v>
      </c>
      <c r="AK101" s="54">
        <v>0</v>
      </c>
      <c r="AL101" s="54">
        <v>0</v>
      </c>
      <c r="AM101" s="54">
        <v>0</v>
      </c>
      <c r="AN101" s="54">
        <v>0</v>
      </c>
      <c r="AO101" s="54">
        <v>0</v>
      </c>
      <c r="AP101" s="54">
        <v>0</v>
      </c>
      <c r="AQ101" s="54">
        <v>0</v>
      </c>
      <c r="AR101" s="54">
        <v>0</v>
      </c>
      <c r="AS101" s="54">
        <v>0</v>
      </c>
      <c r="AT101" s="55" t="s">
        <v>369</v>
      </c>
      <c r="AU101" s="55" t="s">
        <v>369</v>
      </c>
      <c r="AV101" s="55">
        <v>0</v>
      </c>
      <c r="AW101" s="98">
        <v>0</v>
      </c>
      <c r="AX101" s="55">
        <v>0</v>
      </c>
    </row>
    <row r="102" spans="1:50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5" t="s">
        <v>369</v>
      </c>
      <c r="O102" s="55" t="s">
        <v>369</v>
      </c>
      <c r="P102" s="55">
        <v>0</v>
      </c>
      <c r="Q102" s="98">
        <v>0</v>
      </c>
      <c r="R102" s="55">
        <v>0</v>
      </c>
      <c r="S102" s="54">
        <v>9.1721000000000004</v>
      </c>
      <c r="T102" s="54">
        <v>0</v>
      </c>
      <c r="U102" s="54">
        <v>10.30573034</v>
      </c>
      <c r="V102" s="54">
        <v>9.1721000000000004</v>
      </c>
      <c r="W102" s="54">
        <v>1.1336303400000001</v>
      </c>
      <c r="X102" s="54">
        <v>9.1721000000000004</v>
      </c>
      <c r="Y102" s="54">
        <v>0</v>
      </c>
      <c r="Z102" s="54">
        <v>10.30573034</v>
      </c>
      <c r="AA102" s="54">
        <v>9.1721000000000004</v>
      </c>
      <c r="AB102" s="54">
        <v>0</v>
      </c>
      <c r="AC102" s="54">
        <v>1.1336303400000001</v>
      </c>
      <c r="AD102" s="55">
        <v>100</v>
      </c>
      <c r="AE102" s="55">
        <v>100</v>
      </c>
      <c r="AF102" s="55">
        <v>11.000000025228683</v>
      </c>
      <c r="AG102" s="98">
        <v>0</v>
      </c>
      <c r="AH102" s="55">
        <v>0</v>
      </c>
      <c r="AI102" s="54">
        <v>0</v>
      </c>
      <c r="AJ102" s="54">
        <v>0</v>
      </c>
      <c r="AK102" s="54">
        <v>0</v>
      </c>
      <c r="AL102" s="54">
        <v>0</v>
      </c>
      <c r="AM102" s="54">
        <v>0</v>
      </c>
      <c r="AN102" s="54">
        <v>0</v>
      </c>
      <c r="AO102" s="54">
        <v>0</v>
      </c>
      <c r="AP102" s="54">
        <v>0</v>
      </c>
      <c r="AQ102" s="54">
        <v>0</v>
      </c>
      <c r="AR102" s="54">
        <v>0</v>
      </c>
      <c r="AS102" s="54">
        <v>0</v>
      </c>
      <c r="AT102" s="55" t="s">
        <v>369</v>
      </c>
      <c r="AU102" s="55" t="s">
        <v>369</v>
      </c>
      <c r="AV102" s="55">
        <v>0</v>
      </c>
      <c r="AW102" s="98">
        <v>0</v>
      </c>
      <c r="AX102" s="55">
        <v>0</v>
      </c>
    </row>
    <row r="103" spans="1:50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5" t="s">
        <v>369</v>
      </c>
      <c r="O103" s="55" t="s">
        <v>369</v>
      </c>
      <c r="P103" s="55">
        <v>0</v>
      </c>
      <c r="Q103" s="98">
        <v>0</v>
      </c>
      <c r="R103" s="55">
        <v>0</v>
      </c>
      <c r="S103" s="54">
        <v>1.2903</v>
      </c>
      <c r="T103" s="54">
        <v>0</v>
      </c>
      <c r="U103" s="54">
        <v>5.61</v>
      </c>
      <c r="V103" s="54">
        <v>1.2903</v>
      </c>
      <c r="W103" s="54">
        <v>4.3197000000000001</v>
      </c>
      <c r="X103" s="54">
        <v>0.65976811000000002</v>
      </c>
      <c r="Y103" s="54">
        <v>0</v>
      </c>
      <c r="Z103" s="54">
        <v>2.868557</v>
      </c>
      <c r="AA103" s="54">
        <v>0.65976811000000002</v>
      </c>
      <c r="AB103" s="54">
        <v>0</v>
      </c>
      <c r="AC103" s="54">
        <v>2.2087888900000001</v>
      </c>
      <c r="AD103" s="55">
        <v>51.132923351158645</v>
      </c>
      <c r="AE103" s="55">
        <v>51.132923351158645</v>
      </c>
      <c r="AF103" s="55">
        <v>77</v>
      </c>
      <c r="AG103" s="98">
        <v>0</v>
      </c>
      <c r="AH103" s="55">
        <v>0</v>
      </c>
      <c r="AI103" s="54">
        <v>0</v>
      </c>
      <c r="AJ103" s="54">
        <v>0</v>
      </c>
      <c r="AK103" s="54">
        <v>0</v>
      </c>
      <c r="AL103" s="54">
        <v>0</v>
      </c>
      <c r="AM103" s="54">
        <v>0</v>
      </c>
      <c r="AN103" s="54">
        <v>0</v>
      </c>
      <c r="AO103" s="54">
        <v>0</v>
      </c>
      <c r="AP103" s="54">
        <v>0</v>
      </c>
      <c r="AQ103" s="54">
        <v>0</v>
      </c>
      <c r="AR103" s="54">
        <v>0</v>
      </c>
      <c r="AS103" s="54">
        <v>0</v>
      </c>
      <c r="AT103" s="55" t="s">
        <v>369</v>
      </c>
      <c r="AU103" s="55" t="s">
        <v>369</v>
      </c>
      <c r="AV103" s="55">
        <v>0</v>
      </c>
      <c r="AW103" s="98">
        <v>0</v>
      </c>
      <c r="AX103" s="55">
        <v>0</v>
      </c>
    </row>
    <row r="104" spans="1:50" ht="15.75" x14ac:dyDescent="0.25">
      <c r="A104" s="129">
        <v>93</v>
      </c>
      <c r="B104" s="108" t="s">
        <v>209</v>
      </c>
      <c r="C104" s="54">
        <v>0</v>
      </c>
      <c r="D104" s="54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5" t="s">
        <v>369</v>
      </c>
      <c r="O104" s="55" t="s">
        <v>369</v>
      </c>
      <c r="P104" s="55">
        <v>0</v>
      </c>
      <c r="Q104" s="98">
        <v>0</v>
      </c>
      <c r="R104" s="55">
        <v>0</v>
      </c>
      <c r="S104" s="54">
        <v>10.2013</v>
      </c>
      <c r="T104" s="54">
        <v>0</v>
      </c>
      <c r="U104" s="54">
        <v>11.33477778</v>
      </c>
      <c r="V104" s="54">
        <v>10.2013</v>
      </c>
      <c r="W104" s="54">
        <v>1.13347778</v>
      </c>
      <c r="X104" s="54">
        <v>0</v>
      </c>
      <c r="Y104" s="54">
        <v>0</v>
      </c>
      <c r="Z104" s="54">
        <v>0</v>
      </c>
      <c r="AA104" s="54">
        <v>0</v>
      </c>
      <c r="AB104" s="54">
        <v>0</v>
      </c>
      <c r="AC104" s="54">
        <v>0</v>
      </c>
      <c r="AD104" s="55">
        <v>0</v>
      </c>
      <c r="AE104" s="55">
        <v>0</v>
      </c>
      <c r="AF104" s="55">
        <v>0</v>
      </c>
      <c r="AG104" s="98">
        <v>0</v>
      </c>
      <c r="AH104" s="55">
        <v>0</v>
      </c>
      <c r="AI104" s="54">
        <v>0</v>
      </c>
      <c r="AJ104" s="54">
        <v>0</v>
      </c>
      <c r="AK104" s="54">
        <v>0</v>
      </c>
      <c r="AL104" s="54">
        <v>0</v>
      </c>
      <c r="AM104" s="54">
        <v>0</v>
      </c>
      <c r="AN104" s="54">
        <v>0</v>
      </c>
      <c r="AO104" s="54">
        <v>0</v>
      </c>
      <c r="AP104" s="54">
        <v>0</v>
      </c>
      <c r="AQ104" s="54">
        <v>0</v>
      </c>
      <c r="AR104" s="54">
        <v>0</v>
      </c>
      <c r="AS104" s="54">
        <v>0</v>
      </c>
      <c r="AT104" s="55" t="s">
        <v>369</v>
      </c>
      <c r="AU104" s="55" t="s">
        <v>369</v>
      </c>
      <c r="AV104" s="55">
        <v>0</v>
      </c>
      <c r="AW104" s="98">
        <v>0</v>
      </c>
      <c r="AX104" s="55">
        <v>0</v>
      </c>
    </row>
    <row r="105" spans="1:50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5" t="s">
        <v>369</v>
      </c>
      <c r="O105" s="55" t="s">
        <v>369</v>
      </c>
      <c r="P105" s="55">
        <v>0</v>
      </c>
      <c r="Q105" s="98">
        <v>0</v>
      </c>
      <c r="R105" s="55">
        <v>0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0</v>
      </c>
      <c r="AC105" s="54">
        <v>0</v>
      </c>
      <c r="AD105" s="55" t="s">
        <v>369</v>
      </c>
      <c r="AE105" s="55" t="s">
        <v>369</v>
      </c>
      <c r="AF105" s="55">
        <v>0</v>
      </c>
      <c r="AG105" s="98">
        <v>0</v>
      </c>
      <c r="AH105" s="55">
        <v>0</v>
      </c>
      <c r="AI105" s="54">
        <v>0</v>
      </c>
      <c r="AJ105" s="54">
        <v>0</v>
      </c>
      <c r="AK105" s="54">
        <v>0</v>
      </c>
      <c r="AL105" s="54">
        <v>0</v>
      </c>
      <c r="AM105" s="54">
        <v>0</v>
      </c>
      <c r="AN105" s="54">
        <v>0</v>
      </c>
      <c r="AO105" s="54">
        <v>0</v>
      </c>
      <c r="AP105" s="54">
        <v>0</v>
      </c>
      <c r="AQ105" s="54">
        <v>0</v>
      </c>
      <c r="AR105" s="54">
        <v>0</v>
      </c>
      <c r="AS105" s="54">
        <v>0</v>
      </c>
      <c r="AT105" s="55" t="s">
        <v>369</v>
      </c>
      <c r="AU105" s="55" t="s">
        <v>369</v>
      </c>
      <c r="AV105" s="55">
        <v>0</v>
      </c>
      <c r="AW105" s="98">
        <v>0</v>
      </c>
      <c r="AX105" s="55">
        <v>0</v>
      </c>
    </row>
  </sheetData>
  <mergeCells count="49">
    <mergeCell ref="AI7:AX8"/>
    <mergeCell ref="AI9:AI11"/>
    <mergeCell ref="AJ9:AJ11"/>
    <mergeCell ref="AK9:AM9"/>
    <mergeCell ref="AN9:AN11"/>
    <mergeCell ref="AO9:AO11"/>
    <mergeCell ref="AP9:AS9"/>
    <mergeCell ref="AT9:AU10"/>
    <mergeCell ref="AV9:AV11"/>
    <mergeCell ref="AW9:AW11"/>
    <mergeCell ref="AX9:AX11"/>
    <mergeCell ref="AG9:AG11"/>
    <mergeCell ref="AH9:AH11"/>
    <mergeCell ref="AK10:AK11"/>
    <mergeCell ref="AL10:AM10"/>
    <mergeCell ref="AP10:AP11"/>
    <mergeCell ref="AQ10:AS10"/>
    <mergeCell ref="E10:E11"/>
    <mergeCell ref="C9:C11"/>
    <mergeCell ref="D9:D11"/>
    <mergeCell ref="F10:G10"/>
    <mergeCell ref="X9:X11"/>
    <mergeCell ref="Y9:Y11"/>
    <mergeCell ref="R9:R11"/>
    <mergeCell ref="J10:J11"/>
    <mergeCell ref="K10:M10"/>
    <mergeCell ref="E9:G9"/>
    <mergeCell ref="H9:H11"/>
    <mergeCell ref="I9:I11"/>
    <mergeCell ref="J9:M9"/>
    <mergeCell ref="N9:O10"/>
    <mergeCell ref="P9:P11"/>
    <mergeCell ref="Q9:Q11"/>
    <mergeCell ref="AD9:AE10"/>
    <mergeCell ref="AF9:AF11"/>
    <mergeCell ref="Z10:Z11"/>
    <mergeCell ref="AA10:AC10"/>
    <mergeCell ref="S9:S11"/>
    <mergeCell ref="T9:T11"/>
    <mergeCell ref="U9:W9"/>
    <mergeCell ref="U10:U11"/>
    <mergeCell ref="V10:W10"/>
    <mergeCell ref="Z9:AC9"/>
    <mergeCell ref="D5:E5"/>
    <mergeCell ref="T5:U5"/>
    <mergeCell ref="A7:A11"/>
    <mergeCell ref="B7:B11"/>
    <mergeCell ref="C7:R8"/>
    <mergeCell ref="S7:AH8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colBreaks count="1" manualBreakCount="1"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W11" sqref="W11"/>
    </sheetView>
  </sheetViews>
  <sheetFormatPr defaultColWidth="9.140625" defaultRowHeight="15" outlineLevelCol="1" x14ac:dyDescent="0.25"/>
  <cols>
    <col min="1" max="1" width="5" style="140" customWidth="1"/>
    <col min="2" max="2" width="34.140625" style="140" customWidth="1"/>
    <col min="3" max="4" width="18.7109375" style="140" customWidth="1"/>
    <col min="5" max="6" width="18.7109375" style="140" customWidth="1" outlineLevel="1"/>
    <col min="7" max="15" width="18.7109375" style="140" customWidth="1"/>
    <col min="16" max="17" width="18.7109375" style="140" customWidth="1" outlineLevel="1"/>
    <col min="18" max="18" width="19.42578125" style="140" customWidth="1" outlineLevel="1"/>
    <col min="19" max="16384" width="9.140625" style="140"/>
  </cols>
  <sheetData>
    <row r="1" spans="1:18" ht="15.75" x14ac:dyDescent="0.25">
      <c r="B1" s="143"/>
    </row>
    <row r="2" spans="1:18" ht="18.75" customHeight="1" x14ac:dyDescent="0.25">
      <c r="C2" s="279"/>
      <c r="D2" s="280"/>
      <c r="E2" s="280"/>
      <c r="F2" s="280"/>
      <c r="G2" s="280"/>
      <c r="H2" s="280"/>
      <c r="I2" s="280"/>
      <c r="J2" s="280"/>
      <c r="K2" s="280"/>
      <c r="L2" s="280"/>
    </row>
    <row r="3" spans="1:18" ht="20.25" x14ac:dyDescent="0.3">
      <c r="A3" s="74"/>
      <c r="B3" s="74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144"/>
      <c r="N3" s="144"/>
      <c r="O3" s="144"/>
      <c r="P3" s="144"/>
    </row>
    <row r="4" spans="1:18" ht="20.25" customHeight="1" x14ac:dyDescent="0.3">
      <c r="A4" s="74"/>
      <c r="B4" s="74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144"/>
      <c r="N4" s="144"/>
      <c r="O4" s="144"/>
      <c r="P4" s="144"/>
    </row>
    <row r="5" spans="1:18" ht="30.75" customHeight="1" x14ac:dyDescent="0.3">
      <c r="A5" s="74"/>
      <c r="B5" s="74"/>
      <c r="D5" s="278" t="s">
        <v>367</v>
      </c>
      <c r="E5" s="278"/>
      <c r="F5" s="204"/>
      <c r="G5" s="145"/>
      <c r="H5" s="146"/>
      <c r="I5" s="146"/>
    </row>
    <row r="6" spans="1:18" ht="17.25" customHeight="1" x14ac:dyDescent="0.25">
      <c r="B6" s="147" t="s">
        <v>368</v>
      </c>
      <c r="C6" s="148"/>
      <c r="Q6" s="148"/>
      <c r="R6" s="148"/>
    </row>
    <row r="7" spans="1:18" ht="15" customHeight="1" x14ac:dyDescent="0.25">
      <c r="A7" s="282" t="s">
        <v>233</v>
      </c>
      <c r="B7" s="285" t="s">
        <v>234</v>
      </c>
      <c r="C7" s="308" t="s">
        <v>357</v>
      </c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</row>
    <row r="8" spans="1:18" ht="9" customHeight="1" thickBot="1" x14ac:dyDescent="0.3">
      <c r="A8" s="282"/>
      <c r="B8" s="285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9"/>
      <c r="R8" s="309"/>
    </row>
    <row r="9" spans="1:18" ht="30" customHeight="1" x14ac:dyDescent="0.25">
      <c r="A9" s="282"/>
      <c r="B9" s="282"/>
      <c r="C9" s="271" t="s">
        <v>276</v>
      </c>
      <c r="D9" s="269" t="s">
        <v>334</v>
      </c>
      <c r="E9" s="269" t="s">
        <v>236</v>
      </c>
      <c r="F9" s="269"/>
      <c r="G9" s="269"/>
      <c r="H9" s="269" t="s">
        <v>251</v>
      </c>
      <c r="I9" s="269" t="s">
        <v>216</v>
      </c>
      <c r="J9" s="269" t="s">
        <v>237</v>
      </c>
      <c r="K9" s="269"/>
      <c r="L9" s="269"/>
      <c r="M9" s="269"/>
      <c r="N9" s="267" t="s">
        <v>238</v>
      </c>
      <c r="O9" s="267"/>
      <c r="P9" s="269" t="s">
        <v>239</v>
      </c>
      <c r="Q9" s="266" t="s">
        <v>220</v>
      </c>
      <c r="R9" s="266" t="s">
        <v>240</v>
      </c>
    </row>
    <row r="10" spans="1:18" ht="15" customHeight="1" x14ac:dyDescent="0.25">
      <c r="A10" s="282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</row>
    <row r="11" spans="1:18" ht="109.5" customHeight="1" x14ac:dyDescent="0.25">
      <c r="A11" s="282"/>
      <c r="B11" s="282"/>
      <c r="C11" s="269"/>
      <c r="D11" s="266"/>
      <c r="E11" s="266"/>
      <c r="F11" s="203" t="s">
        <v>213</v>
      </c>
      <c r="G11" s="203" t="s">
        <v>214</v>
      </c>
      <c r="H11" s="266"/>
      <c r="I11" s="266"/>
      <c r="J11" s="266"/>
      <c r="K11" s="203" t="s">
        <v>218</v>
      </c>
      <c r="L11" s="203" t="s">
        <v>250</v>
      </c>
      <c r="M11" s="203" t="s">
        <v>214</v>
      </c>
      <c r="N11" s="203" t="s">
        <v>269</v>
      </c>
      <c r="O11" s="203" t="s">
        <v>244</v>
      </c>
      <c r="P11" s="266"/>
      <c r="Q11" s="266"/>
      <c r="R11" s="266"/>
    </row>
    <row r="12" spans="1:18" ht="38.25" customHeight="1" x14ac:dyDescent="0.25">
      <c r="A12" s="101" t="s">
        <v>2</v>
      </c>
      <c r="B12" s="102" t="s">
        <v>3</v>
      </c>
      <c r="C12" s="45">
        <v>2500.0000000000005</v>
      </c>
      <c r="D12" s="45">
        <v>0</v>
      </c>
      <c r="E12" s="45">
        <v>2815.9976958900002</v>
      </c>
      <c r="F12" s="45">
        <v>2500.0000000000005</v>
      </c>
      <c r="G12" s="45">
        <v>315.99769588999999</v>
      </c>
      <c r="H12" s="45">
        <v>729.94462861</v>
      </c>
      <c r="I12" s="45">
        <v>9.48194728</v>
      </c>
      <c r="J12" s="45">
        <v>823.85891397</v>
      </c>
      <c r="K12" s="45">
        <v>729.86486671</v>
      </c>
      <c r="L12" s="45">
        <v>0</v>
      </c>
      <c r="M12" s="45">
        <v>93.994047260000016</v>
      </c>
      <c r="N12" s="45">
        <v>29.194594668399994</v>
      </c>
      <c r="O12" s="45">
        <v>29.74516855107694</v>
      </c>
      <c r="P12" s="45">
        <v>11.408998029415351</v>
      </c>
      <c r="Q12" s="45">
        <v>9.4038067699999992</v>
      </c>
      <c r="R12" s="45">
        <v>0.1579024100000011</v>
      </c>
    </row>
    <row r="13" spans="1:18" ht="15.75" x14ac:dyDescent="0.25">
      <c r="A13" s="127" t="s">
        <v>6</v>
      </c>
      <c r="B13" s="128" t="s">
        <v>7</v>
      </c>
      <c r="C13" s="49">
        <v>628.77049999999997</v>
      </c>
      <c r="D13" s="49">
        <v>0</v>
      </c>
      <c r="E13" s="49">
        <v>709.66478919999997</v>
      </c>
      <c r="F13" s="49">
        <v>628.77049999999997</v>
      </c>
      <c r="G13" s="49">
        <v>80.894289200000003</v>
      </c>
      <c r="H13" s="49">
        <v>190.61545695000001</v>
      </c>
      <c r="I13" s="49">
        <v>4.2295667300000002</v>
      </c>
      <c r="J13" s="49">
        <v>220.13158644999996</v>
      </c>
      <c r="K13" s="49">
        <v>190.61545695000001</v>
      </c>
      <c r="L13" s="49">
        <v>0</v>
      </c>
      <c r="M13" s="49">
        <v>29.516129500000002</v>
      </c>
      <c r="N13" s="49">
        <v>30.315585249307979</v>
      </c>
      <c r="O13" s="49">
        <v>36.48728456841426</v>
      </c>
      <c r="P13" s="49">
        <v>13.408402663151756</v>
      </c>
      <c r="Q13" s="49">
        <v>4.2295667300000002</v>
      </c>
      <c r="R13" s="49">
        <v>-1.7763568394002505E-15</v>
      </c>
    </row>
    <row r="14" spans="1:18" ht="15.75" x14ac:dyDescent="0.25">
      <c r="A14" s="129" t="s">
        <v>9</v>
      </c>
      <c r="B14" s="108" t="s">
        <v>10</v>
      </c>
      <c r="C14" s="54">
        <v>43.9589</v>
      </c>
      <c r="D14" s="54">
        <v>0</v>
      </c>
      <c r="E14" s="54">
        <v>43.963296329999999</v>
      </c>
      <c r="F14" s="54">
        <v>43.9589</v>
      </c>
      <c r="G14" s="54">
        <v>4.3963299999999995E-3</v>
      </c>
      <c r="H14" s="54">
        <v>6.6679250000000003</v>
      </c>
      <c r="I14" s="54">
        <v>0</v>
      </c>
      <c r="J14" s="54">
        <v>6.6685918300000004</v>
      </c>
      <c r="K14" s="54">
        <v>6.6679250000000003</v>
      </c>
      <c r="L14" s="54">
        <v>0</v>
      </c>
      <c r="M14" s="54">
        <v>6.6683000000000009E-4</v>
      </c>
      <c r="N14" s="55">
        <v>15.168543798866668</v>
      </c>
      <c r="O14" s="55">
        <v>15.167878662429803</v>
      </c>
      <c r="P14" s="55">
        <v>9.9995623813731015E-3</v>
      </c>
      <c r="Q14" s="98">
        <v>0</v>
      </c>
      <c r="R14" s="55">
        <v>0</v>
      </c>
    </row>
    <row r="15" spans="1:18" ht="15.75" x14ac:dyDescent="0.25">
      <c r="A15" s="129" t="s">
        <v>12</v>
      </c>
      <c r="B15" s="108" t="s">
        <v>13</v>
      </c>
      <c r="C15" s="54">
        <v>36.546100000000003</v>
      </c>
      <c r="D15" s="54">
        <v>0</v>
      </c>
      <c r="E15" s="54">
        <v>36.915252530000004</v>
      </c>
      <c r="F15" s="54">
        <v>36.546100000000003</v>
      </c>
      <c r="G15" s="54">
        <v>0.36915253000000003</v>
      </c>
      <c r="H15" s="54">
        <v>3.2927342099999999</v>
      </c>
      <c r="I15" s="54">
        <v>0</v>
      </c>
      <c r="J15" s="54">
        <v>3.3259941500000001</v>
      </c>
      <c r="K15" s="54">
        <v>3.2927342099999999</v>
      </c>
      <c r="L15" s="54">
        <v>0</v>
      </c>
      <c r="M15" s="54">
        <v>3.3259940000000002E-2</v>
      </c>
      <c r="N15" s="55">
        <v>9.0098101028563917</v>
      </c>
      <c r="O15" s="55">
        <v>9.0098095765455</v>
      </c>
      <c r="P15" s="55">
        <v>0.99999995490070248</v>
      </c>
      <c r="Q15" s="98">
        <v>0</v>
      </c>
      <c r="R15" s="55">
        <v>0</v>
      </c>
    </row>
    <row r="16" spans="1:18" ht="15.75" x14ac:dyDescent="0.25">
      <c r="A16" s="129" t="s">
        <v>15</v>
      </c>
      <c r="B16" s="108" t="s">
        <v>16</v>
      </c>
      <c r="C16" s="54">
        <v>38.667400000000001</v>
      </c>
      <c r="D16" s="54">
        <v>0</v>
      </c>
      <c r="E16" s="54">
        <v>43.940300000000001</v>
      </c>
      <c r="F16" s="54">
        <v>38.667400000000001</v>
      </c>
      <c r="G16" s="54">
        <v>5.2728999999999999</v>
      </c>
      <c r="H16" s="54">
        <v>38.667400000000001</v>
      </c>
      <c r="I16" s="54">
        <v>0</v>
      </c>
      <c r="J16" s="54">
        <v>43.940300000000001</v>
      </c>
      <c r="K16" s="54">
        <v>38.667400000000001</v>
      </c>
      <c r="L16" s="54">
        <v>0</v>
      </c>
      <c r="M16" s="54">
        <v>5.2728999999999999</v>
      </c>
      <c r="N16" s="55">
        <v>100</v>
      </c>
      <c r="O16" s="55">
        <v>100</v>
      </c>
      <c r="P16" s="55">
        <v>12.000145652168966</v>
      </c>
      <c r="Q16" s="98">
        <v>0</v>
      </c>
      <c r="R16" s="55">
        <v>0</v>
      </c>
    </row>
    <row r="17" spans="1:18" ht="15.75" x14ac:dyDescent="0.25">
      <c r="A17" s="129" t="s">
        <v>18</v>
      </c>
      <c r="B17" s="108" t="s">
        <v>19</v>
      </c>
      <c r="C17" s="54">
        <v>51.963799999999999</v>
      </c>
      <c r="D17" s="54">
        <v>0</v>
      </c>
      <c r="E17" s="54">
        <v>103.9276</v>
      </c>
      <c r="F17" s="54">
        <v>51.963799999999999</v>
      </c>
      <c r="G17" s="54">
        <v>51.963799999999999</v>
      </c>
      <c r="H17" s="54">
        <v>19.91108375</v>
      </c>
      <c r="I17" s="54">
        <v>0</v>
      </c>
      <c r="J17" s="54">
        <v>39.822167499999999</v>
      </c>
      <c r="K17" s="54">
        <v>19.91108375</v>
      </c>
      <c r="L17" s="54">
        <v>0</v>
      </c>
      <c r="M17" s="54">
        <v>19.91108375</v>
      </c>
      <c r="N17" s="55">
        <v>38.317220353399868</v>
      </c>
      <c r="O17" s="55">
        <v>38.317220353399868</v>
      </c>
      <c r="P17" s="55">
        <v>50</v>
      </c>
      <c r="Q17" s="98">
        <v>0</v>
      </c>
      <c r="R17" s="55">
        <v>0</v>
      </c>
    </row>
    <row r="18" spans="1:18" ht="15.75" x14ac:dyDescent="0.25">
      <c r="A18" s="129" t="s">
        <v>21</v>
      </c>
      <c r="B18" s="108" t="s">
        <v>22</v>
      </c>
      <c r="C18" s="54">
        <v>30.778099999999998</v>
      </c>
      <c r="D18" s="54">
        <v>0</v>
      </c>
      <c r="E18" s="54">
        <v>31.088989899999998</v>
      </c>
      <c r="F18" s="54">
        <v>30.778099999999998</v>
      </c>
      <c r="G18" s="54">
        <v>0.3108899</v>
      </c>
      <c r="H18" s="54">
        <v>15.38866752</v>
      </c>
      <c r="I18" s="54">
        <v>0</v>
      </c>
      <c r="J18" s="54">
        <v>15.544108619999999</v>
      </c>
      <c r="K18" s="54">
        <v>15.38866752</v>
      </c>
      <c r="L18" s="54">
        <v>0</v>
      </c>
      <c r="M18" s="54">
        <v>0.1554411</v>
      </c>
      <c r="N18" s="55">
        <v>49.998757298208794</v>
      </c>
      <c r="O18" s="55">
        <v>49.998761619467217</v>
      </c>
      <c r="P18" s="55">
        <v>1.0000000887796163</v>
      </c>
      <c r="Q18" s="98">
        <v>0</v>
      </c>
      <c r="R18" s="55">
        <v>0</v>
      </c>
    </row>
    <row r="19" spans="1:18" ht="15.75" x14ac:dyDescent="0.25">
      <c r="A19" s="129" t="s">
        <v>24</v>
      </c>
      <c r="B19" s="108" t="s">
        <v>25</v>
      </c>
      <c r="C19" s="54">
        <v>21.1416</v>
      </c>
      <c r="D19" s="54">
        <v>0</v>
      </c>
      <c r="E19" s="54">
        <v>26.1416</v>
      </c>
      <c r="F19" s="54">
        <v>21.1416</v>
      </c>
      <c r="G19" s="54">
        <v>5</v>
      </c>
      <c r="H19" s="54">
        <v>2.86872821</v>
      </c>
      <c r="I19" s="54">
        <v>0</v>
      </c>
      <c r="J19" s="54">
        <v>3.5471840000000001</v>
      </c>
      <c r="K19" s="54">
        <v>2.86872821</v>
      </c>
      <c r="L19" s="54">
        <v>0</v>
      </c>
      <c r="M19" s="54">
        <v>0.67845579</v>
      </c>
      <c r="N19" s="55">
        <v>13.569115913648918</v>
      </c>
      <c r="O19" s="55">
        <v>13.569115800000001</v>
      </c>
      <c r="P19" s="55">
        <v>19.126602679759493</v>
      </c>
      <c r="Q19" s="98">
        <v>0</v>
      </c>
      <c r="R19" s="55">
        <v>0</v>
      </c>
    </row>
    <row r="20" spans="1:18" ht="15.75" x14ac:dyDescent="0.25">
      <c r="A20" s="129" t="s">
        <v>27</v>
      </c>
      <c r="B20" s="108" t="s">
        <v>28</v>
      </c>
      <c r="C20" s="54">
        <v>15.192399999999999</v>
      </c>
      <c r="D20" s="54">
        <v>0</v>
      </c>
      <c r="E20" s="54">
        <v>15.992000000000001</v>
      </c>
      <c r="F20" s="54">
        <v>15.192399999999999</v>
      </c>
      <c r="G20" s="54">
        <v>0.79959999999999998</v>
      </c>
      <c r="H20" s="54">
        <v>9.6447038900000006</v>
      </c>
      <c r="I20" s="54">
        <v>0</v>
      </c>
      <c r="J20" s="54">
        <v>10.15231988</v>
      </c>
      <c r="K20" s="54">
        <v>9.6447038900000006</v>
      </c>
      <c r="L20" s="54">
        <v>0</v>
      </c>
      <c r="M20" s="54">
        <v>0.50761599000000002</v>
      </c>
      <c r="N20" s="55">
        <v>63.483741146889237</v>
      </c>
      <c r="O20" s="55">
        <v>63.483740620310158</v>
      </c>
      <c r="P20" s="55">
        <v>4.9999999606001388</v>
      </c>
      <c r="Q20" s="98">
        <v>0</v>
      </c>
      <c r="R20" s="55">
        <v>0</v>
      </c>
    </row>
    <row r="21" spans="1:18" ht="15.75" x14ac:dyDescent="0.25">
      <c r="A21" s="129" t="s">
        <v>30</v>
      </c>
      <c r="B21" s="108" t="s">
        <v>31</v>
      </c>
      <c r="C21" s="54">
        <v>41.981400000000001</v>
      </c>
      <c r="D21" s="54">
        <v>0</v>
      </c>
      <c r="E21" s="54">
        <v>42.023423999999999</v>
      </c>
      <c r="F21" s="54">
        <v>41.981400000000001</v>
      </c>
      <c r="G21" s="54">
        <v>4.2023999999999999E-2</v>
      </c>
      <c r="H21" s="54">
        <v>5.1743329999999998</v>
      </c>
      <c r="I21" s="54">
        <v>0</v>
      </c>
      <c r="J21" s="54">
        <v>5.179513</v>
      </c>
      <c r="K21" s="54">
        <v>5.1743329999999998</v>
      </c>
      <c r="L21" s="54">
        <v>0</v>
      </c>
      <c r="M21" s="54">
        <v>5.1799999999999997E-3</v>
      </c>
      <c r="N21" s="55">
        <v>12.325298822812007</v>
      </c>
      <c r="O21" s="55">
        <v>12.32628973919665</v>
      </c>
      <c r="P21" s="55">
        <v>0.10000940242837501</v>
      </c>
      <c r="Q21" s="98">
        <v>0</v>
      </c>
      <c r="R21" s="55">
        <v>0</v>
      </c>
    </row>
    <row r="22" spans="1:18" ht="15.75" x14ac:dyDescent="0.25">
      <c r="A22" s="129" t="s">
        <v>33</v>
      </c>
      <c r="B22" s="108" t="s">
        <v>34</v>
      </c>
      <c r="C22" s="54">
        <v>40.828200000000002</v>
      </c>
      <c r="D22" s="54">
        <v>0</v>
      </c>
      <c r="E22" s="54">
        <v>42.977052630000003</v>
      </c>
      <c r="F22" s="54">
        <v>40.828200000000002</v>
      </c>
      <c r="G22" s="54">
        <v>2.1488526299999999</v>
      </c>
      <c r="H22" s="54">
        <v>2.41580013</v>
      </c>
      <c r="I22" s="54">
        <v>0</v>
      </c>
      <c r="J22" s="54">
        <v>2.5429474999999999</v>
      </c>
      <c r="K22" s="54">
        <v>2.41580013</v>
      </c>
      <c r="L22" s="54">
        <v>0</v>
      </c>
      <c r="M22" s="54">
        <v>0.12714736999999998</v>
      </c>
      <c r="N22" s="55">
        <v>5.9169890663805891</v>
      </c>
      <c r="O22" s="55">
        <v>5.9169888257995611</v>
      </c>
      <c r="P22" s="55">
        <v>4.9999998033777731</v>
      </c>
      <c r="Q22" s="98">
        <v>0</v>
      </c>
      <c r="R22" s="55">
        <v>0</v>
      </c>
    </row>
    <row r="23" spans="1:18" ht="15.75" x14ac:dyDescent="0.25">
      <c r="A23" s="129" t="s">
        <v>36</v>
      </c>
      <c r="B23" s="108" t="s">
        <v>37</v>
      </c>
      <c r="C23" s="54">
        <v>94.726799999999997</v>
      </c>
      <c r="D23" s="54">
        <v>0</v>
      </c>
      <c r="E23" s="54">
        <v>103.07595212999999</v>
      </c>
      <c r="F23" s="54">
        <v>94.726799999999997</v>
      </c>
      <c r="G23" s="54">
        <v>8.3491521300000002</v>
      </c>
      <c r="H23" s="54">
        <v>7.17782974</v>
      </c>
      <c r="I23" s="54">
        <v>0</v>
      </c>
      <c r="J23" s="54">
        <v>7.8104785099999994</v>
      </c>
      <c r="K23" s="54">
        <v>7.17782974</v>
      </c>
      <c r="L23" s="54">
        <v>0</v>
      </c>
      <c r="M23" s="54">
        <v>0.63264876999999997</v>
      </c>
      <c r="N23" s="55">
        <v>7.5774012634228116</v>
      </c>
      <c r="O23" s="55">
        <v>7.5774013953677946</v>
      </c>
      <c r="P23" s="55">
        <v>8.1000001368674148</v>
      </c>
      <c r="Q23" s="98">
        <v>0</v>
      </c>
      <c r="R23" s="55">
        <v>0</v>
      </c>
    </row>
    <row r="24" spans="1:18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98">
        <v>0</v>
      </c>
      <c r="R24" s="55">
        <v>0</v>
      </c>
    </row>
    <row r="25" spans="1:18" ht="15.75" x14ac:dyDescent="0.25">
      <c r="A25" s="129" t="s">
        <v>41</v>
      </c>
      <c r="B25" s="108" t="s">
        <v>42</v>
      </c>
      <c r="C25" s="54">
        <v>21.390899999999998</v>
      </c>
      <c r="D25" s="54">
        <v>0</v>
      </c>
      <c r="E25" s="54">
        <v>21.60697</v>
      </c>
      <c r="F25" s="54">
        <v>21.390899999999998</v>
      </c>
      <c r="G25" s="54">
        <v>0.21607000000000001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5">
        <v>0</v>
      </c>
      <c r="O25" s="55">
        <v>0</v>
      </c>
      <c r="P25" s="55">
        <v>0</v>
      </c>
      <c r="Q25" s="98">
        <v>0</v>
      </c>
      <c r="R25" s="55">
        <v>0</v>
      </c>
    </row>
    <row r="26" spans="1:18" ht="15.75" x14ac:dyDescent="0.25">
      <c r="A26" s="129" t="s">
        <v>44</v>
      </c>
      <c r="B26" s="108" t="s">
        <v>45</v>
      </c>
      <c r="C26" s="54">
        <v>23.9437</v>
      </c>
      <c r="D26" s="54">
        <v>0</v>
      </c>
      <c r="E26" s="54">
        <v>27.467849999999999</v>
      </c>
      <c r="F26" s="54">
        <v>23.9437</v>
      </c>
      <c r="G26" s="54">
        <v>3.5241500000000001</v>
      </c>
      <c r="H26" s="54">
        <v>4.6598118600000005</v>
      </c>
      <c r="I26" s="54">
        <v>0</v>
      </c>
      <c r="J26" s="54">
        <v>5.3456601500000005</v>
      </c>
      <c r="K26" s="54">
        <v>4.6598118600000005</v>
      </c>
      <c r="L26" s="54">
        <v>0</v>
      </c>
      <c r="M26" s="54">
        <v>0.68584829000000003</v>
      </c>
      <c r="N26" s="55">
        <v>19.46153627050122</v>
      </c>
      <c r="O26" s="55">
        <v>19.461381893506235</v>
      </c>
      <c r="P26" s="55">
        <v>12.830001735145844</v>
      </c>
      <c r="Q26" s="98">
        <v>0</v>
      </c>
      <c r="R26" s="55">
        <v>0</v>
      </c>
    </row>
    <row r="27" spans="1:18" ht="15.75" x14ac:dyDescent="0.25">
      <c r="A27" s="129" t="s">
        <v>47</v>
      </c>
      <c r="B27" s="108" t="s">
        <v>48</v>
      </c>
      <c r="C27" s="54">
        <v>30.518699999999999</v>
      </c>
      <c r="D27" s="54">
        <v>0</v>
      </c>
      <c r="E27" s="54">
        <v>30.6187</v>
      </c>
      <c r="F27" s="54">
        <v>30.518699999999999</v>
      </c>
      <c r="G27" s="54">
        <v>0.1</v>
      </c>
      <c r="H27" s="54">
        <v>4.7799056900000005</v>
      </c>
      <c r="I27" s="54">
        <v>0</v>
      </c>
      <c r="J27" s="54">
        <v>4.7955679099999999</v>
      </c>
      <c r="K27" s="54">
        <v>4.7799056900000005</v>
      </c>
      <c r="L27" s="54">
        <v>0</v>
      </c>
      <c r="M27" s="54">
        <v>1.5662220000000001E-2</v>
      </c>
      <c r="N27" s="55">
        <v>15.662219196754778</v>
      </c>
      <c r="O27" s="55">
        <v>15.66222</v>
      </c>
      <c r="P27" s="55">
        <v>0.32659781477268246</v>
      </c>
      <c r="Q27" s="98">
        <v>0</v>
      </c>
      <c r="R27" s="55">
        <v>0</v>
      </c>
    </row>
    <row r="28" spans="1:18" ht="15.75" x14ac:dyDescent="0.25">
      <c r="A28" s="129" t="s">
        <v>50</v>
      </c>
      <c r="B28" s="108" t="s">
        <v>51</v>
      </c>
      <c r="C28" s="54">
        <v>23.705200000000001</v>
      </c>
      <c r="D28" s="54">
        <v>0</v>
      </c>
      <c r="E28" s="54">
        <v>23.944646460000001</v>
      </c>
      <c r="F28" s="54">
        <v>23.705200000000001</v>
      </c>
      <c r="G28" s="54">
        <v>0.23944646</v>
      </c>
      <c r="H28" s="54">
        <v>3.938517</v>
      </c>
      <c r="I28" s="54">
        <v>0</v>
      </c>
      <c r="J28" s="54">
        <v>3.9782999999999999</v>
      </c>
      <c r="K28" s="54">
        <v>3.938517</v>
      </c>
      <c r="L28" s="54">
        <v>0</v>
      </c>
      <c r="M28" s="54">
        <v>3.9782999999999999E-2</v>
      </c>
      <c r="N28" s="55">
        <v>16.614569799031436</v>
      </c>
      <c r="O28" s="55">
        <v>16.614570121437584</v>
      </c>
      <c r="P28" s="55">
        <v>1</v>
      </c>
      <c r="Q28" s="98">
        <v>0</v>
      </c>
      <c r="R28" s="55">
        <v>0</v>
      </c>
    </row>
    <row r="29" spans="1:18" ht="15.75" x14ac:dyDescent="0.25">
      <c r="A29" s="129" t="s">
        <v>53</v>
      </c>
      <c r="B29" s="108" t="s">
        <v>54</v>
      </c>
      <c r="C29" s="54">
        <v>56.4923</v>
      </c>
      <c r="D29" s="54">
        <v>0</v>
      </c>
      <c r="E29" s="54">
        <v>58.232300000000002</v>
      </c>
      <c r="F29" s="54">
        <v>56.4923</v>
      </c>
      <c r="G29" s="54">
        <v>1.74</v>
      </c>
      <c r="H29" s="54">
        <v>37.275761240000001</v>
      </c>
      <c r="I29" s="54">
        <v>0</v>
      </c>
      <c r="J29" s="54">
        <v>38.423879200000002</v>
      </c>
      <c r="K29" s="54">
        <v>37.275761240000001</v>
      </c>
      <c r="L29" s="54">
        <v>0</v>
      </c>
      <c r="M29" s="54">
        <v>1.14811796</v>
      </c>
      <c r="N29" s="55">
        <v>65.983791136137143</v>
      </c>
      <c r="O29" s="55">
        <v>65.983790804597703</v>
      </c>
      <c r="P29" s="55">
        <v>2.9880324004349879</v>
      </c>
      <c r="Q29" s="98">
        <v>0</v>
      </c>
      <c r="R29" s="55">
        <v>0</v>
      </c>
    </row>
    <row r="30" spans="1:18" ht="15.75" x14ac:dyDescent="0.25">
      <c r="A30" s="129" t="s">
        <v>56</v>
      </c>
      <c r="B30" s="108" t="s">
        <v>57</v>
      </c>
      <c r="C30" s="54">
        <v>33.771099999999997</v>
      </c>
      <c r="D30" s="54">
        <v>0</v>
      </c>
      <c r="E30" s="54">
        <v>34.11222222</v>
      </c>
      <c r="F30" s="54">
        <v>33.771099999999997</v>
      </c>
      <c r="G30" s="54">
        <v>0.34112221999999998</v>
      </c>
      <c r="H30" s="54">
        <v>27.59852622</v>
      </c>
      <c r="I30" s="54">
        <v>4.2295667300000002</v>
      </c>
      <c r="J30" s="54">
        <v>27.8772992</v>
      </c>
      <c r="K30" s="54">
        <v>27.59852622</v>
      </c>
      <c r="L30" s="54">
        <v>0</v>
      </c>
      <c r="M30" s="54">
        <v>0.27877298</v>
      </c>
      <c r="N30" s="55">
        <v>81.722319438810104</v>
      </c>
      <c r="O30" s="55">
        <v>81.722316417851644</v>
      </c>
      <c r="P30" s="55">
        <v>0.99999995695422317</v>
      </c>
      <c r="Q30" s="98">
        <v>4.2295667300000002</v>
      </c>
      <c r="R30" s="55">
        <v>-1.7763568394002505E-15</v>
      </c>
    </row>
    <row r="31" spans="1:18" ht="15.75" x14ac:dyDescent="0.25">
      <c r="A31" s="129" t="s">
        <v>59</v>
      </c>
      <c r="B31" s="108" t="s">
        <v>60</v>
      </c>
      <c r="C31" s="54">
        <v>23.163900000000002</v>
      </c>
      <c r="D31" s="54">
        <v>0</v>
      </c>
      <c r="E31" s="54">
        <v>23.636633</v>
      </c>
      <c r="F31" s="54">
        <v>23.163900000000002</v>
      </c>
      <c r="G31" s="54">
        <v>0.47273300000000001</v>
      </c>
      <c r="H31" s="54">
        <v>1.1537294899999999</v>
      </c>
      <c r="I31" s="54">
        <v>0</v>
      </c>
      <c r="J31" s="54">
        <v>1.1772750000000001</v>
      </c>
      <c r="K31" s="54">
        <v>1.1537294899999999</v>
      </c>
      <c r="L31" s="54">
        <v>0</v>
      </c>
      <c r="M31" s="54">
        <v>2.3545509999999999E-2</v>
      </c>
      <c r="N31" s="55">
        <v>4.9807221150151735</v>
      </c>
      <c r="O31" s="55">
        <v>4.9807206181925103</v>
      </c>
      <c r="P31" s="55">
        <v>2.0000008494192092</v>
      </c>
      <c r="Q31" s="98">
        <v>0</v>
      </c>
      <c r="R31" s="55">
        <v>0</v>
      </c>
    </row>
    <row r="32" spans="1:18" ht="15.75" x14ac:dyDescent="0.25">
      <c r="A32" s="127" t="s">
        <v>62</v>
      </c>
      <c r="B32" s="128" t="s">
        <v>63</v>
      </c>
      <c r="C32" s="49">
        <v>218.83800000000002</v>
      </c>
      <c r="D32" s="49">
        <v>0</v>
      </c>
      <c r="E32" s="49">
        <v>238.97645068000003</v>
      </c>
      <c r="F32" s="49">
        <v>218.83800000000002</v>
      </c>
      <c r="G32" s="49">
        <v>20.138450680000002</v>
      </c>
      <c r="H32" s="49">
        <v>57.689610609999995</v>
      </c>
      <c r="I32" s="49">
        <v>3.1384960000000003E-2</v>
      </c>
      <c r="J32" s="49">
        <v>60.250480830000001</v>
      </c>
      <c r="K32" s="49">
        <v>57.689610609999995</v>
      </c>
      <c r="L32" s="49">
        <v>0</v>
      </c>
      <c r="M32" s="49">
        <v>2.5608702200000004</v>
      </c>
      <c r="N32" s="49">
        <v>26.361788450817496</v>
      </c>
      <c r="O32" s="49">
        <v>12.716321929090924</v>
      </c>
      <c r="P32" s="49">
        <v>4.2503730837030744</v>
      </c>
      <c r="Q32" s="49">
        <v>3.1384960000000003E-2</v>
      </c>
      <c r="R32" s="49">
        <v>1.7347234759768071E-17</v>
      </c>
    </row>
    <row r="33" spans="1:18" ht="15.75" x14ac:dyDescent="0.25">
      <c r="A33" s="129" t="s">
        <v>65</v>
      </c>
      <c r="B33" s="108" t="s">
        <v>66</v>
      </c>
      <c r="C33" s="54">
        <v>9.3327000000000009</v>
      </c>
      <c r="D33" s="54">
        <v>0</v>
      </c>
      <c r="E33" s="54">
        <v>9.426969699999999</v>
      </c>
      <c r="F33" s="54">
        <v>9.3327000000000009</v>
      </c>
      <c r="G33" s="54">
        <v>9.4269699999999998E-2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5">
        <v>0</v>
      </c>
      <c r="O33" s="55">
        <v>0</v>
      </c>
      <c r="P33" s="55">
        <v>0</v>
      </c>
      <c r="Q33" s="98">
        <v>0</v>
      </c>
      <c r="R33" s="55">
        <v>0</v>
      </c>
    </row>
    <row r="34" spans="1:18" ht="15.75" x14ac:dyDescent="0.25">
      <c r="A34" s="129" t="s">
        <v>68</v>
      </c>
      <c r="B34" s="108" t="s">
        <v>69</v>
      </c>
      <c r="C34" s="54">
        <v>18.830200000000001</v>
      </c>
      <c r="D34" s="54">
        <v>0</v>
      </c>
      <c r="E34" s="54">
        <v>19.821263160000001</v>
      </c>
      <c r="F34" s="54">
        <v>18.830200000000001</v>
      </c>
      <c r="G34" s="54">
        <v>0.99106316000000005</v>
      </c>
      <c r="H34" s="54">
        <v>11.38694909</v>
      </c>
      <c r="I34" s="54">
        <v>1.5431799999999999E-2</v>
      </c>
      <c r="J34" s="54">
        <v>11.986262199999999</v>
      </c>
      <c r="K34" s="54">
        <v>11.38694909</v>
      </c>
      <c r="L34" s="54">
        <v>0</v>
      </c>
      <c r="M34" s="54">
        <v>0.59931310999999998</v>
      </c>
      <c r="N34" s="55">
        <v>60.471737368694967</v>
      </c>
      <c r="O34" s="55">
        <v>60.471737240238042</v>
      </c>
      <c r="P34" s="55">
        <v>5</v>
      </c>
      <c r="Q34" s="98">
        <v>1.5431799999999999E-2</v>
      </c>
      <c r="R34" s="55">
        <v>-3.4694469519536142E-18</v>
      </c>
    </row>
    <row r="35" spans="1:18" ht="15.75" x14ac:dyDescent="0.25">
      <c r="A35" s="129" t="s">
        <v>71</v>
      </c>
      <c r="B35" s="108" t="s">
        <v>72</v>
      </c>
      <c r="C35" s="54">
        <v>16.510999999999999</v>
      </c>
      <c r="D35" s="54">
        <v>0</v>
      </c>
      <c r="E35" s="54">
        <v>16.84122</v>
      </c>
      <c r="F35" s="54">
        <v>16.510999999999999</v>
      </c>
      <c r="G35" s="54">
        <v>0.33022000000000001</v>
      </c>
      <c r="H35" s="54">
        <v>1.96320421</v>
      </c>
      <c r="I35" s="54">
        <v>0</v>
      </c>
      <c r="J35" s="54">
        <v>2.0024682999999999</v>
      </c>
      <c r="K35" s="54">
        <v>1.96320421</v>
      </c>
      <c r="L35" s="54">
        <v>0</v>
      </c>
      <c r="M35" s="54">
        <v>3.9264089999999995E-2</v>
      </c>
      <c r="N35" s="55">
        <v>11.890280479680214</v>
      </c>
      <c r="O35" s="55">
        <v>11.890282236085033</v>
      </c>
      <c r="P35" s="55">
        <v>1.9607845976887621</v>
      </c>
      <c r="Q35" s="98">
        <v>0</v>
      </c>
      <c r="R35" s="55">
        <v>0</v>
      </c>
    </row>
    <row r="36" spans="1:18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98">
        <v>0</v>
      </c>
      <c r="R36" s="55">
        <v>0</v>
      </c>
    </row>
    <row r="37" spans="1:18" ht="15.75" x14ac:dyDescent="0.25">
      <c r="A37" s="129" t="s">
        <v>76</v>
      </c>
      <c r="B37" s="108" t="s">
        <v>77</v>
      </c>
      <c r="C37" s="54">
        <v>37.214500000000001</v>
      </c>
      <c r="D37" s="54">
        <v>0</v>
      </c>
      <c r="E37" s="54">
        <v>37.586644999999997</v>
      </c>
      <c r="F37" s="54">
        <v>37.214500000000001</v>
      </c>
      <c r="G37" s="54">
        <v>0.372145</v>
      </c>
      <c r="H37" s="54">
        <v>13.43758759</v>
      </c>
      <c r="I37" s="54">
        <v>0</v>
      </c>
      <c r="J37" s="54">
        <v>13.571963460000001</v>
      </c>
      <c r="K37" s="54">
        <v>13.43758759</v>
      </c>
      <c r="L37" s="54">
        <v>0</v>
      </c>
      <c r="M37" s="54">
        <v>0.13437587000000001</v>
      </c>
      <c r="N37" s="55">
        <v>36.108472745838313</v>
      </c>
      <c r="O37" s="55">
        <v>36.108471160434782</v>
      </c>
      <c r="P37" s="55">
        <v>0.99009896685943477</v>
      </c>
      <c r="Q37" s="98">
        <v>0</v>
      </c>
      <c r="R37" s="55">
        <v>0</v>
      </c>
    </row>
    <row r="38" spans="1:18" ht="15.75" x14ac:dyDescent="0.25">
      <c r="A38" s="129" t="s">
        <v>79</v>
      </c>
      <c r="B38" s="108" t="s">
        <v>80</v>
      </c>
      <c r="C38" s="54">
        <v>30.602900000000002</v>
      </c>
      <c r="D38" s="54">
        <v>0</v>
      </c>
      <c r="E38" s="54">
        <v>31.549381</v>
      </c>
      <c r="F38" s="54">
        <v>30.602900000000002</v>
      </c>
      <c r="G38" s="54">
        <v>0.94648100000000002</v>
      </c>
      <c r="H38" s="54">
        <v>15.015599230000001</v>
      </c>
      <c r="I38" s="54">
        <v>0</v>
      </c>
      <c r="J38" s="54">
        <v>15.479998999999999</v>
      </c>
      <c r="K38" s="54">
        <v>15.015599230000001</v>
      </c>
      <c r="L38" s="54">
        <v>0</v>
      </c>
      <c r="M38" s="54">
        <v>0.46439977000000005</v>
      </c>
      <c r="N38" s="55">
        <v>49.06593567929837</v>
      </c>
      <c r="O38" s="55">
        <v>49.0659368756478</v>
      </c>
      <c r="P38" s="55">
        <v>2.9999987080102528</v>
      </c>
      <c r="Q38" s="98">
        <v>0</v>
      </c>
      <c r="R38" s="55">
        <v>0</v>
      </c>
    </row>
    <row r="39" spans="1:18" ht="15.75" x14ac:dyDescent="0.25">
      <c r="A39" s="129" t="s">
        <v>82</v>
      </c>
      <c r="B39" s="108" t="s">
        <v>83</v>
      </c>
      <c r="C39" s="54">
        <v>16.4299</v>
      </c>
      <c r="D39" s="54">
        <v>0</v>
      </c>
      <c r="E39" s="54">
        <v>26.287839999999999</v>
      </c>
      <c r="F39" s="54">
        <v>16.4299</v>
      </c>
      <c r="G39" s="54">
        <v>9.8579399999999993</v>
      </c>
      <c r="H39" s="54">
        <v>1.2714399999999999</v>
      </c>
      <c r="I39" s="54">
        <v>1.5953160000000001E-2</v>
      </c>
      <c r="J39" s="54">
        <v>2.0343040000000001</v>
      </c>
      <c r="K39" s="54">
        <v>1.2714399999999999</v>
      </c>
      <c r="L39" s="54">
        <v>0</v>
      </c>
      <c r="M39" s="54">
        <v>0.76286399999999999</v>
      </c>
      <c r="N39" s="55">
        <v>7.7385741848702656</v>
      </c>
      <c r="O39" s="55">
        <v>7.7385741848702674</v>
      </c>
      <c r="P39" s="55">
        <v>37.5</v>
      </c>
      <c r="Q39" s="98">
        <v>1.5953160000000001E-2</v>
      </c>
      <c r="R39" s="55">
        <v>2.0816681711721685E-17</v>
      </c>
    </row>
    <row r="40" spans="1:18" ht="15.75" x14ac:dyDescent="0.25">
      <c r="A40" s="129" t="s">
        <v>85</v>
      </c>
      <c r="B40" s="108" t="s">
        <v>246</v>
      </c>
      <c r="C40" s="54">
        <v>49.25</v>
      </c>
      <c r="D40" s="54">
        <v>0</v>
      </c>
      <c r="E40" s="54">
        <v>56.25</v>
      </c>
      <c r="F40" s="54">
        <v>49.25</v>
      </c>
      <c r="G40" s="54">
        <v>7</v>
      </c>
      <c r="H40" s="54">
        <v>2.8965603900000003</v>
      </c>
      <c r="I40" s="54">
        <v>0</v>
      </c>
      <c r="J40" s="54">
        <v>3.3082482599999996</v>
      </c>
      <c r="K40" s="54">
        <v>2.8965603900000003</v>
      </c>
      <c r="L40" s="54">
        <v>0</v>
      </c>
      <c r="M40" s="54">
        <v>0.41168787000000001</v>
      </c>
      <c r="N40" s="55">
        <v>5.8813408934010161</v>
      </c>
      <c r="O40" s="55">
        <v>5.8812552857142864</v>
      </c>
      <c r="P40" s="55">
        <v>12.444285846915252</v>
      </c>
      <c r="Q40" s="98">
        <v>0</v>
      </c>
      <c r="R40" s="55">
        <v>0</v>
      </c>
    </row>
    <row r="41" spans="1:18" ht="15.75" x14ac:dyDescent="0.25">
      <c r="A41" s="129" t="s">
        <v>87</v>
      </c>
      <c r="B41" s="108" t="s">
        <v>88</v>
      </c>
      <c r="C41" s="54">
        <v>13.2418</v>
      </c>
      <c r="D41" s="54">
        <v>0</v>
      </c>
      <c r="E41" s="54">
        <v>13.512040820000001</v>
      </c>
      <c r="F41" s="54">
        <v>13.2418</v>
      </c>
      <c r="G41" s="54">
        <v>0.27024081999999999</v>
      </c>
      <c r="H41" s="54">
        <v>3.0029944999999998</v>
      </c>
      <c r="I41" s="54">
        <v>0</v>
      </c>
      <c r="J41" s="54">
        <v>3.0642801099999999</v>
      </c>
      <c r="K41" s="54">
        <v>3.0029944999999998</v>
      </c>
      <c r="L41" s="54">
        <v>0</v>
      </c>
      <c r="M41" s="54">
        <v>6.1285609999999997E-2</v>
      </c>
      <c r="N41" s="55">
        <v>22.678144210001662</v>
      </c>
      <c r="O41" s="55">
        <v>22.678146846949325</v>
      </c>
      <c r="P41" s="55">
        <v>2.0000002545459203</v>
      </c>
      <c r="Q41" s="98">
        <v>0</v>
      </c>
      <c r="R41" s="55">
        <v>0</v>
      </c>
    </row>
    <row r="42" spans="1:18" ht="15.75" x14ac:dyDescent="0.25">
      <c r="A42" s="129" t="s">
        <v>90</v>
      </c>
      <c r="B42" s="108" t="s">
        <v>91</v>
      </c>
      <c r="C42" s="54">
        <v>9.9326000000000008</v>
      </c>
      <c r="D42" s="54">
        <v>0</v>
      </c>
      <c r="E42" s="54">
        <v>10.032</v>
      </c>
      <c r="F42" s="54">
        <v>9.9326000000000008</v>
      </c>
      <c r="G42" s="54">
        <v>9.9400000000000002E-2</v>
      </c>
      <c r="H42" s="54">
        <v>3.7749498799999999</v>
      </c>
      <c r="I42" s="54">
        <v>0</v>
      </c>
      <c r="J42" s="54">
        <v>3.8127274999999998</v>
      </c>
      <c r="K42" s="54">
        <v>3.7749498799999999</v>
      </c>
      <c r="L42" s="54">
        <v>0</v>
      </c>
      <c r="M42" s="54">
        <v>3.7777620000000005E-2</v>
      </c>
      <c r="N42" s="55">
        <v>38.005656927692641</v>
      </c>
      <c r="O42" s="55">
        <v>38.005653923541246</v>
      </c>
      <c r="P42" s="55">
        <v>0.99082926854856557</v>
      </c>
      <c r="Q42" s="98">
        <v>0</v>
      </c>
      <c r="R42" s="55">
        <v>0</v>
      </c>
    </row>
    <row r="43" spans="1:18" ht="15.75" x14ac:dyDescent="0.25">
      <c r="A43" s="103">
        <v>32</v>
      </c>
      <c r="B43" s="108" t="s">
        <v>93</v>
      </c>
      <c r="C43" s="54">
        <v>17.4924</v>
      </c>
      <c r="D43" s="54">
        <v>0</v>
      </c>
      <c r="E43" s="54">
        <v>17.669091000000002</v>
      </c>
      <c r="F43" s="54">
        <v>17.4924</v>
      </c>
      <c r="G43" s="54">
        <v>0.17669099999999999</v>
      </c>
      <c r="H43" s="54">
        <v>4.9403257199999997</v>
      </c>
      <c r="I43" s="54">
        <v>0</v>
      </c>
      <c r="J43" s="54">
        <v>4.9902280000000001</v>
      </c>
      <c r="K43" s="54">
        <v>4.9403257199999997</v>
      </c>
      <c r="L43" s="54">
        <v>0</v>
      </c>
      <c r="M43" s="54">
        <v>4.990228E-2</v>
      </c>
      <c r="N43" s="55">
        <v>28.242698086025932</v>
      </c>
      <c r="O43" s="55">
        <v>28.242683554906588</v>
      </c>
      <c r="P43" s="55">
        <v>1</v>
      </c>
      <c r="Q43" s="98">
        <v>0</v>
      </c>
      <c r="R43" s="55">
        <v>0</v>
      </c>
    </row>
    <row r="44" spans="1:18" ht="15.75" x14ac:dyDescent="0.25">
      <c r="A44" s="104">
        <v>33</v>
      </c>
      <c r="B44" s="105" t="s">
        <v>95</v>
      </c>
      <c r="C44" s="49">
        <v>256.95679999999999</v>
      </c>
      <c r="D44" s="49">
        <v>0</v>
      </c>
      <c r="E44" s="49">
        <v>260.42591190000002</v>
      </c>
      <c r="F44" s="49">
        <v>256.95679999999999</v>
      </c>
      <c r="G44" s="49">
        <v>3.4691118999999997</v>
      </c>
      <c r="H44" s="49">
        <v>70.091002760000009</v>
      </c>
      <c r="I44" s="49">
        <v>0</v>
      </c>
      <c r="J44" s="49">
        <v>70.989891</v>
      </c>
      <c r="K44" s="49">
        <v>70.091002760000009</v>
      </c>
      <c r="L44" s="49">
        <v>0</v>
      </c>
      <c r="M44" s="49">
        <v>0.89888823999999989</v>
      </c>
      <c r="N44" s="49">
        <v>27.277348861754199</v>
      </c>
      <c r="O44" s="49">
        <v>25.911191852877391</v>
      </c>
      <c r="P44" s="49">
        <v>1.2662200594166286</v>
      </c>
      <c r="Q44" s="49">
        <v>0</v>
      </c>
      <c r="R44" s="49">
        <v>0</v>
      </c>
    </row>
    <row r="45" spans="1:18" ht="15.75" x14ac:dyDescent="0.25">
      <c r="A45" s="93">
        <v>34</v>
      </c>
      <c r="B45" s="106" t="s">
        <v>97</v>
      </c>
      <c r="C45" s="54">
        <v>2.9630999999999998</v>
      </c>
      <c r="D45" s="54">
        <v>0</v>
      </c>
      <c r="E45" s="54">
        <v>2.9930303</v>
      </c>
      <c r="F45" s="54">
        <v>2.9630999999999998</v>
      </c>
      <c r="G45" s="54">
        <v>2.99303E-2</v>
      </c>
      <c r="H45" s="54">
        <v>1.5236278300000001</v>
      </c>
      <c r="I45" s="54">
        <v>0</v>
      </c>
      <c r="J45" s="54">
        <v>1.5390180099999999</v>
      </c>
      <c r="K45" s="54">
        <v>1.5236278300000001</v>
      </c>
      <c r="L45" s="54">
        <v>0</v>
      </c>
      <c r="M45" s="54">
        <v>1.539018E-2</v>
      </c>
      <c r="N45" s="55">
        <v>51.420061084674842</v>
      </c>
      <c r="O45" s="55">
        <v>51.420065953231344</v>
      </c>
      <c r="P45" s="55">
        <v>0.99999999350235025</v>
      </c>
      <c r="Q45" s="98">
        <v>0</v>
      </c>
      <c r="R45" s="55">
        <v>0</v>
      </c>
    </row>
    <row r="46" spans="1:18" ht="15.75" x14ac:dyDescent="0.25">
      <c r="A46" s="93">
        <v>35</v>
      </c>
      <c r="B46" s="106" t="s">
        <v>99</v>
      </c>
      <c r="C46" s="54">
        <v>1.0690999999999999</v>
      </c>
      <c r="D46" s="54">
        <v>0</v>
      </c>
      <c r="E46" s="54">
        <v>1.07989899</v>
      </c>
      <c r="F46" s="54">
        <v>1.0690999999999999</v>
      </c>
      <c r="G46" s="54">
        <v>1.079899E-2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5">
        <v>0</v>
      </c>
      <c r="O46" s="55">
        <v>0</v>
      </c>
      <c r="P46" s="55">
        <v>0</v>
      </c>
      <c r="Q46" s="98">
        <v>0</v>
      </c>
      <c r="R46" s="55">
        <v>0</v>
      </c>
    </row>
    <row r="47" spans="1:18" ht="15.75" x14ac:dyDescent="0.25">
      <c r="A47" s="129">
        <v>36</v>
      </c>
      <c r="B47" s="108" t="s">
        <v>253</v>
      </c>
      <c r="C47" s="54">
        <v>46.679900000000004</v>
      </c>
      <c r="D47" s="54">
        <v>0</v>
      </c>
      <c r="E47" s="54">
        <v>47.151415</v>
      </c>
      <c r="F47" s="54">
        <v>46.679900000000004</v>
      </c>
      <c r="G47" s="54">
        <v>0.47151500000000002</v>
      </c>
      <c r="H47" s="54">
        <v>30.723250059999998</v>
      </c>
      <c r="I47" s="54">
        <v>0</v>
      </c>
      <c r="J47" s="54">
        <v>31.033586489999998</v>
      </c>
      <c r="K47" s="54">
        <v>30.723250059999998</v>
      </c>
      <c r="L47" s="54">
        <v>0</v>
      </c>
      <c r="M47" s="54">
        <v>0.31033643</v>
      </c>
      <c r="N47" s="55">
        <v>65.816872058423428</v>
      </c>
      <c r="O47" s="55">
        <v>65.816873270203487</v>
      </c>
      <c r="P47" s="55">
        <v>1.0000018209303658</v>
      </c>
      <c r="Q47" s="98">
        <v>0</v>
      </c>
      <c r="R47" s="55">
        <v>0</v>
      </c>
    </row>
    <row r="48" spans="1:18" ht="15.75" x14ac:dyDescent="0.25">
      <c r="A48" s="93">
        <v>37</v>
      </c>
      <c r="B48" s="106" t="s">
        <v>101</v>
      </c>
      <c r="C48" s="54">
        <v>88.281599999999997</v>
      </c>
      <c r="D48" s="54">
        <v>0</v>
      </c>
      <c r="E48" s="54">
        <v>89.281599999999997</v>
      </c>
      <c r="F48" s="54">
        <v>88.281599999999997</v>
      </c>
      <c r="G48" s="54">
        <v>1</v>
      </c>
      <c r="H48" s="54">
        <v>13.022835259999999</v>
      </c>
      <c r="I48" s="54">
        <v>0</v>
      </c>
      <c r="J48" s="54">
        <v>13.170349999999999</v>
      </c>
      <c r="K48" s="54">
        <v>13.022835259999999</v>
      </c>
      <c r="L48" s="54">
        <v>0</v>
      </c>
      <c r="M48" s="54">
        <v>0.14751473999999998</v>
      </c>
      <c r="N48" s="55">
        <v>14.7514717223068</v>
      </c>
      <c r="O48" s="55">
        <v>14.751473999999998</v>
      </c>
      <c r="P48" s="55">
        <v>1.120051782982229</v>
      </c>
      <c r="Q48" s="98">
        <v>0</v>
      </c>
      <c r="R48" s="55">
        <v>0</v>
      </c>
    </row>
    <row r="49" spans="1:18" ht="15.75" x14ac:dyDescent="0.25">
      <c r="A49" s="93">
        <v>38</v>
      </c>
      <c r="B49" s="106" t="s">
        <v>103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 t="s">
        <v>369</v>
      </c>
      <c r="O49" s="55" t="s">
        <v>369</v>
      </c>
      <c r="P49" s="55">
        <v>0</v>
      </c>
      <c r="Q49" s="98">
        <v>0</v>
      </c>
      <c r="R49" s="55">
        <v>0</v>
      </c>
    </row>
    <row r="50" spans="1:18" ht="15.75" x14ac:dyDescent="0.25">
      <c r="A50" s="93">
        <v>39</v>
      </c>
      <c r="B50" s="106" t="s">
        <v>105</v>
      </c>
      <c r="C50" s="54">
        <v>46.395699999999998</v>
      </c>
      <c r="D50" s="54">
        <v>0</v>
      </c>
      <c r="E50" s="54">
        <v>46.864344000000003</v>
      </c>
      <c r="F50" s="54">
        <v>46.395699999999998</v>
      </c>
      <c r="G50" s="54">
        <v>0.46864400000000001</v>
      </c>
      <c r="H50" s="54">
        <v>20.708328730000002</v>
      </c>
      <c r="I50" s="54">
        <v>0</v>
      </c>
      <c r="J50" s="54">
        <v>20.917504000000001</v>
      </c>
      <c r="K50" s="54">
        <v>20.708328730000002</v>
      </c>
      <c r="L50" s="54">
        <v>0</v>
      </c>
      <c r="M50" s="54">
        <v>0.20917527</v>
      </c>
      <c r="N50" s="55">
        <v>44.634155169552358</v>
      </c>
      <c r="O50" s="55">
        <v>44.634150869316578</v>
      </c>
      <c r="P50" s="55">
        <v>1.0000010995575763</v>
      </c>
      <c r="Q50" s="98">
        <v>0</v>
      </c>
      <c r="R50" s="55">
        <v>0</v>
      </c>
    </row>
    <row r="51" spans="1:18" ht="15.75" x14ac:dyDescent="0.25">
      <c r="A51" s="103">
        <v>40</v>
      </c>
      <c r="B51" s="106" t="s">
        <v>107</v>
      </c>
      <c r="C51" s="54">
        <v>53.572800000000001</v>
      </c>
      <c r="D51" s="54">
        <v>0</v>
      </c>
      <c r="E51" s="54">
        <v>54.1139394</v>
      </c>
      <c r="F51" s="54">
        <v>53.572800000000001</v>
      </c>
      <c r="G51" s="54">
        <v>0.54113940000000005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5">
        <v>0</v>
      </c>
      <c r="O51" s="55">
        <v>0</v>
      </c>
      <c r="P51" s="55">
        <v>0</v>
      </c>
      <c r="Q51" s="98">
        <v>0</v>
      </c>
      <c r="R51" s="55">
        <v>0</v>
      </c>
    </row>
    <row r="52" spans="1:18" ht="15.75" x14ac:dyDescent="0.25">
      <c r="A52" s="129">
        <v>41</v>
      </c>
      <c r="B52" s="108" t="s">
        <v>254</v>
      </c>
      <c r="C52" s="54">
        <v>17.994599999999998</v>
      </c>
      <c r="D52" s="54">
        <v>0</v>
      </c>
      <c r="E52" s="54">
        <v>18.941684210000002</v>
      </c>
      <c r="F52" s="54">
        <v>17.994599999999998</v>
      </c>
      <c r="G52" s="54">
        <v>0.94708420999999998</v>
      </c>
      <c r="H52" s="54">
        <v>4.1129608800000002</v>
      </c>
      <c r="I52" s="54">
        <v>0</v>
      </c>
      <c r="J52" s="54">
        <v>4.3294325000000002</v>
      </c>
      <c r="K52" s="54">
        <v>4.1129608800000002</v>
      </c>
      <c r="L52" s="54">
        <v>0</v>
      </c>
      <c r="M52" s="54">
        <v>0.21647162</v>
      </c>
      <c r="N52" s="55">
        <v>22.856639658564241</v>
      </c>
      <c r="O52" s="55">
        <v>22.85663911554391</v>
      </c>
      <c r="P52" s="55">
        <v>4.9999998845114222</v>
      </c>
      <c r="Q52" s="98">
        <v>0</v>
      </c>
      <c r="R52" s="55">
        <v>0</v>
      </c>
    </row>
    <row r="53" spans="1:18" ht="15.75" x14ac:dyDescent="0.25">
      <c r="A53" s="104">
        <v>42</v>
      </c>
      <c r="B53" s="107" t="s">
        <v>109</v>
      </c>
      <c r="C53" s="49">
        <v>53.243499999999997</v>
      </c>
      <c r="D53" s="49">
        <v>0</v>
      </c>
      <c r="E53" s="49">
        <v>53.679204929999997</v>
      </c>
      <c r="F53" s="49">
        <v>53.243499999999997</v>
      </c>
      <c r="G53" s="49">
        <v>0.43570492999999993</v>
      </c>
      <c r="H53" s="49">
        <v>40.738499950000005</v>
      </c>
      <c r="I53" s="49">
        <v>0</v>
      </c>
      <c r="J53" s="49">
        <v>40.79270795</v>
      </c>
      <c r="K53" s="49">
        <v>40.738499950000005</v>
      </c>
      <c r="L53" s="49">
        <v>0</v>
      </c>
      <c r="M53" s="49">
        <v>5.4208000000000006E-2</v>
      </c>
      <c r="N53" s="49">
        <v>76.513564942199537</v>
      </c>
      <c r="O53" s="49">
        <v>12.441447472260645</v>
      </c>
      <c r="P53" s="49">
        <v>0.13288649546493275</v>
      </c>
      <c r="Q53" s="49">
        <v>0</v>
      </c>
      <c r="R53" s="49">
        <v>0</v>
      </c>
    </row>
    <row r="54" spans="1:18" ht="15.75" x14ac:dyDescent="0.25">
      <c r="A54" s="93">
        <v>43</v>
      </c>
      <c r="B54" s="106" t="s">
        <v>111</v>
      </c>
      <c r="C54" s="54">
        <v>6</v>
      </c>
      <c r="D54" s="54">
        <v>0</v>
      </c>
      <c r="E54" s="54">
        <v>6.3157894699999995</v>
      </c>
      <c r="F54" s="54">
        <v>6</v>
      </c>
      <c r="G54" s="54">
        <v>0.31578946999999996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>
        <v>0</v>
      </c>
      <c r="O54" s="55">
        <v>0</v>
      </c>
      <c r="P54" s="55">
        <v>0</v>
      </c>
      <c r="Q54" s="98">
        <v>0</v>
      </c>
      <c r="R54" s="55">
        <v>0</v>
      </c>
    </row>
    <row r="55" spans="1:18" ht="15.75" x14ac:dyDescent="0.25">
      <c r="A55" s="93">
        <v>44</v>
      </c>
      <c r="B55" s="106" t="s">
        <v>113</v>
      </c>
      <c r="C55" s="54">
        <v>0</v>
      </c>
      <c r="D55" s="54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5" t="s">
        <v>369</v>
      </c>
      <c r="O55" s="55" t="s">
        <v>369</v>
      </c>
      <c r="P55" s="55">
        <v>0</v>
      </c>
      <c r="Q55" s="98">
        <v>0</v>
      </c>
      <c r="R55" s="55">
        <v>0</v>
      </c>
    </row>
    <row r="56" spans="1:18" ht="31.5" x14ac:dyDescent="0.25">
      <c r="A56" s="93">
        <v>45</v>
      </c>
      <c r="B56" s="106" t="s">
        <v>115</v>
      </c>
      <c r="C56" s="54">
        <v>2.8908</v>
      </c>
      <c r="D56" s="54">
        <v>0</v>
      </c>
      <c r="E56" s="54">
        <v>2.92</v>
      </c>
      <c r="F56" s="54">
        <v>2.8908</v>
      </c>
      <c r="G56" s="54">
        <v>2.92E-2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5">
        <v>0</v>
      </c>
      <c r="O56" s="55">
        <v>0</v>
      </c>
      <c r="P56" s="55">
        <v>0</v>
      </c>
      <c r="Q56" s="98">
        <v>0</v>
      </c>
      <c r="R56" s="55">
        <v>0</v>
      </c>
    </row>
    <row r="57" spans="1:18" ht="31.5" x14ac:dyDescent="0.25">
      <c r="A57" s="93">
        <v>46</v>
      </c>
      <c r="B57" s="106" t="s">
        <v>117</v>
      </c>
      <c r="C57" s="54">
        <v>1.6084000000000001</v>
      </c>
      <c r="D57" s="54">
        <v>0</v>
      </c>
      <c r="E57" s="54">
        <v>1.6246464599999999</v>
      </c>
      <c r="F57" s="54">
        <v>1.6084000000000001</v>
      </c>
      <c r="G57" s="54">
        <v>1.6246460000000001E-2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5">
        <v>0</v>
      </c>
      <c r="O57" s="55">
        <v>0</v>
      </c>
      <c r="P57" s="55">
        <v>0</v>
      </c>
      <c r="Q57" s="98">
        <v>0</v>
      </c>
      <c r="R57" s="55">
        <v>0</v>
      </c>
    </row>
    <row r="58" spans="1:18" ht="31.5" x14ac:dyDescent="0.25">
      <c r="A58" s="93">
        <v>47</v>
      </c>
      <c r="B58" s="106" t="s">
        <v>119</v>
      </c>
      <c r="C58" s="54">
        <v>2.0057999999999998</v>
      </c>
      <c r="D58" s="54">
        <v>0</v>
      </c>
      <c r="E58" s="54">
        <v>2.0260609999999999</v>
      </c>
      <c r="F58" s="54">
        <v>2.0057999999999998</v>
      </c>
      <c r="G58" s="54">
        <v>2.0261000000000001E-2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>
        <v>0</v>
      </c>
      <c r="O58" s="55">
        <v>0</v>
      </c>
      <c r="P58" s="55">
        <v>0</v>
      </c>
      <c r="Q58" s="98">
        <v>0</v>
      </c>
      <c r="R58" s="55">
        <v>0</v>
      </c>
    </row>
    <row r="59" spans="1:18" ht="15.75" x14ac:dyDescent="0.25">
      <c r="A59" s="129">
        <v>48</v>
      </c>
      <c r="B59" s="106" t="s">
        <v>121</v>
      </c>
      <c r="C59" s="54">
        <v>0.41649999999999998</v>
      </c>
      <c r="D59" s="54">
        <v>0</v>
      </c>
      <c r="E59" s="54">
        <v>0.42070800000000003</v>
      </c>
      <c r="F59" s="54">
        <v>0.41649999999999998</v>
      </c>
      <c r="G59" s="54">
        <v>4.2079999999999999E-3</v>
      </c>
      <c r="H59" s="54">
        <v>0.41649999999999998</v>
      </c>
      <c r="I59" s="54">
        <v>0</v>
      </c>
      <c r="J59" s="54">
        <v>0.42070800000000003</v>
      </c>
      <c r="K59" s="54">
        <v>0.41649999999999998</v>
      </c>
      <c r="L59" s="54">
        <v>0</v>
      </c>
      <c r="M59" s="54">
        <v>4.2079999999999999E-3</v>
      </c>
      <c r="N59" s="55">
        <v>100</v>
      </c>
      <c r="O59" s="55">
        <v>100</v>
      </c>
      <c r="P59" s="55">
        <v>1.0002186789887522</v>
      </c>
      <c r="Q59" s="98">
        <v>0</v>
      </c>
      <c r="R59" s="55">
        <v>0</v>
      </c>
    </row>
    <row r="60" spans="1:18" ht="15.75" x14ac:dyDescent="0.25">
      <c r="A60" s="130">
        <v>49</v>
      </c>
      <c r="B60" s="106" t="s">
        <v>123</v>
      </c>
      <c r="C60" s="54">
        <v>40.322000000000003</v>
      </c>
      <c r="D60" s="54">
        <v>0</v>
      </c>
      <c r="E60" s="54">
        <v>40.372</v>
      </c>
      <c r="F60" s="54">
        <v>40.322000000000003</v>
      </c>
      <c r="G60" s="54">
        <v>0.05</v>
      </c>
      <c r="H60" s="54">
        <v>40.321999950000006</v>
      </c>
      <c r="I60" s="54">
        <v>0</v>
      </c>
      <c r="J60" s="54">
        <v>40.371999950000003</v>
      </c>
      <c r="K60" s="54">
        <v>40.321999950000006</v>
      </c>
      <c r="L60" s="54">
        <v>0</v>
      </c>
      <c r="M60" s="54">
        <v>0.05</v>
      </c>
      <c r="N60" s="55">
        <v>99.999999875998228</v>
      </c>
      <c r="O60" s="55">
        <v>100</v>
      </c>
      <c r="P60" s="55">
        <v>0.12384821178520783</v>
      </c>
      <c r="Q60" s="98">
        <v>0</v>
      </c>
      <c r="R60" s="55">
        <v>0</v>
      </c>
    </row>
    <row r="61" spans="1:18" ht="15.75" x14ac:dyDescent="0.25">
      <c r="A61" s="127">
        <v>50</v>
      </c>
      <c r="B61" s="128" t="s">
        <v>125</v>
      </c>
      <c r="C61" s="49">
        <v>657.2152000000001</v>
      </c>
      <c r="D61" s="49">
        <v>0</v>
      </c>
      <c r="E61" s="49">
        <v>758.46153246000006</v>
      </c>
      <c r="F61" s="49">
        <v>657.2152000000001</v>
      </c>
      <c r="G61" s="49">
        <v>101.24633245999999</v>
      </c>
      <c r="H61" s="49">
        <v>223.46027623000001</v>
      </c>
      <c r="I61" s="49">
        <v>0.53106400999999992</v>
      </c>
      <c r="J61" s="49">
        <v>270.50348143999997</v>
      </c>
      <c r="K61" s="49">
        <v>223.46027623000001</v>
      </c>
      <c r="L61" s="49">
        <v>0</v>
      </c>
      <c r="M61" s="49">
        <v>47.043205210000011</v>
      </c>
      <c r="N61" s="49">
        <v>34.001081568107367</v>
      </c>
      <c r="O61" s="49">
        <v>46.464107950365175</v>
      </c>
      <c r="P61" s="49">
        <v>17.390979576148119</v>
      </c>
      <c r="Q61" s="49">
        <v>0.53106400999999992</v>
      </c>
      <c r="R61" s="49">
        <v>-2.4286128663675299E-17</v>
      </c>
    </row>
    <row r="62" spans="1:18" ht="15.75" x14ac:dyDescent="0.25">
      <c r="A62" s="129">
        <v>51</v>
      </c>
      <c r="B62" s="108" t="s">
        <v>127</v>
      </c>
      <c r="C62" s="54">
        <v>63.129399999999997</v>
      </c>
      <c r="D62" s="54">
        <v>0</v>
      </c>
      <c r="E62" s="54">
        <v>64.229399999999998</v>
      </c>
      <c r="F62" s="54">
        <v>63.129399999999997</v>
      </c>
      <c r="G62" s="54">
        <v>1.1000000000000001</v>
      </c>
      <c r="H62" s="54">
        <v>58.928472450000001</v>
      </c>
      <c r="I62" s="54">
        <v>0</v>
      </c>
      <c r="J62" s="54">
        <v>59.955273290000001</v>
      </c>
      <c r="K62" s="54">
        <v>58.928472450000001</v>
      </c>
      <c r="L62" s="54">
        <v>0</v>
      </c>
      <c r="M62" s="54">
        <v>1.0268008399999999</v>
      </c>
      <c r="N62" s="55">
        <v>93.345529103713972</v>
      </c>
      <c r="O62" s="55">
        <v>93.345530909090897</v>
      </c>
      <c r="P62" s="55">
        <v>1.7126113912172942</v>
      </c>
      <c r="Q62" s="98">
        <v>0</v>
      </c>
      <c r="R62" s="55">
        <v>0</v>
      </c>
    </row>
    <row r="63" spans="1:18" ht="15.75" x14ac:dyDescent="0.25">
      <c r="A63" s="129">
        <v>52</v>
      </c>
      <c r="B63" s="108" t="s">
        <v>129</v>
      </c>
      <c r="C63" s="54">
        <v>21.999199999999998</v>
      </c>
      <c r="D63" s="54">
        <v>0</v>
      </c>
      <c r="E63" s="54">
        <v>22.22141414</v>
      </c>
      <c r="F63" s="54">
        <v>21.999199999999998</v>
      </c>
      <c r="G63" s="54">
        <v>0.22221414</v>
      </c>
      <c r="H63" s="54">
        <v>5.7324418399999999</v>
      </c>
      <c r="I63" s="54">
        <v>0</v>
      </c>
      <c r="J63" s="54">
        <v>5.7903452800000004</v>
      </c>
      <c r="K63" s="54">
        <v>5.7324418399999999</v>
      </c>
      <c r="L63" s="54">
        <v>0</v>
      </c>
      <c r="M63" s="54">
        <v>5.790344E-2</v>
      </c>
      <c r="N63" s="55">
        <v>26.057501363685954</v>
      </c>
      <c r="O63" s="55">
        <v>26.05749571111901</v>
      </c>
      <c r="P63" s="55">
        <v>0.99999977894237069</v>
      </c>
      <c r="Q63" s="98">
        <v>0</v>
      </c>
      <c r="R63" s="55">
        <v>0</v>
      </c>
    </row>
    <row r="64" spans="1:18" ht="15.75" x14ac:dyDescent="0.25">
      <c r="A64" s="129">
        <v>53</v>
      </c>
      <c r="B64" s="108" t="s">
        <v>131</v>
      </c>
      <c r="C64" s="54">
        <v>12.7278</v>
      </c>
      <c r="D64" s="54">
        <v>0</v>
      </c>
      <c r="E64" s="54">
        <v>12.856363640000001</v>
      </c>
      <c r="F64" s="54">
        <v>12.7278</v>
      </c>
      <c r="G64" s="54">
        <v>0.12856364000000001</v>
      </c>
      <c r="H64" s="54">
        <v>4.2600165900000002</v>
      </c>
      <c r="I64" s="54">
        <v>0</v>
      </c>
      <c r="J64" s="54">
        <v>4.3030470699999999</v>
      </c>
      <c r="K64" s="54">
        <v>4.2600165900000002</v>
      </c>
      <c r="L64" s="54">
        <v>0</v>
      </c>
      <c r="M64" s="54">
        <v>4.3030480000000003E-2</v>
      </c>
      <c r="N64" s="55">
        <v>33.470172300004712</v>
      </c>
      <c r="O64" s="55">
        <v>33.470178660156172</v>
      </c>
      <c r="P64" s="55">
        <v>1.0000002161259185</v>
      </c>
      <c r="Q64" s="98">
        <v>0</v>
      </c>
      <c r="R64" s="55">
        <v>0</v>
      </c>
    </row>
    <row r="65" spans="1:18" ht="15.75" x14ac:dyDescent="0.25">
      <c r="A65" s="129">
        <v>54</v>
      </c>
      <c r="B65" s="108" t="s">
        <v>133</v>
      </c>
      <c r="C65" s="54">
        <v>70.605000000000004</v>
      </c>
      <c r="D65" s="54">
        <v>0</v>
      </c>
      <c r="E65" s="54">
        <v>127.089</v>
      </c>
      <c r="F65" s="54">
        <v>70.605000000000004</v>
      </c>
      <c r="G65" s="54">
        <v>56.484000000000002</v>
      </c>
      <c r="H65" s="54">
        <v>53.355201659999999</v>
      </c>
      <c r="I65" s="54">
        <v>0</v>
      </c>
      <c r="J65" s="54">
        <v>96.039362999999994</v>
      </c>
      <c r="K65" s="54">
        <v>53.355201659999999</v>
      </c>
      <c r="L65" s="54">
        <v>0</v>
      </c>
      <c r="M65" s="54">
        <v>42.684161340000003</v>
      </c>
      <c r="N65" s="55">
        <v>75.568588145315488</v>
      </c>
      <c r="O65" s="55">
        <v>75.568588166560446</v>
      </c>
      <c r="P65" s="55">
        <v>44.444444451386047</v>
      </c>
      <c r="Q65" s="98">
        <v>0</v>
      </c>
      <c r="R65" s="55">
        <v>0</v>
      </c>
    </row>
    <row r="66" spans="1:18" ht="15.75" x14ac:dyDescent="0.25">
      <c r="A66" s="129">
        <v>55</v>
      </c>
      <c r="B66" s="108" t="s">
        <v>135</v>
      </c>
      <c r="C66" s="54">
        <v>32.252000000000002</v>
      </c>
      <c r="D66" s="54">
        <v>0</v>
      </c>
      <c r="E66" s="54">
        <v>39.817283950000004</v>
      </c>
      <c r="F66" s="54">
        <v>32.252000000000002</v>
      </c>
      <c r="G66" s="54">
        <v>7.5652839500000004</v>
      </c>
      <c r="H66" s="54">
        <v>12.844698560000001</v>
      </c>
      <c r="I66" s="54">
        <v>0</v>
      </c>
      <c r="J66" s="54">
        <v>15.8576525</v>
      </c>
      <c r="K66" s="54">
        <v>12.844698560000001</v>
      </c>
      <c r="L66" s="54">
        <v>0</v>
      </c>
      <c r="M66" s="54">
        <v>3.0129539400000001</v>
      </c>
      <c r="N66" s="55">
        <v>39.826052833932778</v>
      </c>
      <c r="O66" s="55">
        <v>39.826052266022351</v>
      </c>
      <c r="P66" s="55">
        <v>18.999999779286373</v>
      </c>
      <c r="Q66" s="98">
        <v>0</v>
      </c>
      <c r="R66" s="55">
        <v>0</v>
      </c>
    </row>
    <row r="67" spans="1:18" ht="15.75" x14ac:dyDescent="0.25">
      <c r="A67" s="129">
        <v>56</v>
      </c>
      <c r="B67" s="108" t="s">
        <v>137</v>
      </c>
      <c r="C67" s="54">
        <v>45.0931</v>
      </c>
      <c r="D67" s="54">
        <v>0</v>
      </c>
      <c r="E67" s="54">
        <v>45.13823824</v>
      </c>
      <c r="F67" s="54">
        <v>45.0931</v>
      </c>
      <c r="G67" s="54">
        <v>4.5138239999999996E-2</v>
      </c>
      <c r="H67" s="54">
        <v>4.7730348400000002</v>
      </c>
      <c r="I67" s="54">
        <v>0</v>
      </c>
      <c r="J67" s="54">
        <v>4.7778126600000004</v>
      </c>
      <c r="K67" s="54">
        <v>4.7730348400000002</v>
      </c>
      <c r="L67" s="54">
        <v>0</v>
      </c>
      <c r="M67" s="54">
        <v>4.7778199999999995E-3</v>
      </c>
      <c r="N67" s="55">
        <v>10.584845220222164</v>
      </c>
      <c r="O67" s="55">
        <v>10.584861084526114</v>
      </c>
      <c r="P67" s="55">
        <v>0.10000015362678534</v>
      </c>
      <c r="Q67" s="98">
        <v>0</v>
      </c>
      <c r="R67" s="55">
        <v>0</v>
      </c>
    </row>
    <row r="68" spans="1:18" ht="15.75" x14ac:dyDescent="0.25">
      <c r="A68" s="129">
        <v>57</v>
      </c>
      <c r="B68" s="108" t="s">
        <v>139</v>
      </c>
      <c r="C68" s="54">
        <v>66.011399999999995</v>
      </c>
      <c r="D68" s="54">
        <v>0</v>
      </c>
      <c r="E68" s="54">
        <v>66.678181820000006</v>
      </c>
      <c r="F68" s="54">
        <v>66.011399999999995</v>
      </c>
      <c r="G68" s="54">
        <v>0.66678181999999997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5">
        <v>0</v>
      </c>
      <c r="O68" s="55">
        <v>0</v>
      </c>
      <c r="P68" s="55">
        <v>0</v>
      </c>
      <c r="Q68" s="98">
        <v>0</v>
      </c>
      <c r="R68" s="55">
        <v>0</v>
      </c>
    </row>
    <row r="69" spans="1:18" ht="15.75" x14ac:dyDescent="0.25">
      <c r="A69" s="129">
        <v>58</v>
      </c>
      <c r="B69" s="108" t="s">
        <v>141</v>
      </c>
      <c r="C69" s="54">
        <v>75.711799999999997</v>
      </c>
      <c r="D69" s="54">
        <v>0</v>
      </c>
      <c r="E69" s="54">
        <v>76.461799999999997</v>
      </c>
      <c r="F69" s="54">
        <v>75.711799999999997</v>
      </c>
      <c r="G69" s="54">
        <v>0.75</v>
      </c>
      <c r="H69" s="54">
        <v>5.5064432699999992</v>
      </c>
      <c r="I69" s="54">
        <v>0</v>
      </c>
      <c r="J69" s="54">
        <v>5.5609900000000003</v>
      </c>
      <c r="K69" s="54">
        <v>5.5064432699999992</v>
      </c>
      <c r="L69" s="54">
        <v>0</v>
      </c>
      <c r="M69" s="54">
        <v>5.4546730000000002E-2</v>
      </c>
      <c r="N69" s="55">
        <v>7.272899693310686</v>
      </c>
      <c r="O69" s="55">
        <v>7.2728973333333338</v>
      </c>
      <c r="P69" s="55">
        <v>0.98088164157820823</v>
      </c>
      <c r="Q69" s="98">
        <v>0</v>
      </c>
      <c r="R69" s="55">
        <v>0</v>
      </c>
    </row>
    <row r="70" spans="1:18" ht="15.75" x14ac:dyDescent="0.25">
      <c r="A70" s="129">
        <v>59</v>
      </c>
      <c r="B70" s="108" t="s">
        <v>143</v>
      </c>
      <c r="C70" s="54">
        <v>89.208799999999997</v>
      </c>
      <c r="D70" s="54">
        <v>0</v>
      </c>
      <c r="E70" s="54">
        <v>123</v>
      </c>
      <c r="F70" s="54">
        <v>89.208799999999997</v>
      </c>
      <c r="G70" s="54">
        <v>33.791200000000003</v>
      </c>
      <c r="H70" s="54">
        <v>0</v>
      </c>
      <c r="I70" s="54">
        <v>0.51458671999999994</v>
      </c>
      <c r="J70" s="54">
        <v>0</v>
      </c>
      <c r="K70" s="54">
        <v>0</v>
      </c>
      <c r="L70" s="54">
        <v>0</v>
      </c>
      <c r="M70" s="54">
        <v>0</v>
      </c>
      <c r="N70" s="55">
        <v>0</v>
      </c>
      <c r="O70" s="55">
        <v>0</v>
      </c>
      <c r="P70" s="55">
        <v>0</v>
      </c>
      <c r="Q70" s="98">
        <v>0.51458671999999994</v>
      </c>
      <c r="R70" s="55">
        <v>0</v>
      </c>
    </row>
    <row r="71" spans="1:18" ht="15.75" x14ac:dyDescent="0.25">
      <c r="A71" s="129">
        <v>60</v>
      </c>
      <c r="B71" s="108" t="s">
        <v>145</v>
      </c>
      <c r="C71" s="54">
        <v>31.995000000000001</v>
      </c>
      <c r="D71" s="54">
        <v>0</v>
      </c>
      <c r="E71" s="54">
        <v>32.155799999999999</v>
      </c>
      <c r="F71" s="54">
        <v>31.995000000000001</v>
      </c>
      <c r="G71" s="54">
        <v>0.1608</v>
      </c>
      <c r="H71" s="54">
        <v>7.5528878099999996</v>
      </c>
      <c r="I71" s="54">
        <v>0</v>
      </c>
      <c r="J71" s="54">
        <v>7.5908470000000001</v>
      </c>
      <c r="K71" s="54">
        <v>7.5528878099999996</v>
      </c>
      <c r="L71" s="54">
        <v>0</v>
      </c>
      <c r="M71" s="54">
        <v>3.7959190000000004E-2</v>
      </c>
      <c r="N71" s="55">
        <v>23.606462916080638</v>
      </c>
      <c r="O71" s="55">
        <v>23.606461442786074</v>
      </c>
      <c r="P71" s="55">
        <v>0.50006527598303596</v>
      </c>
      <c r="Q71" s="98">
        <v>0</v>
      </c>
      <c r="R71" s="55">
        <v>0</v>
      </c>
    </row>
    <row r="72" spans="1:18" ht="15.75" x14ac:dyDescent="0.25">
      <c r="A72" s="129">
        <v>61</v>
      </c>
      <c r="B72" s="108" t="s">
        <v>147</v>
      </c>
      <c r="C72" s="54">
        <v>36.157299999999999</v>
      </c>
      <c r="D72" s="54">
        <v>0</v>
      </c>
      <c r="E72" s="54">
        <v>36.338994970000002</v>
      </c>
      <c r="F72" s="54">
        <v>36.157299999999999</v>
      </c>
      <c r="G72" s="54">
        <v>0.18169497000000001</v>
      </c>
      <c r="H72" s="54">
        <v>15.043671880000002</v>
      </c>
      <c r="I72" s="54">
        <v>0</v>
      </c>
      <c r="J72" s="54">
        <v>15.119268230000001</v>
      </c>
      <c r="K72" s="54">
        <v>15.043671880000002</v>
      </c>
      <c r="L72" s="54">
        <v>0</v>
      </c>
      <c r="M72" s="54">
        <v>7.5596350000000007E-2</v>
      </c>
      <c r="N72" s="55">
        <v>41.60618154563533</v>
      </c>
      <c r="O72" s="55">
        <v>41.606187557090877</v>
      </c>
      <c r="P72" s="55">
        <v>0.50000005853457896</v>
      </c>
      <c r="Q72" s="98">
        <v>0</v>
      </c>
      <c r="R72" s="55">
        <v>0</v>
      </c>
    </row>
    <row r="73" spans="1:18" ht="15.75" x14ac:dyDescent="0.25">
      <c r="A73" s="129">
        <v>62</v>
      </c>
      <c r="B73" s="108" t="s">
        <v>149</v>
      </c>
      <c r="C73" s="54">
        <v>45.887300000000003</v>
      </c>
      <c r="D73" s="54">
        <v>0</v>
      </c>
      <c r="E73" s="54">
        <v>45.933233229999999</v>
      </c>
      <c r="F73" s="54">
        <v>45.887300000000003</v>
      </c>
      <c r="G73" s="54">
        <v>4.5933230000000005E-2</v>
      </c>
      <c r="H73" s="54">
        <v>38.958768229999997</v>
      </c>
      <c r="I73" s="54">
        <v>0</v>
      </c>
      <c r="J73" s="54">
        <v>38.997765999999999</v>
      </c>
      <c r="K73" s="54">
        <v>38.958768229999997</v>
      </c>
      <c r="L73" s="54">
        <v>0</v>
      </c>
      <c r="M73" s="54">
        <v>3.8997769999999994E-2</v>
      </c>
      <c r="N73" s="55">
        <v>84.900981818498792</v>
      </c>
      <c r="O73" s="55">
        <v>84.900996511675729</v>
      </c>
      <c r="P73" s="55">
        <v>0.1000000102569978</v>
      </c>
      <c r="Q73" s="98">
        <v>0</v>
      </c>
      <c r="R73" s="55">
        <v>0</v>
      </c>
    </row>
    <row r="74" spans="1:18" ht="15.75" x14ac:dyDescent="0.25">
      <c r="A74" s="129">
        <v>63</v>
      </c>
      <c r="B74" s="108" t="s">
        <v>151</v>
      </c>
      <c r="C74" s="54">
        <v>47.219900000000003</v>
      </c>
      <c r="D74" s="54">
        <v>0</v>
      </c>
      <c r="E74" s="54">
        <v>47.22462247</v>
      </c>
      <c r="F74" s="54">
        <v>47.219900000000003</v>
      </c>
      <c r="G74" s="54">
        <v>4.7224700000000003E-3</v>
      </c>
      <c r="H74" s="54">
        <v>15.558910359999999</v>
      </c>
      <c r="I74" s="54">
        <v>0</v>
      </c>
      <c r="J74" s="54">
        <v>15.56046641</v>
      </c>
      <c r="K74" s="54">
        <v>15.558910359999999</v>
      </c>
      <c r="L74" s="54">
        <v>0</v>
      </c>
      <c r="M74" s="54">
        <v>1.55605E-3</v>
      </c>
      <c r="N74" s="55">
        <v>32.949901122196358</v>
      </c>
      <c r="O74" s="55">
        <v>32.949918157235516</v>
      </c>
      <c r="P74" s="55">
        <v>1.0000021586756537E-2</v>
      </c>
      <c r="Q74" s="98">
        <v>0</v>
      </c>
      <c r="R74" s="55">
        <v>0</v>
      </c>
    </row>
    <row r="75" spans="1:18" ht="15.75" x14ac:dyDescent="0.25">
      <c r="A75" s="130">
        <v>64</v>
      </c>
      <c r="B75" s="108" t="s">
        <v>153</v>
      </c>
      <c r="C75" s="54">
        <v>19.217199999999998</v>
      </c>
      <c r="D75" s="54">
        <v>0</v>
      </c>
      <c r="E75" s="54">
        <v>19.3172</v>
      </c>
      <c r="F75" s="54">
        <v>19.217199999999998</v>
      </c>
      <c r="G75" s="54">
        <v>0.1</v>
      </c>
      <c r="H75" s="54">
        <v>0.94572873999999996</v>
      </c>
      <c r="I75" s="54">
        <v>1.6477290000000002E-2</v>
      </c>
      <c r="J75" s="54">
        <v>0.95065</v>
      </c>
      <c r="K75" s="54">
        <v>0.94572873999999996</v>
      </c>
      <c r="L75" s="54">
        <v>0</v>
      </c>
      <c r="M75" s="54">
        <v>4.9212600000000002E-3</v>
      </c>
      <c r="N75" s="55">
        <v>4.9212618903898591</v>
      </c>
      <c r="O75" s="55">
        <v>4.9212600000000002</v>
      </c>
      <c r="P75" s="55">
        <v>0.51767317098827115</v>
      </c>
      <c r="Q75" s="98">
        <v>1.6477290000000002E-2</v>
      </c>
      <c r="R75" s="55">
        <v>-2.4286128663675299E-17</v>
      </c>
    </row>
    <row r="76" spans="1:18" ht="15.75" x14ac:dyDescent="0.25">
      <c r="A76" s="127">
        <v>65</v>
      </c>
      <c r="B76" s="128" t="s">
        <v>155</v>
      </c>
      <c r="C76" s="49">
        <v>226.75490000000002</v>
      </c>
      <c r="D76" s="49">
        <v>0</v>
      </c>
      <c r="E76" s="49">
        <v>258.80149292999999</v>
      </c>
      <c r="F76" s="49">
        <v>226.75490000000002</v>
      </c>
      <c r="G76" s="49">
        <v>32.046592930000003</v>
      </c>
      <c r="H76" s="49">
        <v>53.159046430000004</v>
      </c>
      <c r="I76" s="49">
        <v>4.6853125100000002</v>
      </c>
      <c r="J76" s="49">
        <v>55.2798254</v>
      </c>
      <c r="K76" s="49">
        <v>53.079284540000003</v>
      </c>
      <c r="L76" s="49">
        <v>0</v>
      </c>
      <c r="M76" s="49">
        <v>2.2005408599999998</v>
      </c>
      <c r="N76" s="49">
        <v>23.408219421057712</v>
      </c>
      <c r="O76" s="49">
        <v>6.8666920842620742</v>
      </c>
      <c r="P76" s="49">
        <v>3.980730481829633</v>
      </c>
      <c r="Q76" s="49">
        <v>4.6071720000000003</v>
      </c>
      <c r="R76" s="49">
        <v>0.15790240000000288</v>
      </c>
    </row>
    <row r="77" spans="1:18" ht="15.75" x14ac:dyDescent="0.25">
      <c r="A77" s="129">
        <v>66</v>
      </c>
      <c r="B77" s="108" t="s">
        <v>157</v>
      </c>
      <c r="C77" s="54">
        <v>25.194800000000001</v>
      </c>
      <c r="D77" s="54">
        <v>0</v>
      </c>
      <c r="E77" s="54">
        <v>25.449292929999999</v>
      </c>
      <c r="F77" s="54">
        <v>25.194800000000001</v>
      </c>
      <c r="G77" s="54">
        <v>0.25449293000000001</v>
      </c>
      <c r="H77" s="54">
        <v>10.011181949999999</v>
      </c>
      <c r="I77" s="54">
        <v>0</v>
      </c>
      <c r="J77" s="54">
        <v>10.112304999999999</v>
      </c>
      <c r="K77" s="54">
        <v>10.011181949999999</v>
      </c>
      <c r="L77" s="54">
        <v>0</v>
      </c>
      <c r="M77" s="54">
        <v>0.10112305000000001</v>
      </c>
      <c r="N77" s="55">
        <v>39.735111808785931</v>
      </c>
      <c r="O77" s="55">
        <v>39.735111698387847</v>
      </c>
      <c r="P77" s="55">
        <v>1.0000000000000002</v>
      </c>
      <c r="Q77" s="98">
        <v>0</v>
      </c>
      <c r="R77" s="55">
        <v>0</v>
      </c>
    </row>
    <row r="78" spans="1:18" ht="15.75" x14ac:dyDescent="0.25">
      <c r="A78" s="129">
        <v>67</v>
      </c>
      <c r="B78" s="108" t="s">
        <v>159</v>
      </c>
      <c r="C78" s="54">
        <v>79.050399999999996</v>
      </c>
      <c r="D78" s="54">
        <v>0</v>
      </c>
      <c r="E78" s="54">
        <v>83.793400000000005</v>
      </c>
      <c r="F78" s="54">
        <v>79.050399999999996</v>
      </c>
      <c r="G78" s="54">
        <v>4.7430000000000003</v>
      </c>
      <c r="H78" s="54">
        <v>32.33984925</v>
      </c>
      <c r="I78" s="54">
        <v>4.6853125100000002</v>
      </c>
      <c r="J78" s="54">
        <v>34.280230400000001</v>
      </c>
      <c r="K78" s="54">
        <v>32.33984925</v>
      </c>
      <c r="L78" s="54">
        <v>0</v>
      </c>
      <c r="M78" s="54">
        <v>1.9403811499999999</v>
      </c>
      <c r="N78" s="55">
        <v>40.910418226852748</v>
      </c>
      <c r="O78" s="55">
        <v>40.910418511490612</v>
      </c>
      <c r="P78" s="55">
        <v>5.6603503750079813</v>
      </c>
      <c r="Q78" s="98">
        <v>4.6071720000000003</v>
      </c>
      <c r="R78" s="55">
        <v>7.814051000000255E-2</v>
      </c>
    </row>
    <row r="79" spans="1:18" ht="15.75" x14ac:dyDescent="0.25">
      <c r="A79" s="129">
        <v>68</v>
      </c>
      <c r="B79" s="108" t="s">
        <v>161</v>
      </c>
      <c r="C79" s="54">
        <v>23.875</v>
      </c>
      <c r="D79" s="54">
        <v>0</v>
      </c>
      <c r="E79" s="54">
        <v>24.117000000000001</v>
      </c>
      <c r="F79" s="54">
        <v>23.875</v>
      </c>
      <c r="G79" s="54">
        <v>0.24199999999999999</v>
      </c>
      <c r="H79" s="54">
        <v>7.8210127300000005</v>
      </c>
      <c r="I79" s="54">
        <v>0</v>
      </c>
      <c r="J79" s="54">
        <v>7.9002875000000001</v>
      </c>
      <c r="K79" s="54">
        <v>7.8210127300000005</v>
      </c>
      <c r="L79" s="54">
        <v>0</v>
      </c>
      <c r="M79" s="54">
        <v>7.9274770000000008E-2</v>
      </c>
      <c r="N79" s="55">
        <v>32.758168502617799</v>
      </c>
      <c r="O79" s="55">
        <v>32.758169421487608</v>
      </c>
      <c r="P79" s="55">
        <v>1.0034415836132546</v>
      </c>
      <c r="Q79" s="98">
        <v>0</v>
      </c>
      <c r="R79" s="55">
        <v>0</v>
      </c>
    </row>
    <row r="80" spans="1:18" ht="31.5" x14ac:dyDescent="0.25">
      <c r="A80" s="129">
        <v>69</v>
      </c>
      <c r="B80" s="108" t="s">
        <v>247</v>
      </c>
      <c r="C80" s="54">
        <v>25.807099999999998</v>
      </c>
      <c r="D80" s="54">
        <v>0</v>
      </c>
      <c r="E80" s="54">
        <v>51.614199999999997</v>
      </c>
      <c r="F80" s="54">
        <v>25.807099999999998</v>
      </c>
      <c r="G80" s="54">
        <v>25.807099999999998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5">
        <v>0</v>
      </c>
      <c r="O80" s="55">
        <v>0</v>
      </c>
      <c r="P80" s="55">
        <v>0</v>
      </c>
      <c r="Q80" s="98">
        <v>0</v>
      </c>
      <c r="R80" s="55">
        <v>0</v>
      </c>
    </row>
    <row r="81" spans="1:18" ht="31.5" x14ac:dyDescent="0.25">
      <c r="A81" s="129">
        <v>70</v>
      </c>
      <c r="B81" s="108" t="s">
        <v>248</v>
      </c>
      <c r="C81" s="54">
        <v>3.6448999999999998</v>
      </c>
      <c r="D81" s="54">
        <v>0</v>
      </c>
      <c r="E81" s="54">
        <v>3.7448999999999999</v>
      </c>
      <c r="F81" s="54">
        <v>3.6448999999999998</v>
      </c>
      <c r="G81" s="54">
        <v>0.1</v>
      </c>
      <c r="H81" s="54">
        <v>2.9870025</v>
      </c>
      <c r="I81" s="54">
        <v>0</v>
      </c>
      <c r="J81" s="54">
        <v>2.9870025</v>
      </c>
      <c r="K81" s="54">
        <v>2.9072406099999997</v>
      </c>
      <c r="L81" s="54">
        <v>0</v>
      </c>
      <c r="M81" s="54">
        <v>7.9761890000000002E-2</v>
      </c>
      <c r="N81" s="55">
        <v>79.761875771626094</v>
      </c>
      <c r="O81" s="55">
        <v>79.761890000000008</v>
      </c>
      <c r="P81" s="55">
        <v>2.6702987359401273</v>
      </c>
      <c r="Q81" s="98">
        <v>0</v>
      </c>
      <c r="R81" s="55">
        <v>7.9761890000000335E-2</v>
      </c>
    </row>
    <row r="82" spans="1:18" ht="15.75" x14ac:dyDescent="0.25">
      <c r="A82" s="130">
        <v>71</v>
      </c>
      <c r="B82" s="108" t="s">
        <v>165</v>
      </c>
      <c r="C82" s="54">
        <v>69.182699999999997</v>
      </c>
      <c r="D82" s="54">
        <v>0</v>
      </c>
      <c r="E82" s="54">
        <v>70.082700000000003</v>
      </c>
      <c r="F82" s="54">
        <v>69.182699999999997</v>
      </c>
      <c r="G82" s="54">
        <v>0.9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5">
        <v>0</v>
      </c>
      <c r="O82" s="55">
        <v>0</v>
      </c>
      <c r="P82" s="55">
        <v>0</v>
      </c>
      <c r="Q82" s="98">
        <v>0</v>
      </c>
      <c r="R82" s="55">
        <v>0</v>
      </c>
    </row>
    <row r="83" spans="1:18" ht="15.75" x14ac:dyDescent="0.25">
      <c r="A83" s="127">
        <v>72</v>
      </c>
      <c r="B83" s="128" t="s">
        <v>167</v>
      </c>
      <c r="C83" s="49">
        <v>341.52770000000004</v>
      </c>
      <c r="D83" s="49">
        <v>0</v>
      </c>
      <c r="E83" s="49">
        <v>406.56329479999999</v>
      </c>
      <c r="F83" s="49">
        <v>341.52770000000004</v>
      </c>
      <c r="G83" s="49">
        <v>65.035594799999984</v>
      </c>
      <c r="H83" s="49">
        <v>87.181242689999991</v>
      </c>
      <c r="I83" s="49">
        <v>0</v>
      </c>
      <c r="J83" s="49">
        <v>92.259701630000023</v>
      </c>
      <c r="K83" s="49">
        <v>87.181242689999991</v>
      </c>
      <c r="L83" s="49">
        <v>0</v>
      </c>
      <c r="M83" s="49">
        <v>5.07845894</v>
      </c>
      <c r="N83" s="49">
        <v>25.526843851904246</v>
      </c>
      <c r="O83" s="49">
        <v>7.8087375930326717</v>
      </c>
      <c r="P83" s="49">
        <v>5.5045256490929741</v>
      </c>
      <c r="Q83" s="49">
        <v>0</v>
      </c>
      <c r="R83" s="49">
        <v>0</v>
      </c>
    </row>
    <row r="84" spans="1:18" ht="15.75" x14ac:dyDescent="0.25">
      <c r="A84" s="129">
        <v>73</v>
      </c>
      <c r="B84" s="108" t="s">
        <v>169</v>
      </c>
      <c r="C84" s="54">
        <v>2.5</v>
      </c>
      <c r="D84" s="54">
        <v>0</v>
      </c>
      <c r="E84" s="54">
        <v>2.5252525299999999</v>
      </c>
      <c r="F84" s="54">
        <v>2.5</v>
      </c>
      <c r="G84" s="54">
        <v>2.5252529999999999E-2</v>
      </c>
      <c r="H84" s="54">
        <v>1.41610094</v>
      </c>
      <c r="I84" s="54">
        <v>0</v>
      </c>
      <c r="J84" s="54">
        <v>1.4304049999999999</v>
      </c>
      <c r="K84" s="54">
        <v>1.41610094</v>
      </c>
      <c r="L84" s="54">
        <v>0</v>
      </c>
      <c r="M84" s="54">
        <v>1.4304059999999999E-2</v>
      </c>
      <c r="N84" s="55">
        <v>56.644037599999997</v>
      </c>
      <c r="O84" s="55">
        <v>56.644066950915409</v>
      </c>
      <c r="P84" s="55">
        <v>1.0000006991027015</v>
      </c>
      <c r="Q84" s="98">
        <v>0</v>
      </c>
      <c r="R84" s="55">
        <v>0</v>
      </c>
    </row>
    <row r="85" spans="1:18" ht="15.75" x14ac:dyDescent="0.25">
      <c r="A85" s="129">
        <v>74</v>
      </c>
      <c r="B85" s="108" t="s">
        <v>173</v>
      </c>
      <c r="C85" s="54">
        <v>22.0047</v>
      </c>
      <c r="D85" s="54">
        <v>0</v>
      </c>
      <c r="E85" s="54">
        <v>22.226969699999998</v>
      </c>
      <c r="F85" s="54">
        <v>22.0047</v>
      </c>
      <c r="G85" s="54">
        <v>0.22226970000000001</v>
      </c>
      <c r="H85" s="54">
        <v>6.5904943499999993</v>
      </c>
      <c r="I85" s="54">
        <v>0</v>
      </c>
      <c r="J85" s="54">
        <v>6.6570650000000002</v>
      </c>
      <c r="K85" s="54">
        <v>6.5904943499999993</v>
      </c>
      <c r="L85" s="54">
        <v>0</v>
      </c>
      <c r="M85" s="54">
        <v>6.6570649999999995E-2</v>
      </c>
      <c r="N85" s="55">
        <v>29.950394006734921</v>
      </c>
      <c r="O85" s="55">
        <v>29.9503935984077</v>
      </c>
      <c r="P85" s="55">
        <v>0.99999999999999989</v>
      </c>
      <c r="Q85" s="98">
        <v>0</v>
      </c>
      <c r="R85" s="55">
        <v>0</v>
      </c>
    </row>
    <row r="86" spans="1:18" ht="15.75" x14ac:dyDescent="0.25">
      <c r="A86" s="129">
        <v>75</v>
      </c>
      <c r="B86" s="108" t="s">
        <v>175</v>
      </c>
      <c r="C86" s="54">
        <v>0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98">
        <v>0</v>
      </c>
      <c r="R86" s="55">
        <v>0</v>
      </c>
    </row>
    <row r="87" spans="1:18" ht="15.75" x14ac:dyDescent="0.25">
      <c r="A87" s="129">
        <v>76</v>
      </c>
      <c r="B87" s="108" t="s">
        <v>177</v>
      </c>
      <c r="C87" s="54">
        <v>52.243699999999997</v>
      </c>
      <c r="D87" s="54">
        <v>0</v>
      </c>
      <c r="E87" s="54">
        <v>52.771414139999997</v>
      </c>
      <c r="F87" s="54">
        <v>52.243699999999997</v>
      </c>
      <c r="G87" s="54">
        <v>0.52771414000000005</v>
      </c>
      <c r="H87" s="54">
        <v>14.685884230000001</v>
      </c>
      <c r="I87" s="54">
        <v>0</v>
      </c>
      <c r="J87" s="54">
        <v>14.834226490000001</v>
      </c>
      <c r="K87" s="54">
        <v>14.685884230000001</v>
      </c>
      <c r="L87" s="54">
        <v>0</v>
      </c>
      <c r="M87" s="54">
        <v>0.14834226</v>
      </c>
      <c r="N87" s="55">
        <v>28.110344845407205</v>
      </c>
      <c r="O87" s="55">
        <v>28.110343982823728</v>
      </c>
      <c r="P87" s="55">
        <v>0.99999996696828097</v>
      </c>
      <c r="Q87" s="98">
        <v>0</v>
      </c>
      <c r="R87" s="55">
        <v>0</v>
      </c>
    </row>
    <row r="88" spans="1:18" ht="15.75" x14ac:dyDescent="0.25">
      <c r="A88" s="129">
        <v>77</v>
      </c>
      <c r="B88" s="108" t="s">
        <v>181</v>
      </c>
      <c r="C88" s="54">
        <v>54.335099999999997</v>
      </c>
      <c r="D88" s="54">
        <v>0</v>
      </c>
      <c r="E88" s="54">
        <v>108.67</v>
      </c>
      <c r="F88" s="54">
        <v>54.335099999999997</v>
      </c>
      <c r="G88" s="54">
        <v>54.334899999999998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5">
        <v>0</v>
      </c>
      <c r="O88" s="55">
        <v>0</v>
      </c>
      <c r="P88" s="55">
        <v>0</v>
      </c>
      <c r="Q88" s="98">
        <v>0</v>
      </c>
      <c r="R88" s="55">
        <v>0</v>
      </c>
    </row>
    <row r="89" spans="1:18" ht="15.75" x14ac:dyDescent="0.25">
      <c r="A89" s="129">
        <v>78</v>
      </c>
      <c r="B89" s="108" t="s">
        <v>183</v>
      </c>
      <c r="C89" s="54">
        <v>41.0732</v>
      </c>
      <c r="D89" s="54">
        <v>0</v>
      </c>
      <c r="E89" s="54">
        <v>49.287840000000003</v>
      </c>
      <c r="F89" s="54">
        <v>41.0732</v>
      </c>
      <c r="G89" s="54">
        <v>8.2146399999999993</v>
      </c>
      <c r="H89" s="54">
        <v>22.105647789999999</v>
      </c>
      <c r="I89" s="54">
        <v>0</v>
      </c>
      <c r="J89" s="54">
        <v>26.526777350000003</v>
      </c>
      <c r="K89" s="54">
        <v>22.105647789999999</v>
      </c>
      <c r="L89" s="54">
        <v>0</v>
      </c>
      <c r="M89" s="54">
        <v>4.4211295599999998</v>
      </c>
      <c r="N89" s="55">
        <v>53.82012550763028</v>
      </c>
      <c r="O89" s="55">
        <v>53.820125531977055</v>
      </c>
      <c r="P89" s="55">
        <v>16.666666672949624</v>
      </c>
      <c r="Q89" s="98">
        <v>0</v>
      </c>
      <c r="R89" s="55">
        <v>0</v>
      </c>
    </row>
    <row r="90" spans="1:18" ht="15.75" x14ac:dyDescent="0.25">
      <c r="A90" s="129">
        <v>79</v>
      </c>
      <c r="B90" s="108" t="s">
        <v>185</v>
      </c>
      <c r="C90" s="54">
        <v>51.747999999999998</v>
      </c>
      <c r="D90" s="54">
        <v>0</v>
      </c>
      <c r="E90" s="54">
        <v>52.27070707</v>
      </c>
      <c r="F90" s="54">
        <v>51.747999999999998</v>
      </c>
      <c r="G90" s="54">
        <v>0.52270707000000005</v>
      </c>
      <c r="H90" s="54">
        <v>6.58554964</v>
      </c>
      <c r="I90" s="54">
        <v>0</v>
      </c>
      <c r="J90" s="54">
        <v>6.6520703399999999</v>
      </c>
      <c r="K90" s="54">
        <v>6.58554964</v>
      </c>
      <c r="L90" s="54">
        <v>0</v>
      </c>
      <c r="M90" s="54">
        <v>6.6520700000000002E-2</v>
      </c>
      <c r="N90" s="55">
        <v>12.726191620932212</v>
      </c>
      <c r="O90" s="55">
        <v>12.726190981116822</v>
      </c>
      <c r="P90" s="55">
        <v>0.99999994888809307</v>
      </c>
      <c r="Q90" s="98">
        <v>0</v>
      </c>
      <c r="R90" s="55">
        <v>0</v>
      </c>
    </row>
    <row r="91" spans="1:18" ht="15.75" x14ac:dyDescent="0.25">
      <c r="A91" s="129">
        <v>80</v>
      </c>
      <c r="B91" s="108" t="s">
        <v>187</v>
      </c>
      <c r="C91" s="54">
        <v>72.609700000000004</v>
      </c>
      <c r="D91" s="54">
        <v>0</v>
      </c>
      <c r="E91" s="54">
        <v>73.343131310000004</v>
      </c>
      <c r="F91" s="54">
        <v>72.609700000000004</v>
      </c>
      <c r="G91" s="54">
        <v>0.73343131000000006</v>
      </c>
      <c r="H91" s="54">
        <v>12.264567980000001</v>
      </c>
      <c r="I91" s="54">
        <v>0</v>
      </c>
      <c r="J91" s="54">
        <v>12.3884525</v>
      </c>
      <c r="K91" s="54">
        <v>12.264567980000001</v>
      </c>
      <c r="L91" s="54">
        <v>0</v>
      </c>
      <c r="M91" s="54">
        <v>0.12388452</v>
      </c>
      <c r="N91" s="55">
        <v>16.891087526873129</v>
      </c>
      <c r="O91" s="55">
        <v>16.891086910374742</v>
      </c>
      <c r="P91" s="55">
        <v>0.9999999596398339</v>
      </c>
      <c r="Q91" s="98">
        <v>0</v>
      </c>
      <c r="R91" s="55">
        <v>0</v>
      </c>
    </row>
    <row r="92" spans="1:18" ht="15.75" x14ac:dyDescent="0.25">
      <c r="A92" s="129">
        <v>81</v>
      </c>
      <c r="B92" s="108" t="s">
        <v>189</v>
      </c>
      <c r="C92" s="54">
        <v>34.726700000000001</v>
      </c>
      <c r="D92" s="54">
        <v>0</v>
      </c>
      <c r="E92" s="54">
        <v>35.077475</v>
      </c>
      <c r="F92" s="54">
        <v>34.726700000000001</v>
      </c>
      <c r="G92" s="54">
        <v>0.350775</v>
      </c>
      <c r="H92" s="54">
        <v>22.677954600000003</v>
      </c>
      <c r="I92" s="54">
        <v>0</v>
      </c>
      <c r="J92" s="54">
        <v>22.907025000000001</v>
      </c>
      <c r="K92" s="54">
        <v>22.677954600000003</v>
      </c>
      <c r="L92" s="54">
        <v>0</v>
      </c>
      <c r="M92" s="54">
        <v>0.22907040000000001</v>
      </c>
      <c r="N92" s="55">
        <v>65.304087632858881</v>
      </c>
      <c r="O92" s="55">
        <v>65.304083814410944</v>
      </c>
      <c r="P92" s="55">
        <v>1.0000006548209557</v>
      </c>
      <c r="Q92" s="98">
        <v>0</v>
      </c>
      <c r="R92" s="55">
        <v>0</v>
      </c>
    </row>
    <row r="93" spans="1:18" ht="15.75" x14ac:dyDescent="0.25">
      <c r="A93" s="129">
        <v>82</v>
      </c>
      <c r="B93" s="108" t="s">
        <v>191</v>
      </c>
      <c r="C93" s="54">
        <v>10.2866</v>
      </c>
      <c r="D93" s="54">
        <v>0</v>
      </c>
      <c r="E93" s="54">
        <v>10.390505050000002</v>
      </c>
      <c r="F93" s="54">
        <v>10.2866</v>
      </c>
      <c r="G93" s="54">
        <v>0.10390505</v>
      </c>
      <c r="H93" s="54">
        <v>0.85504316000000002</v>
      </c>
      <c r="I93" s="54">
        <v>0</v>
      </c>
      <c r="J93" s="54">
        <v>0.86367994999999997</v>
      </c>
      <c r="K93" s="54">
        <v>0.85504316000000002</v>
      </c>
      <c r="L93" s="54">
        <v>0</v>
      </c>
      <c r="M93" s="54">
        <v>8.6367900000000001E-3</v>
      </c>
      <c r="N93" s="55">
        <v>8.3122038380028389</v>
      </c>
      <c r="O93" s="55">
        <v>8.3121946430900131</v>
      </c>
      <c r="P93" s="55">
        <v>0.9999989000555124</v>
      </c>
      <c r="Q93" s="98">
        <v>0</v>
      </c>
      <c r="R93" s="55">
        <v>0</v>
      </c>
    </row>
    <row r="94" spans="1:18" ht="15.75" x14ac:dyDescent="0.25">
      <c r="A94" s="127">
        <v>83</v>
      </c>
      <c r="B94" s="128" t="s">
        <v>193</v>
      </c>
      <c r="C94" s="49">
        <v>116.69340000000001</v>
      </c>
      <c r="D94" s="49">
        <v>0</v>
      </c>
      <c r="E94" s="49">
        <v>129.42501899000001</v>
      </c>
      <c r="F94" s="49">
        <v>116.69340000000001</v>
      </c>
      <c r="G94" s="49">
        <v>12.731618989999999</v>
      </c>
      <c r="H94" s="49">
        <v>7.00949299</v>
      </c>
      <c r="I94" s="49">
        <v>4.6190699999999994E-3</v>
      </c>
      <c r="J94" s="49">
        <v>13.651239270000001</v>
      </c>
      <c r="K94" s="49">
        <v>7.0094929800000001</v>
      </c>
      <c r="L94" s="49">
        <v>0</v>
      </c>
      <c r="M94" s="49">
        <v>6.6417462900000004</v>
      </c>
      <c r="N94" s="49">
        <v>6.0067604337520368</v>
      </c>
      <c r="O94" s="49">
        <v>52.167334690244296</v>
      </c>
      <c r="P94" s="49">
        <v>48.653064814385893</v>
      </c>
      <c r="Q94" s="49">
        <v>4.6190699999999994E-3</v>
      </c>
      <c r="R94" s="49">
        <v>9.9999999982058885E-9</v>
      </c>
    </row>
    <row r="95" spans="1:18" ht="15.75" x14ac:dyDescent="0.25">
      <c r="A95" s="129">
        <v>84</v>
      </c>
      <c r="B95" s="108" t="s">
        <v>171</v>
      </c>
      <c r="C95" s="54">
        <v>17.353899999999999</v>
      </c>
      <c r="D95" s="54">
        <v>0</v>
      </c>
      <c r="E95" s="54">
        <v>18.461595750000001</v>
      </c>
      <c r="F95" s="54">
        <v>17.353899999999999</v>
      </c>
      <c r="G95" s="54">
        <v>1.10769575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5">
        <v>0</v>
      </c>
      <c r="O95" s="55">
        <v>0</v>
      </c>
      <c r="P95" s="55">
        <v>0</v>
      </c>
      <c r="Q95" s="98">
        <v>0</v>
      </c>
      <c r="R95" s="55">
        <v>0</v>
      </c>
    </row>
    <row r="96" spans="1:18" ht="15.75" x14ac:dyDescent="0.25">
      <c r="A96" s="129">
        <v>85</v>
      </c>
      <c r="B96" s="108" t="s">
        <v>195</v>
      </c>
      <c r="C96" s="54">
        <v>20.806799999999999</v>
      </c>
      <c r="D96" s="54">
        <v>0</v>
      </c>
      <c r="E96" s="54">
        <v>22.087055600000003</v>
      </c>
      <c r="F96" s="54">
        <v>20.806799999999999</v>
      </c>
      <c r="G96" s="54">
        <v>1.2802556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5">
        <v>0</v>
      </c>
      <c r="O96" s="55">
        <v>0</v>
      </c>
      <c r="P96" s="55">
        <v>0</v>
      </c>
      <c r="Q96" s="98">
        <v>0</v>
      </c>
      <c r="R96" s="55">
        <v>0</v>
      </c>
    </row>
    <row r="97" spans="1:18" ht="15.75" x14ac:dyDescent="0.25">
      <c r="A97" s="129">
        <v>86</v>
      </c>
      <c r="B97" s="108" t="s">
        <v>179</v>
      </c>
      <c r="C97" s="54">
        <v>7.75</v>
      </c>
      <c r="D97" s="54">
        <v>0</v>
      </c>
      <c r="E97" s="54">
        <v>7.82828283</v>
      </c>
      <c r="F97" s="54">
        <v>7.75</v>
      </c>
      <c r="G97" s="54">
        <v>7.8282829999999998E-2</v>
      </c>
      <c r="H97" s="54">
        <v>1.36120792</v>
      </c>
      <c r="I97" s="54">
        <v>0</v>
      </c>
      <c r="J97" s="54">
        <v>1.3749575000000001</v>
      </c>
      <c r="K97" s="54">
        <v>1.36120792</v>
      </c>
      <c r="L97" s="54">
        <v>0</v>
      </c>
      <c r="M97" s="54">
        <v>1.3749579999999999E-2</v>
      </c>
      <c r="N97" s="55">
        <v>17.56397316129032</v>
      </c>
      <c r="O97" s="55">
        <v>17.563979227628842</v>
      </c>
      <c r="P97" s="55">
        <v>1.0000003636476036</v>
      </c>
      <c r="Q97" s="98">
        <v>0</v>
      </c>
      <c r="R97" s="55">
        <v>0</v>
      </c>
    </row>
    <row r="98" spans="1:18" ht="15.75" x14ac:dyDescent="0.25">
      <c r="A98" s="129">
        <v>87</v>
      </c>
      <c r="B98" s="108" t="s">
        <v>197</v>
      </c>
      <c r="C98" s="54">
        <v>11.6454</v>
      </c>
      <c r="D98" s="54">
        <v>0</v>
      </c>
      <c r="E98" s="54">
        <v>12</v>
      </c>
      <c r="F98" s="54">
        <v>11.6454</v>
      </c>
      <c r="G98" s="54">
        <v>0.35460000000000003</v>
      </c>
      <c r="H98" s="54">
        <v>0.86612663000000001</v>
      </c>
      <c r="I98" s="54">
        <v>0</v>
      </c>
      <c r="J98" s="54">
        <v>0.89249999999999996</v>
      </c>
      <c r="K98" s="54">
        <v>0.86612661999999996</v>
      </c>
      <c r="L98" s="54">
        <v>0</v>
      </c>
      <c r="M98" s="54">
        <v>2.6373380000000002E-2</v>
      </c>
      <c r="N98" s="55">
        <v>7.4374999570645919</v>
      </c>
      <c r="O98" s="55">
        <v>7.4375014100394807</v>
      </c>
      <c r="P98" s="55">
        <v>2.9550005602240899</v>
      </c>
      <c r="Q98" s="98">
        <v>0</v>
      </c>
      <c r="R98" s="55">
        <v>1.0000000050247593E-8</v>
      </c>
    </row>
    <row r="99" spans="1:18" ht="15.75" x14ac:dyDescent="0.25">
      <c r="A99" s="129">
        <v>88</v>
      </c>
      <c r="B99" s="108" t="s">
        <v>199</v>
      </c>
      <c r="C99" s="54">
        <v>27.350300000000001</v>
      </c>
      <c r="D99" s="54">
        <v>0</v>
      </c>
      <c r="E99" s="54">
        <v>27.90846939</v>
      </c>
      <c r="F99" s="54">
        <v>27.350300000000001</v>
      </c>
      <c r="G99" s="54">
        <v>0.55816938999999999</v>
      </c>
      <c r="H99" s="54">
        <v>0</v>
      </c>
      <c r="I99" s="54">
        <v>0</v>
      </c>
      <c r="J99" s="54">
        <v>0</v>
      </c>
      <c r="K99" s="54">
        <v>0</v>
      </c>
      <c r="L99" s="54">
        <v>0</v>
      </c>
      <c r="M99" s="54">
        <v>0</v>
      </c>
      <c r="N99" s="55">
        <v>0</v>
      </c>
      <c r="O99" s="55">
        <v>0</v>
      </c>
      <c r="P99" s="55">
        <v>0</v>
      </c>
      <c r="Q99" s="98">
        <v>0</v>
      </c>
      <c r="R99" s="55">
        <v>0</v>
      </c>
    </row>
    <row r="100" spans="1:18" ht="15.75" x14ac:dyDescent="0.25">
      <c r="A100" s="129">
        <v>89</v>
      </c>
      <c r="B100" s="108" t="s">
        <v>201</v>
      </c>
      <c r="C100" s="54">
        <v>10.7</v>
      </c>
      <c r="D100" s="54">
        <v>0</v>
      </c>
      <c r="E100" s="54">
        <v>10.808</v>
      </c>
      <c r="F100" s="54">
        <v>10.7</v>
      </c>
      <c r="G100" s="54">
        <v>0.108</v>
      </c>
      <c r="H100" s="54">
        <v>3.1344602000000004</v>
      </c>
      <c r="I100" s="54">
        <v>4.6190699999999994E-3</v>
      </c>
      <c r="J100" s="54">
        <v>3.1660977400000001</v>
      </c>
      <c r="K100" s="54">
        <v>3.1344602000000004</v>
      </c>
      <c r="L100" s="54">
        <v>0</v>
      </c>
      <c r="M100" s="54">
        <v>3.1637539999999999E-2</v>
      </c>
      <c r="N100" s="55">
        <v>29.294020560747668</v>
      </c>
      <c r="O100" s="55">
        <v>29.294018518518516</v>
      </c>
      <c r="P100" s="55">
        <v>0.99925973858280182</v>
      </c>
      <c r="Q100" s="98">
        <v>4.6190699999999994E-3</v>
      </c>
      <c r="R100" s="55">
        <v>-5.2041704279304213E-17</v>
      </c>
    </row>
    <row r="101" spans="1:18" ht="15.75" x14ac:dyDescent="0.25">
      <c r="A101" s="129">
        <v>90</v>
      </c>
      <c r="B101" s="108" t="s">
        <v>203</v>
      </c>
      <c r="C101" s="54">
        <v>12</v>
      </c>
      <c r="D101" s="54">
        <v>0</v>
      </c>
      <c r="E101" s="54">
        <v>12.01</v>
      </c>
      <c r="F101" s="54">
        <v>12</v>
      </c>
      <c r="G101" s="54">
        <v>0.01</v>
      </c>
      <c r="H101" s="54">
        <v>0</v>
      </c>
      <c r="I101" s="54">
        <v>0</v>
      </c>
      <c r="J101" s="54">
        <v>0</v>
      </c>
      <c r="K101" s="54">
        <v>0</v>
      </c>
      <c r="L101" s="54">
        <v>0</v>
      </c>
      <c r="M101" s="54">
        <v>0</v>
      </c>
      <c r="N101" s="55">
        <v>0</v>
      </c>
      <c r="O101" s="55">
        <v>0</v>
      </c>
      <c r="P101" s="55">
        <v>0</v>
      </c>
      <c r="Q101" s="98">
        <v>0</v>
      </c>
      <c r="R101" s="55">
        <v>0</v>
      </c>
    </row>
    <row r="102" spans="1:18" ht="15.75" x14ac:dyDescent="0.25">
      <c r="A102" s="129">
        <v>91</v>
      </c>
      <c r="B102" s="108" t="s">
        <v>205</v>
      </c>
      <c r="C102" s="54">
        <v>0.1042</v>
      </c>
      <c r="D102" s="54">
        <v>0</v>
      </c>
      <c r="E102" s="54">
        <v>0.10632653</v>
      </c>
      <c r="F102" s="54">
        <v>0.1042</v>
      </c>
      <c r="G102" s="54">
        <v>2.1265300000000002E-3</v>
      </c>
      <c r="H102" s="54">
        <v>0.1042</v>
      </c>
      <c r="I102" s="54">
        <v>0</v>
      </c>
      <c r="J102" s="54">
        <v>0.10632653</v>
      </c>
      <c r="K102" s="54">
        <v>0.1042</v>
      </c>
      <c r="L102" s="54">
        <v>0</v>
      </c>
      <c r="M102" s="54">
        <v>2.1265300000000002E-3</v>
      </c>
      <c r="N102" s="55">
        <v>100</v>
      </c>
      <c r="O102" s="55">
        <v>100</v>
      </c>
      <c r="P102" s="55">
        <v>1.9999994357005728</v>
      </c>
      <c r="Q102" s="98">
        <v>0</v>
      </c>
      <c r="R102" s="55">
        <v>0</v>
      </c>
    </row>
    <row r="103" spans="1:18" ht="15.75" x14ac:dyDescent="0.25">
      <c r="A103" s="129">
        <v>92</v>
      </c>
      <c r="B103" s="108" t="s">
        <v>207</v>
      </c>
      <c r="C103" s="54">
        <v>6.0807000000000002</v>
      </c>
      <c r="D103" s="54">
        <v>0</v>
      </c>
      <c r="E103" s="54">
        <v>6.1421999999999999</v>
      </c>
      <c r="F103" s="54">
        <v>6.0807000000000002</v>
      </c>
      <c r="G103" s="54">
        <v>6.1499999999999999E-2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5">
        <v>0</v>
      </c>
      <c r="O103" s="55">
        <v>0</v>
      </c>
      <c r="P103" s="55">
        <v>0</v>
      </c>
      <c r="Q103" s="98">
        <v>0</v>
      </c>
      <c r="R103" s="55">
        <v>0</v>
      </c>
    </row>
    <row r="104" spans="1:18" ht="15.75" x14ac:dyDescent="0.25">
      <c r="A104" s="129">
        <v>93</v>
      </c>
      <c r="B104" s="108" t="s">
        <v>209</v>
      </c>
      <c r="C104" s="54">
        <v>1.5388999999999999</v>
      </c>
      <c r="D104" s="54">
        <v>0</v>
      </c>
      <c r="E104" s="54">
        <v>1.70988889</v>
      </c>
      <c r="F104" s="54">
        <v>1.5388999999999999</v>
      </c>
      <c r="G104" s="54">
        <v>0.17098889</v>
      </c>
      <c r="H104" s="54">
        <v>0.55807874999999996</v>
      </c>
      <c r="I104" s="54">
        <v>0</v>
      </c>
      <c r="J104" s="54">
        <v>0.62008750000000001</v>
      </c>
      <c r="K104" s="54">
        <v>0.55807874999999996</v>
      </c>
      <c r="L104" s="54">
        <v>0</v>
      </c>
      <c r="M104" s="54">
        <v>6.2008750000000001E-2</v>
      </c>
      <c r="N104" s="55">
        <v>36.264783286763269</v>
      </c>
      <c r="O104" s="55">
        <v>36.264783051109347</v>
      </c>
      <c r="P104" s="55">
        <v>10</v>
      </c>
      <c r="Q104" s="98">
        <v>0</v>
      </c>
      <c r="R104" s="55">
        <v>0</v>
      </c>
    </row>
    <row r="105" spans="1:18" ht="15.75" x14ac:dyDescent="0.25">
      <c r="A105" s="129">
        <v>94</v>
      </c>
      <c r="B105" s="108" t="s">
        <v>211</v>
      </c>
      <c r="C105" s="54">
        <v>1.3632</v>
      </c>
      <c r="D105" s="54">
        <v>0</v>
      </c>
      <c r="E105" s="54">
        <v>10.363200000000001</v>
      </c>
      <c r="F105" s="54">
        <v>1.3632</v>
      </c>
      <c r="G105" s="54">
        <v>9</v>
      </c>
      <c r="H105" s="54">
        <v>0.98541948999999995</v>
      </c>
      <c r="I105" s="54">
        <v>0</v>
      </c>
      <c r="J105" s="54">
        <v>7.4912700000000001</v>
      </c>
      <c r="K105" s="54">
        <v>0.98541948999999995</v>
      </c>
      <c r="L105" s="54">
        <v>0</v>
      </c>
      <c r="M105" s="54">
        <v>6.5058505100000001</v>
      </c>
      <c r="N105" s="55">
        <v>72.287227846244122</v>
      </c>
      <c r="O105" s="55">
        <v>72.287227888888893</v>
      </c>
      <c r="P105" s="55">
        <v>86.845761933557327</v>
      </c>
      <c r="Q105" s="98">
        <v>0</v>
      </c>
      <c r="R105" s="55">
        <v>0</v>
      </c>
    </row>
  </sheetData>
  <mergeCells count="19">
    <mergeCell ref="A7:A11"/>
    <mergeCell ref="B7:B11"/>
    <mergeCell ref="C7:R8"/>
    <mergeCell ref="C9:C11"/>
    <mergeCell ref="D9:D11"/>
    <mergeCell ref="E9:G9"/>
    <mergeCell ref="H9:H11"/>
    <mergeCell ref="R9:R11"/>
    <mergeCell ref="E10:E11"/>
    <mergeCell ref="F10:G10"/>
    <mergeCell ref="I9:I11"/>
    <mergeCell ref="Q9:Q11"/>
    <mergeCell ref="J10:J11"/>
    <mergeCell ref="K10:M10"/>
    <mergeCell ref="J9:M9"/>
    <mergeCell ref="C2:L4"/>
    <mergeCell ref="D5:E5"/>
    <mergeCell ref="N9:O10"/>
    <mergeCell ref="P9:P11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/>
  <dimension ref="A1:R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S11" sqref="S11"/>
    </sheetView>
  </sheetViews>
  <sheetFormatPr defaultColWidth="9.140625" defaultRowHeight="15" outlineLevelCol="1" x14ac:dyDescent="0.25"/>
  <cols>
    <col min="1" max="1" width="5" style="140" customWidth="1"/>
    <col min="2" max="2" width="34.140625" style="140" customWidth="1"/>
    <col min="3" max="4" width="18.28515625" style="140" customWidth="1"/>
    <col min="5" max="6" width="18.28515625" style="140" customWidth="1" outlineLevel="1"/>
    <col min="7" max="15" width="18.28515625" style="140" customWidth="1"/>
    <col min="16" max="18" width="18.28515625" style="140" customWidth="1" outlineLevel="1"/>
    <col min="19" max="19" width="19.42578125" style="140" customWidth="1"/>
    <col min="20" max="16384" width="9.140625" style="140"/>
  </cols>
  <sheetData>
    <row r="1" spans="1:18" ht="15.75" x14ac:dyDescent="0.25">
      <c r="B1" s="143"/>
    </row>
    <row r="2" spans="1:18" ht="18.75" customHeight="1" x14ac:dyDescent="0.25">
      <c r="C2" s="279" t="s">
        <v>278</v>
      </c>
      <c r="D2" s="280"/>
      <c r="E2" s="280"/>
      <c r="F2" s="280"/>
      <c r="G2" s="280"/>
      <c r="H2" s="280"/>
      <c r="I2" s="280"/>
      <c r="J2" s="280"/>
      <c r="K2" s="280"/>
      <c r="L2" s="280"/>
    </row>
    <row r="3" spans="1:18" ht="20.25" x14ac:dyDescent="0.3">
      <c r="A3" s="74"/>
      <c r="B3" s="74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144"/>
      <c r="N3" s="144"/>
      <c r="O3" s="144"/>
      <c r="P3" s="144"/>
    </row>
    <row r="4" spans="1:18" ht="20.25" customHeight="1" x14ac:dyDescent="0.3">
      <c r="A4" s="74"/>
      <c r="B4" s="74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144"/>
      <c r="N4" s="144"/>
      <c r="O4" s="144"/>
      <c r="P4" s="144"/>
    </row>
    <row r="5" spans="1:18" ht="30.75" customHeight="1" x14ac:dyDescent="0.3">
      <c r="A5" s="74"/>
      <c r="B5" s="74"/>
      <c r="D5" s="278" t="s">
        <v>367</v>
      </c>
      <c r="E5" s="278"/>
      <c r="F5" s="177"/>
      <c r="G5" s="145"/>
      <c r="H5" s="146"/>
      <c r="I5" s="146"/>
    </row>
    <row r="6" spans="1:18" ht="17.25" customHeight="1" x14ac:dyDescent="0.25">
      <c r="B6" s="147" t="s">
        <v>368</v>
      </c>
      <c r="C6" s="148"/>
      <c r="Q6" s="148"/>
      <c r="R6" s="148"/>
    </row>
    <row r="7" spans="1:18" ht="15" customHeight="1" x14ac:dyDescent="0.25">
      <c r="A7" s="282" t="s">
        <v>233</v>
      </c>
      <c r="B7" s="285" t="s">
        <v>234</v>
      </c>
      <c r="C7" s="308" t="s">
        <v>360</v>
      </c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</row>
    <row r="8" spans="1:18" ht="9" customHeight="1" thickBot="1" x14ac:dyDescent="0.3">
      <c r="A8" s="282"/>
      <c r="B8" s="285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9"/>
      <c r="R8" s="309"/>
    </row>
    <row r="9" spans="1:18" ht="30" customHeight="1" x14ac:dyDescent="0.25">
      <c r="A9" s="282"/>
      <c r="B9" s="282"/>
      <c r="C9" s="271" t="s">
        <v>276</v>
      </c>
      <c r="D9" s="269" t="s">
        <v>334</v>
      </c>
      <c r="E9" s="269" t="s">
        <v>236</v>
      </c>
      <c r="F9" s="269"/>
      <c r="G9" s="269"/>
      <c r="H9" s="269" t="s">
        <v>251</v>
      </c>
      <c r="I9" s="269" t="s">
        <v>216</v>
      </c>
      <c r="J9" s="269" t="s">
        <v>237</v>
      </c>
      <c r="K9" s="269"/>
      <c r="L9" s="269"/>
      <c r="M9" s="269"/>
      <c r="N9" s="267" t="s">
        <v>238</v>
      </c>
      <c r="O9" s="267"/>
      <c r="P9" s="269" t="s">
        <v>239</v>
      </c>
      <c r="Q9" s="266" t="s">
        <v>220</v>
      </c>
      <c r="R9" s="266" t="s">
        <v>240</v>
      </c>
    </row>
    <row r="10" spans="1:18" ht="15" customHeight="1" x14ac:dyDescent="0.25">
      <c r="A10" s="282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</row>
    <row r="11" spans="1:18" ht="109.5" customHeight="1" x14ac:dyDescent="0.25">
      <c r="A11" s="282"/>
      <c r="B11" s="282"/>
      <c r="C11" s="269"/>
      <c r="D11" s="266"/>
      <c r="E11" s="266"/>
      <c r="F11" s="182" t="s">
        <v>213</v>
      </c>
      <c r="G11" s="182" t="s">
        <v>214</v>
      </c>
      <c r="H11" s="266"/>
      <c r="I11" s="266"/>
      <c r="J11" s="266"/>
      <c r="K11" s="182" t="s">
        <v>218</v>
      </c>
      <c r="L11" s="182" t="s">
        <v>250</v>
      </c>
      <c r="M11" s="182" t="s">
        <v>214</v>
      </c>
      <c r="N11" s="182" t="s">
        <v>269</v>
      </c>
      <c r="O11" s="182" t="s">
        <v>244</v>
      </c>
      <c r="P11" s="266"/>
      <c r="Q11" s="266"/>
      <c r="R11" s="266"/>
    </row>
    <row r="12" spans="1:18" ht="38.25" customHeight="1" x14ac:dyDescent="0.25">
      <c r="A12" s="101" t="s">
        <v>2</v>
      </c>
      <c r="B12" s="102" t="s">
        <v>3</v>
      </c>
      <c r="C12" s="45">
        <v>471.95</v>
      </c>
      <c r="D12" s="45">
        <v>0</v>
      </c>
      <c r="E12" s="45">
        <v>513.94774446999998</v>
      </c>
      <c r="F12" s="45">
        <v>471.95</v>
      </c>
      <c r="G12" s="45">
        <v>41.997744470000008</v>
      </c>
      <c r="H12" s="45">
        <v>141.17021068000003</v>
      </c>
      <c r="I12" s="45">
        <v>0</v>
      </c>
      <c r="J12" s="45">
        <v>162.12664960999999</v>
      </c>
      <c r="K12" s="45">
        <v>141.17021068000003</v>
      </c>
      <c r="L12" s="45">
        <v>0</v>
      </c>
      <c r="M12" s="45">
        <v>20.956438930000001</v>
      </c>
      <c r="N12" s="45">
        <v>29.912111596567435</v>
      </c>
      <c r="O12" s="45">
        <v>49.898962895423317</v>
      </c>
      <c r="P12" s="45">
        <v>12.925968050540289</v>
      </c>
      <c r="Q12" s="45">
        <v>0</v>
      </c>
      <c r="R12" s="45">
        <v>0</v>
      </c>
    </row>
    <row r="13" spans="1:18" ht="15.75" x14ac:dyDescent="0.25">
      <c r="A13" s="127" t="s">
        <v>6</v>
      </c>
      <c r="B13" s="128" t="s">
        <v>7</v>
      </c>
      <c r="C13" s="49">
        <v>197.83169999999998</v>
      </c>
      <c r="D13" s="49">
        <v>0</v>
      </c>
      <c r="E13" s="49">
        <v>213.82507845999999</v>
      </c>
      <c r="F13" s="49">
        <v>197.83169999999998</v>
      </c>
      <c r="G13" s="49">
        <v>15.993378460000002</v>
      </c>
      <c r="H13" s="49">
        <v>44.065682630000005</v>
      </c>
      <c r="I13" s="49">
        <v>0</v>
      </c>
      <c r="J13" s="49">
        <v>45.235169820000003</v>
      </c>
      <c r="K13" s="49">
        <v>44.065682630000005</v>
      </c>
      <c r="L13" s="49">
        <v>0</v>
      </c>
      <c r="M13" s="49">
        <v>1.1694871900000001</v>
      </c>
      <c r="N13" s="49">
        <v>22.2743284468566</v>
      </c>
      <c r="O13" s="49">
        <v>7.3123211141718949</v>
      </c>
      <c r="P13" s="49">
        <v>2.5853493966169001</v>
      </c>
      <c r="Q13" s="49">
        <v>0</v>
      </c>
      <c r="R13" s="49">
        <v>0</v>
      </c>
    </row>
    <row r="14" spans="1:18" ht="15.75" x14ac:dyDescent="0.25">
      <c r="A14" s="129" t="s">
        <v>9</v>
      </c>
      <c r="B14" s="108" t="s">
        <v>10</v>
      </c>
      <c r="C14" s="54">
        <v>41.2483</v>
      </c>
      <c r="D14" s="54">
        <v>0</v>
      </c>
      <c r="E14" s="54">
        <v>42.966979159999994</v>
      </c>
      <c r="F14" s="54">
        <v>41.2483</v>
      </c>
      <c r="G14" s="54">
        <v>1.71867916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5">
        <v>0</v>
      </c>
      <c r="O14" s="55">
        <v>0</v>
      </c>
      <c r="P14" s="55">
        <v>0</v>
      </c>
      <c r="Q14" s="98">
        <v>0</v>
      </c>
      <c r="R14" s="55">
        <v>0</v>
      </c>
    </row>
    <row r="15" spans="1:18" ht="15.75" x14ac:dyDescent="0.25">
      <c r="A15" s="129" t="s">
        <v>12</v>
      </c>
      <c r="B15" s="108" t="s">
        <v>13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5" t="s">
        <v>369</v>
      </c>
      <c r="O15" s="55" t="s">
        <v>369</v>
      </c>
      <c r="P15" s="55">
        <v>0</v>
      </c>
      <c r="Q15" s="98">
        <v>0</v>
      </c>
      <c r="R15" s="55">
        <v>0</v>
      </c>
    </row>
    <row r="16" spans="1:18" ht="15.75" x14ac:dyDescent="0.25">
      <c r="A16" s="129" t="s">
        <v>15</v>
      </c>
      <c r="B16" s="108" t="s">
        <v>16</v>
      </c>
      <c r="C16" s="54">
        <v>1.1758999999999999</v>
      </c>
      <c r="D16" s="54">
        <v>0</v>
      </c>
      <c r="E16" s="54">
        <v>1.1999</v>
      </c>
      <c r="F16" s="54">
        <v>1.1758999999999999</v>
      </c>
      <c r="G16" s="54">
        <v>2.4E-2</v>
      </c>
      <c r="H16" s="54">
        <v>1.1758999999999999</v>
      </c>
      <c r="I16" s="54">
        <v>0</v>
      </c>
      <c r="J16" s="54">
        <v>1.1999</v>
      </c>
      <c r="K16" s="54">
        <v>1.1758999999999999</v>
      </c>
      <c r="L16" s="54">
        <v>0</v>
      </c>
      <c r="M16" s="54">
        <v>2.4E-2</v>
      </c>
      <c r="N16" s="55">
        <v>100</v>
      </c>
      <c r="O16" s="55">
        <v>100</v>
      </c>
      <c r="P16" s="55">
        <v>2.0001666805567133</v>
      </c>
      <c r="Q16" s="98">
        <v>0</v>
      </c>
      <c r="R16" s="55">
        <v>0</v>
      </c>
    </row>
    <row r="17" spans="1:18" ht="15.75" x14ac:dyDescent="0.25">
      <c r="A17" s="129" t="s">
        <v>18</v>
      </c>
      <c r="B17" s="108" t="s">
        <v>19</v>
      </c>
      <c r="C17" s="54">
        <v>42.107999999999997</v>
      </c>
      <c r="D17" s="54">
        <v>0</v>
      </c>
      <c r="E17" s="54">
        <v>42.967345999999999</v>
      </c>
      <c r="F17" s="54">
        <v>42.107999999999997</v>
      </c>
      <c r="G17" s="54">
        <v>0.85934600000000005</v>
      </c>
      <c r="H17" s="54">
        <v>31.519876760000002</v>
      </c>
      <c r="I17" s="54">
        <v>0</v>
      </c>
      <c r="J17" s="54">
        <v>32.163138850000003</v>
      </c>
      <c r="K17" s="54">
        <v>31.519876760000002</v>
      </c>
      <c r="L17" s="54">
        <v>0</v>
      </c>
      <c r="M17" s="54">
        <v>0.64326209000000001</v>
      </c>
      <c r="N17" s="55">
        <v>74.854841740286886</v>
      </c>
      <c r="O17" s="55">
        <v>74.854841937938843</v>
      </c>
      <c r="P17" s="55">
        <v>1.9999978640144447</v>
      </c>
      <c r="Q17" s="98">
        <v>0</v>
      </c>
      <c r="R17" s="55">
        <v>0</v>
      </c>
    </row>
    <row r="18" spans="1:18" ht="15.75" x14ac:dyDescent="0.25">
      <c r="A18" s="129" t="s">
        <v>21</v>
      </c>
      <c r="B18" s="108" t="s">
        <v>22</v>
      </c>
      <c r="C18" s="54">
        <v>1.9663999999999999</v>
      </c>
      <c r="D18" s="54">
        <v>0</v>
      </c>
      <c r="E18" s="54">
        <v>1.9862626299999999</v>
      </c>
      <c r="F18" s="54">
        <v>1.9663999999999999</v>
      </c>
      <c r="G18" s="54">
        <v>1.9862630000000003E-2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5">
        <v>0</v>
      </c>
      <c r="O18" s="55">
        <v>0</v>
      </c>
      <c r="P18" s="55">
        <v>0</v>
      </c>
      <c r="Q18" s="98">
        <v>0</v>
      </c>
      <c r="R18" s="55">
        <v>0</v>
      </c>
    </row>
    <row r="19" spans="1:18" ht="15.75" x14ac:dyDescent="0.25">
      <c r="A19" s="129" t="s">
        <v>24</v>
      </c>
      <c r="B19" s="108" t="s">
        <v>25</v>
      </c>
      <c r="C19" s="54">
        <v>1.7275</v>
      </c>
      <c r="D19" s="54">
        <v>0</v>
      </c>
      <c r="E19" s="54">
        <v>1.7994791699999999</v>
      </c>
      <c r="F19" s="54">
        <v>1.7275</v>
      </c>
      <c r="G19" s="54">
        <v>7.1979169999999995E-2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5">
        <v>0</v>
      </c>
      <c r="O19" s="55">
        <v>0</v>
      </c>
      <c r="P19" s="55">
        <v>0</v>
      </c>
      <c r="Q19" s="98">
        <v>0</v>
      </c>
      <c r="R19" s="55">
        <v>0</v>
      </c>
    </row>
    <row r="20" spans="1:18" ht="15.75" x14ac:dyDescent="0.25">
      <c r="A20" s="129" t="s">
        <v>27</v>
      </c>
      <c r="B20" s="108" t="s">
        <v>28</v>
      </c>
      <c r="C20" s="54">
        <v>1.0699000000000001</v>
      </c>
      <c r="D20" s="54">
        <v>0</v>
      </c>
      <c r="E20" s="54">
        <v>1.0807070700000001</v>
      </c>
      <c r="F20" s="54">
        <v>1.0699000000000001</v>
      </c>
      <c r="G20" s="54">
        <v>1.080707E-2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5">
        <v>0</v>
      </c>
      <c r="O20" s="55">
        <v>0</v>
      </c>
      <c r="P20" s="55">
        <v>0</v>
      </c>
      <c r="Q20" s="98">
        <v>0</v>
      </c>
      <c r="R20" s="55">
        <v>0</v>
      </c>
    </row>
    <row r="21" spans="1:18" ht="15.75" x14ac:dyDescent="0.25">
      <c r="A21" s="129" t="s">
        <v>30</v>
      </c>
      <c r="B21" s="108" t="s">
        <v>31</v>
      </c>
      <c r="C21" s="54">
        <v>11.684900000000001</v>
      </c>
      <c r="D21" s="54">
        <v>0</v>
      </c>
      <c r="E21" s="54">
        <v>11.923368</v>
      </c>
      <c r="F21" s="54">
        <v>11.684900000000001</v>
      </c>
      <c r="G21" s="54">
        <v>0.23846800000000001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4">
        <v>0</v>
      </c>
      <c r="N21" s="55">
        <v>0</v>
      </c>
      <c r="O21" s="55">
        <v>0</v>
      </c>
      <c r="P21" s="55">
        <v>0</v>
      </c>
      <c r="Q21" s="98">
        <v>0</v>
      </c>
      <c r="R21" s="55">
        <v>0</v>
      </c>
    </row>
    <row r="22" spans="1:18" ht="15.75" x14ac:dyDescent="0.25">
      <c r="A22" s="129" t="s">
        <v>33</v>
      </c>
      <c r="B22" s="108" t="s">
        <v>34</v>
      </c>
      <c r="C22" s="54">
        <v>24.9924</v>
      </c>
      <c r="D22" s="54">
        <v>0</v>
      </c>
      <c r="E22" s="54">
        <v>26.307789469999999</v>
      </c>
      <c r="F22" s="54">
        <v>24.9924</v>
      </c>
      <c r="G22" s="54">
        <v>1.3153894699999999</v>
      </c>
      <c r="H22" s="54">
        <v>6.9379058699999998</v>
      </c>
      <c r="I22" s="54">
        <v>0</v>
      </c>
      <c r="J22" s="54">
        <v>7.3030588099999996</v>
      </c>
      <c r="K22" s="54">
        <v>6.9379058699999998</v>
      </c>
      <c r="L22" s="54">
        <v>0</v>
      </c>
      <c r="M22" s="54">
        <v>0.36515293999999998</v>
      </c>
      <c r="N22" s="55">
        <v>27.760062539011859</v>
      </c>
      <c r="O22" s="55">
        <v>27.760062576751508</v>
      </c>
      <c r="P22" s="55">
        <v>4.9999999931535539</v>
      </c>
      <c r="Q22" s="98">
        <v>0</v>
      </c>
      <c r="R22" s="55">
        <v>0</v>
      </c>
    </row>
    <row r="23" spans="1:18" ht="15.75" x14ac:dyDescent="0.25">
      <c r="A23" s="129" t="s">
        <v>36</v>
      </c>
      <c r="B23" s="108" t="s">
        <v>37</v>
      </c>
      <c r="C23" s="54">
        <v>32.225299999999997</v>
      </c>
      <c r="D23" s="54">
        <v>0</v>
      </c>
      <c r="E23" s="54">
        <v>42.967066670000001</v>
      </c>
      <c r="F23" s="54">
        <v>32.225299999999997</v>
      </c>
      <c r="G23" s="54">
        <v>10.741766670000001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4">
        <v>0</v>
      </c>
      <c r="N23" s="55">
        <v>0</v>
      </c>
      <c r="O23" s="55">
        <v>0</v>
      </c>
      <c r="P23" s="55">
        <v>0</v>
      </c>
      <c r="Q23" s="98">
        <v>0</v>
      </c>
      <c r="R23" s="55">
        <v>0</v>
      </c>
    </row>
    <row r="24" spans="1:18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98">
        <v>0</v>
      </c>
      <c r="R24" s="55">
        <v>0</v>
      </c>
    </row>
    <row r="25" spans="1:18" ht="15.75" x14ac:dyDescent="0.25">
      <c r="A25" s="129" t="s">
        <v>41</v>
      </c>
      <c r="B25" s="108" t="s">
        <v>42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5" t="s">
        <v>369</v>
      </c>
      <c r="O25" s="55" t="s">
        <v>369</v>
      </c>
      <c r="P25" s="55">
        <v>0</v>
      </c>
      <c r="Q25" s="98">
        <v>0</v>
      </c>
      <c r="R25" s="55">
        <v>0</v>
      </c>
    </row>
    <row r="26" spans="1:18" ht="15.75" x14ac:dyDescent="0.25">
      <c r="A26" s="129" t="s">
        <v>44</v>
      </c>
      <c r="B26" s="108" t="s">
        <v>45</v>
      </c>
      <c r="C26" s="54">
        <v>4.4320000000000004</v>
      </c>
      <c r="D26" s="54">
        <v>0</v>
      </c>
      <c r="E26" s="54">
        <v>4.5690721600000002</v>
      </c>
      <c r="F26" s="54">
        <v>4.4320000000000004</v>
      </c>
      <c r="G26" s="54">
        <v>0.13707216</v>
      </c>
      <c r="H26" s="54">
        <v>4.4320000000000004</v>
      </c>
      <c r="I26" s="54">
        <v>0</v>
      </c>
      <c r="J26" s="54">
        <v>4.5690721600000002</v>
      </c>
      <c r="K26" s="54">
        <v>4.4320000000000004</v>
      </c>
      <c r="L26" s="54">
        <v>0</v>
      </c>
      <c r="M26" s="54">
        <v>0.13707216</v>
      </c>
      <c r="N26" s="55">
        <v>100</v>
      </c>
      <c r="O26" s="55">
        <v>100</v>
      </c>
      <c r="P26" s="55">
        <v>2.999999894945848</v>
      </c>
      <c r="Q26" s="98">
        <v>0</v>
      </c>
      <c r="R26" s="55">
        <v>0</v>
      </c>
    </row>
    <row r="27" spans="1:18" ht="15.75" x14ac:dyDescent="0.25">
      <c r="A27" s="129" t="s">
        <v>47</v>
      </c>
      <c r="B27" s="108" t="s">
        <v>48</v>
      </c>
      <c r="C27" s="54">
        <v>9.6971000000000007</v>
      </c>
      <c r="D27" s="54">
        <v>0</v>
      </c>
      <c r="E27" s="54">
        <v>9.9970103000000012</v>
      </c>
      <c r="F27" s="54">
        <v>9.6971000000000007</v>
      </c>
      <c r="G27" s="54">
        <v>0.29991029999999996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5">
        <v>0</v>
      </c>
      <c r="O27" s="55">
        <v>0</v>
      </c>
      <c r="P27" s="55">
        <v>0</v>
      </c>
      <c r="Q27" s="98">
        <v>0</v>
      </c>
      <c r="R27" s="55">
        <v>0</v>
      </c>
    </row>
    <row r="28" spans="1:18" ht="15.75" x14ac:dyDescent="0.25">
      <c r="A28" s="129" t="s">
        <v>50</v>
      </c>
      <c r="B28" s="108" t="s">
        <v>51</v>
      </c>
      <c r="C28" s="54">
        <v>22.854099999999999</v>
      </c>
      <c r="D28" s="54">
        <v>0</v>
      </c>
      <c r="E28" s="54">
        <v>23.320510199999998</v>
      </c>
      <c r="F28" s="54">
        <v>22.854099999999999</v>
      </c>
      <c r="G28" s="54">
        <v>0.4664102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5">
        <v>0</v>
      </c>
      <c r="O28" s="55">
        <v>0</v>
      </c>
      <c r="P28" s="55">
        <v>0</v>
      </c>
      <c r="Q28" s="98">
        <v>0</v>
      </c>
      <c r="R28" s="55">
        <v>0</v>
      </c>
    </row>
    <row r="29" spans="1:18" ht="15.75" x14ac:dyDescent="0.25">
      <c r="A29" s="129" t="s">
        <v>53</v>
      </c>
      <c r="B29" s="108" t="s">
        <v>54</v>
      </c>
      <c r="C29" s="54">
        <v>1.9298999999999999</v>
      </c>
      <c r="D29" s="54">
        <v>0</v>
      </c>
      <c r="E29" s="54">
        <v>1.9895876299999999</v>
      </c>
      <c r="F29" s="54">
        <v>1.9298999999999999</v>
      </c>
      <c r="G29" s="54">
        <v>5.9687629999999998E-2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5">
        <v>0</v>
      </c>
      <c r="O29" s="55">
        <v>0</v>
      </c>
      <c r="P29" s="55">
        <v>0</v>
      </c>
      <c r="Q29" s="98">
        <v>0</v>
      </c>
      <c r="R29" s="55">
        <v>0</v>
      </c>
    </row>
    <row r="30" spans="1:18" ht="15.75" x14ac:dyDescent="0.25">
      <c r="A30" s="129" t="s">
        <v>56</v>
      </c>
      <c r="B30" s="108" t="s">
        <v>57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5" t="s">
        <v>369</v>
      </c>
      <c r="O30" s="55" t="s">
        <v>369</v>
      </c>
      <c r="P30" s="55">
        <v>0</v>
      </c>
      <c r="Q30" s="98">
        <v>0</v>
      </c>
      <c r="R30" s="55">
        <v>0</v>
      </c>
    </row>
    <row r="31" spans="1:18" ht="15.75" x14ac:dyDescent="0.25">
      <c r="A31" s="129" t="s">
        <v>59</v>
      </c>
      <c r="B31" s="108" t="s">
        <v>60</v>
      </c>
      <c r="C31" s="54">
        <v>0.72</v>
      </c>
      <c r="D31" s="54">
        <v>0</v>
      </c>
      <c r="E31" s="54">
        <v>0.75</v>
      </c>
      <c r="F31" s="54">
        <v>0.72</v>
      </c>
      <c r="G31" s="54">
        <v>0.03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5">
        <v>0</v>
      </c>
      <c r="O31" s="55">
        <v>0</v>
      </c>
      <c r="P31" s="55">
        <v>0</v>
      </c>
      <c r="Q31" s="98">
        <v>0</v>
      </c>
      <c r="R31" s="55">
        <v>0</v>
      </c>
    </row>
    <row r="32" spans="1:18" ht="15.75" x14ac:dyDescent="0.25">
      <c r="A32" s="127" t="s">
        <v>62</v>
      </c>
      <c r="B32" s="128" t="s">
        <v>63</v>
      </c>
      <c r="C32" s="49">
        <v>23.838199999999997</v>
      </c>
      <c r="D32" s="49">
        <v>0</v>
      </c>
      <c r="E32" s="49">
        <v>40.547814969999997</v>
      </c>
      <c r="F32" s="49">
        <v>23.838199999999997</v>
      </c>
      <c r="G32" s="49">
        <v>16.709614970000001</v>
      </c>
      <c r="H32" s="49">
        <v>19.812129899999999</v>
      </c>
      <c r="I32" s="49">
        <v>0</v>
      </c>
      <c r="J32" s="49">
        <v>36.399822839999999</v>
      </c>
      <c r="K32" s="49">
        <v>19.812129899999999</v>
      </c>
      <c r="L32" s="49">
        <v>0</v>
      </c>
      <c r="M32" s="49">
        <v>16.58769294</v>
      </c>
      <c r="N32" s="49">
        <v>83.110846876022521</v>
      </c>
      <c r="O32" s="49">
        <v>99.270348058773976</v>
      </c>
      <c r="P32" s="49">
        <v>45.57080679461901</v>
      </c>
      <c r="Q32" s="49">
        <v>0</v>
      </c>
      <c r="R32" s="49">
        <v>0</v>
      </c>
    </row>
    <row r="33" spans="1:18" ht="15.75" x14ac:dyDescent="0.25">
      <c r="A33" s="129" t="s">
        <v>65</v>
      </c>
      <c r="B33" s="108" t="s">
        <v>66</v>
      </c>
      <c r="C33" s="54">
        <v>2.9691000000000001</v>
      </c>
      <c r="D33" s="54">
        <v>0</v>
      </c>
      <c r="E33" s="54">
        <v>2.9990909100000001</v>
      </c>
      <c r="F33" s="54">
        <v>2.9691000000000001</v>
      </c>
      <c r="G33" s="54">
        <v>2.9990909999999999E-2</v>
      </c>
      <c r="H33" s="54">
        <v>0.85352990000000006</v>
      </c>
      <c r="I33" s="54">
        <v>0</v>
      </c>
      <c r="J33" s="54">
        <v>0.86215141000000006</v>
      </c>
      <c r="K33" s="54">
        <v>0.85352990000000006</v>
      </c>
      <c r="L33" s="54">
        <v>0</v>
      </c>
      <c r="M33" s="54">
        <v>8.6215100000000006E-3</v>
      </c>
      <c r="N33" s="55">
        <v>28.747091711292988</v>
      </c>
      <c r="O33" s="55">
        <v>28.747077031007063</v>
      </c>
      <c r="P33" s="55">
        <v>0.9999995244454799</v>
      </c>
      <c r="Q33" s="98">
        <v>0</v>
      </c>
      <c r="R33" s="55">
        <v>0</v>
      </c>
    </row>
    <row r="34" spans="1:18" ht="15.75" x14ac:dyDescent="0.25">
      <c r="A34" s="129" t="s">
        <v>68</v>
      </c>
      <c r="B34" s="108" t="s">
        <v>69</v>
      </c>
      <c r="C34" s="54">
        <v>1.9105000000000001</v>
      </c>
      <c r="D34" s="54">
        <v>0</v>
      </c>
      <c r="E34" s="54">
        <v>2.01105263</v>
      </c>
      <c r="F34" s="54">
        <v>1.9105000000000001</v>
      </c>
      <c r="G34" s="54">
        <v>0.10055263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5">
        <v>0</v>
      </c>
      <c r="O34" s="55">
        <v>0</v>
      </c>
      <c r="P34" s="55">
        <v>0</v>
      </c>
      <c r="Q34" s="98">
        <v>0</v>
      </c>
      <c r="R34" s="55">
        <v>0</v>
      </c>
    </row>
    <row r="35" spans="1:18" ht="15.75" x14ac:dyDescent="0.25">
      <c r="A35" s="129" t="s">
        <v>71</v>
      </c>
      <c r="B35" s="108" t="s">
        <v>72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5" t="s">
        <v>369</v>
      </c>
      <c r="O35" s="55" t="s">
        <v>369</v>
      </c>
      <c r="P35" s="55">
        <v>0</v>
      </c>
      <c r="Q35" s="98">
        <v>0</v>
      </c>
      <c r="R35" s="55">
        <v>0</v>
      </c>
    </row>
    <row r="36" spans="1:18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98">
        <v>0</v>
      </c>
      <c r="R36" s="55">
        <v>0</v>
      </c>
    </row>
    <row r="37" spans="1:18" ht="15.75" x14ac:dyDescent="0.25">
      <c r="A37" s="129" t="s">
        <v>76</v>
      </c>
      <c r="B37" s="108" t="s">
        <v>77</v>
      </c>
      <c r="C37" s="54">
        <v>0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5" t="s">
        <v>369</v>
      </c>
      <c r="O37" s="55" t="s">
        <v>369</v>
      </c>
      <c r="P37" s="55">
        <v>0</v>
      </c>
      <c r="Q37" s="98">
        <v>0</v>
      </c>
      <c r="R37" s="55">
        <v>0</v>
      </c>
    </row>
    <row r="38" spans="1:18" ht="15.75" x14ac:dyDescent="0.25">
      <c r="A38" s="129" t="s">
        <v>79</v>
      </c>
      <c r="B38" s="108" t="s">
        <v>80</v>
      </c>
      <c r="C38" s="54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5" t="s">
        <v>369</v>
      </c>
      <c r="O38" s="55" t="s">
        <v>369</v>
      </c>
      <c r="P38" s="55">
        <v>0</v>
      </c>
      <c r="Q38" s="98">
        <v>0</v>
      </c>
      <c r="R38" s="55">
        <v>0</v>
      </c>
    </row>
    <row r="39" spans="1:18" ht="15.75" x14ac:dyDescent="0.25">
      <c r="A39" s="129" t="s">
        <v>82</v>
      </c>
      <c r="B39" s="108" t="s">
        <v>83</v>
      </c>
      <c r="C39" s="54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5" t="s">
        <v>369</v>
      </c>
      <c r="O39" s="55" t="s">
        <v>369</v>
      </c>
      <c r="P39" s="55">
        <v>0</v>
      </c>
      <c r="Q39" s="98">
        <v>0</v>
      </c>
      <c r="R39" s="55">
        <v>0</v>
      </c>
    </row>
    <row r="40" spans="1:18" ht="15.75" x14ac:dyDescent="0.25">
      <c r="A40" s="129" t="s">
        <v>85</v>
      </c>
      <c r="B40" s="108" t="s">
        <v>246</v>
      </c>
      <c r="C40" s="54">
        <v>15.8361</v>
      </c>
      <c r="D40" s="54">
        <v>0</v>
      </c>
      <c r="E40" s="54">
        <v>32.318571429999999</v>
      </c>
      <c r="F40" s="54">
        <v>15.8361</v>
      </c>
      <c r="G40" s="54">
        <v>16.48247143</v>
      </c>
      <c r="H40" s="54">
        <v>15.8361</v>
      </c>
      <c r="I40" s="54">
        <v>0</v>
      </c>
      <c r="J40" s="54">
        <v>32.318571429999999</v>
      </c>
      <c r="K40" s="54">
        <v>15.8361</v>
      </c>
      <c r="L40" s="54">
        <v>0</v>
      </c>
      <c r="M40" s="54">
        <v>16.48247143</v>
      </c>
      <c r="N40" s="55">
        <v>100</v>
      </c>
      <c r="O40" s="55">
        <v>100</v>
      </c>
      <c r="P40" s="55">
        <v>51.000000002165947</v>
      </c>
      <c r="Q40" s="98">
        <v>0</v>
      </c>
      <c r="R40" s="55">
        <v>0</v>
      </c>
    </row>
    <row r="41" spans="1:18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5" t="s">
        <v>369</v>
      </c>
      <c r="O41" s="55" t="s">
        <v>369</v>
      </c>
      <c r="P41" s="55">
        <v>0</v>
      </c>
      <c r="Q41" s="98">
        <v>0</v>
      </c>
      <c r="R41" s="55">
        <v>0</v>
      </c>
    </row>
    <row r="42" spans="1:18" ht="15.75" x14ac:dyDescent="0.25">
      <c r="A42" s="129" t="s">
        <v>90</v>
      </c>
      <c r="B42" s="108" t="s">
        <v>91</v>
      </c>
      <c r="C42" s="54">
        <v>3.1225000000000001</v>
      </c>
      <c r="D42" s="54">
        <v>0</v>
      </c>
      <c r="E42" s="54">
        <v>3.2191000000000001</v>
      </c>
      <c r="F42" s="54">
        <v>3.1225000000000001</v>
      </c>
      <c r="G42" s="54">
        <v>9.6600000000000005E-2</v>
      </c>
      <c r="H42" s="54">
        <v>3.1225000000000001</v>
      </c>
      <c r="I42" s="54">
        <v>0</v>
      </c>
      <c r="J42" s="54">
        <v>3.2191000000000001</v>
      </c>
      <c r="K42" s="54">
        <v>3.1225000000000001</v>
      </c>
      <c r="L42" s="54">
        <v>0</v>
      </c>
      <c r="M42" s="54">
        <v>9.6600000000000005E-2</v>
      </c>
      <c r="N42" s="55">
        <v>100</v>
      </c>
      <c r="O42" s="55">
        <v>100</v>
      </c>
      <c r="P42" s="55">
        <v>3.0008387437482527</v>
      </c>
      <c r="Q42" s="98">
        <v>0</v>
      </c>
      <c r="R42" s="55">
        <v>0</v>
      </c>
    </row>
    <row r="43" spans="1:18" ht="15.75" x14ac:dyDescent="0.25">
      <c r="A43" s="103">
        <v>32</v>
      </c>
      <c r="B43" s="108" t="s">
        <v>93</v>
      </c>
      <c r="C43" s="54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5" t="s">
        <v>369</v>
      </c>
      <c r="O43" s="55" t="s">
        <v>369</v>
      </c>
      <c r="P43" s="55">
        <v>0</v>
      </c>
      <c r="Q43" s="98">
        <v>0</v>
      </c>
      <c r="R43" s="55">
        <v>0</v>
      </c>
    </row>
    <row r="44" spans="1:18" ht="15.75" x14ac:dyDescent="0.25">
      <c r="A44" s="104">
        <v>33</v>
      </c>
      <c r="B44" s="105" t="s">
        <v>95</v>
      </c>
      <c r="C44" s="49">
        <v>44.575400000000002</v>
      </c>
      <c r="D44" s="49">
        <v>0</v>
      </c>
      <c r="E44" s="49">
        <v>45.485102040000001</v>
      </c>
      <c r="F44" s="49">
        <v>44.575400000000002</v>
      </c>
      <c r="G44" s="49">
        <v>0.90970203999999999</v>
      </c>
      <c r="H44" s="49">
        <v>2.0406274999999998</v>
      </c>
      <c r="I44" s="49">
        <v>0</v>
      </c>
      <c r="J44" s="49">
        <v>2.0822729600000001</v>
      </c>
      <c r="K44" s="49">
        <v>2.0406274999999998</v>
      </c>
      <c r="L44" s="49">
        <v>0</v>
      </c>
      <c r="M44" s="49">
        <v>4.1645460000000002E-2</v>
      </c>
      <c r="N44" s="49">
        <v>4.5779230248074043</v>
      </c>
      <c r="O44" s="49">
        <v>4.5779231186510252</v>
      </c>
      <c r="P44" s="49">
        <v>2.0000000384195546</v>
      </c>
      <c r="Q44" s="49">
        <v>0</v>
      </c>
      <c r="R44" s="49">
        <v>0</v>
      </c>
    </row>
    <row r="45" spans="1:18" ht="15.75" x14ac:dyDescent="0.25">
      <c r="A45" s="93">
        <v>34</v>
      </c>
      <c r="B45" s="106" t="s">
        <v>97</v>
      </c>
      <c r="C45" s="54">
        <v>0</v>
      </c>
      <c r="D45" s="54">
        <v>0</v>
      </c>
      <c r="E45" s="54">
        <v>0</v>
      </c>
      <c r="F45" s="54">
        <v>0</v>
      </c>
      <c r="G45" s="54">
        <v>0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5" t="s">
        <v>369</v>
      </c>
      <c r="O45" s="55" t="s">
        <v>369</v>
      </c>
      <c r="P45" s="55">
        <v>0</v>
      </c>
      <c r="Q45" s="98">
        <v>0</v>
      </c>
      <c r="R45" s="55">
        <v>0</v>
      </c>
    </row>
    <row r="46" spans="1:18" ht="15.75" x14ac:dyDescent="0.25">
      <c r="A46" s="93">
        <v>35</v>
      </c>
      <c r="B46" s="106" t="s">
        <v>99</v>
      </c>
      <c r="C46" s="54">
        <v>0</v>
      </c>
      <c r="D46" s="54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5" t="s">
        <v>369</v>
      </c>
      <c r="O46" s="55" t="s">
        <v>369</v>
      </c>
      <c r="P46" s="55">
        <v>0</v>
      </c>
      <c r="Q46" s="98">
        <v>0</v>
      </c>
      <c r="R46" s="55">
        <v>0</v>
      </c>
    </row>
    <row r="47" spans="1:18" ht="15.75" x14ac:dyDescent="0.25">
      <c r="A47" s="129">
        <v>36</v>
      </c>
      <c r="B47" s="108" t="s">
        <v>253</v>
      </c>
      <c r="C47" s="54">
        <v>0</v>
      </c>
      <c r="D47" s="54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5" t="s">
        <v>369</v>
      </c>
      <c r="O47" s="55" t="s">
        <v>369</v>
      </c>
      <c r="P47" s="55">
        <v>0</v>
      </c>
      <c r="Q47" s="98">
        <v>0</v>
      </c>
      <c r="R47" s="55">
        <v>0</v>
      </c>
    </row>
    <row r="48" spans="1:18" ht="15.75" x14ac:dyDescent="0.25">
      <c r="A48" s="93">
        <v>37</v>
      </c>
      <c r="B48" s="106" t="s">
        <v>101</v>
      </c>
      <c r="C48" s="54">
        <v>0</v>
      </c>
      <c r="D48" s="54">
        <v>0</v>
      </c>
      <c r="E48" s="54">
        <v>0</v>
      </c>
      <c r="F48" s="54">
        <v>0</v>
      </c>
      <c r="G48" s="54">
        <v>0</v>
      </c>
      <c r="H48" s="54">
        <v>0</v>
      </c>
      <c r="I48" s="54">
        <v>0</v>
      </c>
      <c r="J48" s="54">
        <v>0</v>
      </c>
      <c r="K48" s="54">
        <v>0</v>
      </c>
      <c r="L48" s="54">
        <v>0</v>
      </c>
      <c r="M48" s="54">
        <v>0</v>
      </c>
      <c r="N48" s="55" t="s">
        <v>369</v>
      </c>
      <c r="O48" s="55" t="s">
        <v>369</v>
      </c>
      <c r="P48" s="55">
        <v>0</v>
      </c>
      <c r="Q48" s="98">
        <v>0</v>
      </c>
      <c r="R48" s="55">
        <v>0</v>
      </c>
    </row>
    <row r="49" spans="1:18" ht="15.75" x14ac:dyDescent="0.25">
      <c r="A49" s="93">
        <v>38</v>
      </c>
      <c r="B49" s="106" t="s">
        <v>103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 t="s">
        <v>369</v>
      </c>
      <c r="O49" s="55" t="s">
        <v>369</v>
      </c>
      <c r="P49" s="55">
        <v>0</v>
      </c>
      <c r="Q49" s="98">
        <v>0</v>
      </c>
      <c r="R49" s="55">
        <v>0</v>
      </c>
    </row>
    <row r="50" spans="1:18" ht="15.75" x14ac:dyDescent="0.25">
      <c r="A50" s="93">
        <v>39</v>
      </c>
      <c r="B50" s="106" t="s">
        <v>105</v>
      </c>
      <c r="C50" s="54">
        <v>44.575400000000002</v>
      </c>
      <c r="D50" s="54">
        <v>0</v>
      </c>
      <c r="E50" s="54">
        <v>45.485102040000001</v>
      </c>
      <c r="F50" s="54">
        <v>44.575400000000002</v>
      </c>
      <c r="G50" s="54">
        <v>0.90970203999999999</v>
      </c>
      <c r="H50" s="54">
        <v>2.0406274999999998</v>
      </c>
      <c r="I50" s="54">
        <v>0</v>
      </c>
      <c r="J50" s="54">
        <v>2.0822729600000001</v>
      </c>
      <c r="K50" s="54">
        <v>2.0406274999999998</v>
      </c>
      <c r="L50" s="54">
        <v>0</v>
      </c>
      <c r="M50" s="54">
        <v>4.1645460000000002E-2</v>
      </c>
      <c r="N50" s="55">
        <v>4.5779230248074043</v>
      </c>
      <c r="O50" s="55">
        <v>4.5779231186510252</v>
      </c>
      <c r="P50" s="55">
        <v>2.0000000384195546</v>
      </c>
      <c r="Q50" s="98">
        <v>0</v>
      </c>
      <c r="R50" s="55">
        <v>0</v>
      </c>
    </row>
    <row r="51" spans="1:18" ht="15.75" x14ac:dyDescent="0.25">
      <c r="A51" s="103">
        <v>40</v>
      </c>
      <c r="B51" s="106" t="s">
        <v>107</v>
      </c>
      <c r="C51" s="54">
        <v>0</v>
      </c>
      <c r="D51" s="54">
        <v>0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5" t="s">
        <v>369</v>
      </c>
      <c r="O51" s="55" t="s">
        <v>369</v>
      </c>
      <c r="P51" s="55">
        <v>0</v>
      </c>
      <c r="Q51" s="98">
        <v>0</v>
      </c>
      <c r="R51" s="55">
        <v>0</v>
      </c>
    </row>
    <row r="52" spans="1:18" ht="15.75" x14ac:dyDescent="0.25">
      <c r="A52" s="129">
        <v>41</v>
      </c>
      <c r="B52" s="108" t="s">
        <v>254</v>
      </c>
      <c r="C52" s="54">
        <v>0</v>
      </c>
      <c r="D52" s="54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5" t="s">
        <v>369</v>
      </c>
      <c r="O52" s="55" t="s">
        <v>369</v>
      </c>
      <c r="P52" s="55">
        <v>0</v>
      </c>
      <c r="Q52" s="98">
        <v>0</v>
      </c>
      <c r="R52" s="55">
        <v>0</v>
      </c>
    </row>
    <row r="53" spans="1:18" ht="15.75" x14ac:dyDescent="0.25">
      <c r="A53" s="104">
        <v>42</v>
      </c>
      <c r="B53" s="107" t="s">
        <v>109</v>
      </c>
      <c r="C53" s="49">
        <v>14.1791</v>
      </c>
      <c r="D53" s="49">
        <v>0</v>
      </c>
      <c r="E53" s="49">
        <v>14.322323239999999</v>
      </c>
      <c r="F53" s="49">
        <v>14.1791</v>
      </c>
      <c r="G53" s="49">
        <v>0.14322324</v>
      </c>
      <c r="H53" s="49">
        <v>1.18594</v>
      </c>
      <c r="I53" s="49">
        <v>0</v>
      </c>
      <c r="J53" s="49">
        <v>1.1979191899999999</v>
      </c>
      <c r="K53" s="49">
        <v>1.18594</v>
      </c>
      <c r="L53" s="49">
        <v>0</v>
      </c>
      <c r="M53" s="49">
        <v>1.1979190000000001E-2</v>
      </c>
      <c r="N53" s="49">
        <v>8.3640005360001695</v>
      </c>
      <c r="O53" s="49">
        <v>8.3639987476892728</v>
      </c>
      <c r="P53" s="49">
        <v>0.99999984139163856</v>
      </c>
      <c r="Q53" s="49">
        <v>0</v>
      </c>
      <c r="R53" s="49">
        <v>0</v>
      </c>
    </row>
    <row r="54" spans="1:18" ht="15.75" x14ac:dyDescent="0.25">
      <c r="A54" s="93">
        <v>43</v>
      </c>
      <c r="B54" s="106" t="s">
        <v>111</v>
      </c>
      <c r="C54" s="54">
        <v>0</v>
      </c>
      <c r="D54" s="54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 t="s">
        <v>369</v>
      </c>
      <c r="O54" s="55" t="s">
        <v>369</v>
      </c>
      <c r="P54" s="55">
        <v>0</v>
      </c>
      <c r="Q54" s="98">
        <v>0</v>
      </c>
      <c r="R54" s="55">
        <v>0</v>
      </c>
    </row>
    <row r="55" spans="1:18" ht="15.75" x14ac:dyDescent="0.25">
      <c r="A55" s="93">
        <v>44</v>
      </c>
      <c r="B55" s="106" t="s">
        <v>113</v>
      </c>
      <c r="C55" s="54">
        <v>0</v>
      </c>
      <c r="D55" s="54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5" t="s">
        <v>369</v>
      </c>
      <c r="O55" s="55" t="s">
        <v>369</v>
      </c>
      <c r="P55" s="55">
        <v>0</v>
      </c>
      <c r="Q55" s="98">
        <v>0</v>
      </c>
      <c r="R55" s="55">
        <v>0</v>
      </c>
    </row>
    <row r="56" spans="1:18" ht="31.5" x14ac:dyDescent="0.25">
      <c r="A56" s="93">
        <v>45</v>
      </c>
      <c r="B56" s="106" t="s">
        <v>115</v>
      </c>
      <c r="C56" s="54">
        <v>0</v>
      </c>
      <c r="D56" s="54">
        <v>0</v>
      </c>
      <c r="E56" s="54">
        <v>0</v>
      </c>
      <c r="F56" s="54">
        <v>0</v>
      </c>
      <c r="G56" s="54">
        <v>0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5" t="s">
        <v>369</v>
      </c>
      <c r="O56" s="55" t="s">
        <v>369</v>
      </c>
      <c r="P56" s="55">
        <v>0</v>
      </c>
      <c r="Q56" s="98">
        <v>0</v>
      </c>
      <c r="R56" s="55">
        <v>0</v>
      </c>
    </row>
    <row r="57" spans="1:18" ht="31.5" x14ac:dyDescent="0.25">
      <c r="A57" s="93">
        <v>46</v>
      </c>
      <c r="B57" s="106" t="s">
        <v>117</v>
      </c>
      <c r="C57" s="54">
        <v>0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5" t="s">
        <v>369</v>
      </c>
      <c r="O57" s="55" t="s">
        <v>369</v>
      </c>
      <c r="P57" s="55">
        <v>0</v>
      </c>
      <c r="Q57" s="98">
        <v>0</v>
      </c>
      <c r="R57" s="55">
        <v>0</v>
      </c>
    </row>
    <row r="58" spans="1:18" ht="31.5" x14ac:dyDescent="0.25">
      <c r="A58" s="93">
        <v>47</v>
      </c>
      <c r="B58" s="106" t="s">
        <v>119</v>
      </c>
      <c r="C58" s="54">
        <v>0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 t="s">
        <v>369</v>
      </c>
      <c r="O58" s="55" t="s">
        <v>369</v>
      </c>
      <c r="P58" s="55">
        <v>0</v>
      </c>
      <c r="Q58" s="98">
        <v>0</v>
      </c>
      <c r="R58" s="55">
        <v>0</v>
      </c>
    </row>
    <row r="59" spans="1:18" ht="15.75" x14ac:dyDescent="0.25">
      <c r="A59" s="129">
        <v>48</v>
      </c>
      <c r="B59" s="106" t="s">
        <v>121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55" t="s">
        <v>369</v>
      </c>
      <c r="O59" s="55" t="s">
        <v>369</v>
      </c>
      <c r="P59" s="55">
        <v>0</v>
      </c>
      <c r="Q59" s="98">
        <v>0</v>
      </c>
      <c r="R59" s="55">
        <v>0</v>
      </c>
    </row>
    <row r="60" spans="1:18" ht="15.75" x14ac:dyDescent="0.25">
      <c r="A60" s="130">
        <v>49</v>
      </c>
      <c r="B60" s="106" t="s">
        <v>123</v>
      </c>
      <c r="C60" s="54">
        <v>14.1791</v>
      </c>
      <c r="D60" s="54">
        <v>0</v>
      </c>
      <c r="E60" s="54">
        <v>14.322323239999999</v>
      </c>
      <c r="F60" s="54">
        <v>14.1791</v>
      </c>
      <c r="G60" s="54">
        <v>0.14322324</v>
      </c>
      <c r="H60" s="54">
        <v>1.18594</v>
      </c>
      <c r="I60" s="54">
        <v>0</v>
      </c>
      <c r="J60" s="54">
        <v>1.1979191899999999</v>
      </c>
      <c r="K60" s="54">
        <v>1.18594</v>
      </c>
      <c r="L60" s="54">
        <v>0</v>
      </c>
      <c r="M60" s="54">
        <v>1.1979190000000001E-2</v>
      </c>
      <c r="N60" s="55">
        <v>8.3640005360001695</v>
      </c>
      <c r="O60" s="55">
        <v>8.3639987476892728</v>
      </c>
      <c r="P60" s="55">
        <v>0.99999984139163856</v>
      </c>
      <c r="Q60" s="98">
        <v>0</v>
      </c>
      <c r="R60" s="55">
        <v>0</v>
      </c>
    </row>
    <row r="61" spans="1:18" ht="15.75" x14ac:dyDescent="0.25">
      <c r="A61" s="127">
        <v>50</v>
      </c>
      <c r="B61" s="128" t="s">
        <v>125</v>
      </c>
      <c r="C61" s="49">
        <v>77.316299999999998</v>
      </c>
      <c r="D61" s="49">
        <v>0</v>
      </c>
      <c r="E61" s="49">
        <v>80.655400169999979</v>
      </c>
      <c r="F61" s="49">
        <v>77.316299999999998</v>
      </c>
      <c r="G61" s="49">
        <v>3.3391001699999996</v>
      </c>
      <c r="H61" s="49">
        <v>42.615312899999999</v>
      </c>
      <c r="I61" s="49">
        <v>0</v>
      </c>
      <c r="J61" s="49">
        <v>44.995334900000003</v>
      </c>
      <c r="K61" s="49">
        <v>42.615312899999999</v>
      </c>
      <c r="L61" s="49">
        <v>0</v>
      </c>
      <c r="M61" s="49">
        <v>2.3800219999999999</v>
      </c>
      <c r="N61" s="49">
        <v>55.11814830766604</v>
      </c>
      <c r="O61" s="49">
        <v>71.277346555314637</v>
      </c>
      <c r="P61" s="49">
        <v>5.289486132927971</v>
      </c>
      <c r="Q61" s="49">
        <v>0</v>
      </c>
      <c r="R61" s="49">
        <v>0</v>
      </c>
    </row>
    <row r="62" spans="1:18" ht="15.75" x14ac:dyDescent="0.25">
      <c r="A62" s="129">
        <v>51</v>
      </c>
      <c r="B62" s="108" t="s">
        <v>127</v>
      </c>
      <c r="C62" s="54">
        <v>7.0538999999999996</v>
      </c>
      <c r="D62" s="54">
        <v>0</v>
      </c>
      <c r="E62" s="54">
        <v>7.19785714</v>
      </c>
      <c r="F62" s="54">
        <v>7.0538999999999996</v>
      </c>
      <c r="G62" s="54">
        <v>0.14395714000000001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55">
        <v>0</v>
      </c>
      <c r="O62" s="55">
        <v>0</v>
      </c>
      <c r="P62" s="55">
        <v>0</v>
      </c>
      <c r="Q62" s="98">
        <v>0</v>
      </c>
      <c r="R62" s="55">
        <v>0</v>
      </c>
    </row>
    <row r="63" spans="1:18" ht="15.75" x14ac:dyDescent="0.25">
      <c r="A63" s="129">
        <v>52</v>
      </c>
      <c r="B63" s="108" t="s">
        <v>129</v>
      </c>
      <c r="C63" s="54">
        <v>1.8222</v>
      </c>
      <c r="D63" s="54">
        <v>0</v>
      </c>
      <c r="E63" s="54">
        <v>1.8593900000000001</v>
      </c>
      <c r="F63" s="54">
        <v>1.8222</v>
      </c>
      <c r="G63" s="54">
        <v>3.7190000000000001E-2</v>
      </c>
      <c r="H63" s="54">
        <v>1.8222</v>
      </c>
      <c r="I63" s="54">
        <v>0</v>
      </c>
      <c r="J63" s="54">
        <v>1.8593900000000001</v>
      </c>
      <c r="K63" s="54">
        <v>1.8222</v>
      </c>
      <c r="L63" s="54">
        <v>0</v>
      </c>
      <c r="M63" s="54">
        <v>3.7190000000000001E-2</v>
      </c>
      <c r="N63" s="55">
        <v>100</v>
      </c>
      <c r="O63" s="55">
        <v>100</v>
      </c>
      <c r="P63" s="55">
        <v>2.0001183183732301</v>
      </c>
      <c r="Q63" s="98">
        <v>0</v>
      </c>
      <c r="R63" s="55">
        <v>0</v>
      </c>
    </row>
    <row r="64" spans="1:18" ht="15.75" x14ac:dyDescent="0.25">
      <c r="A64" s="129">
        <v>53</v>
      </c>
      <c r="B64" s="108" t="s">
        <v>131</v>
      </c>
      <c r="C64" s="54">
        <v>31.7424</v>
      </c>
      <c r="D64" s="54">
        <v>0</v>
      </c>
      <c r="E64" s="54">
        <v>32.390203999999997</v>
      </c>
      <c r="F64" s="54">
        <v>31.7424</v>
      </c>
      <c r="G64" s="54">
        <v>0.64780400000000005</v>
      </c>
      <c r="H64" s="54">
        <v>26.296912899999999</v>
      </c>
      <c r="I64" s="54">
        <v>0</v>
      </c>
      <c r="J64" s="54">
        <v>26.833584519999999</v>
      </c>
      <c r="K64" s="54">
        <v>26.296912899999999</v>
      </c>
      <c r="L64" s="54">
        <v>0</v>
      </c>
      <c r="M64" s="54">
        <v>0.53667162000000002</v>
      </c>
      <c r="N64" s="55">
        <v>82.84475307475175</v>
      </c>
      <c r="O64" s="55">
        <v>82.844752425116226</v>
      </c>
      <c r="P64" s="55">
        <v>1.9999997376422076</v>
      </c>
      <c r="Q64" s="98">
        <v>0</v>
      </c>
      <c r="R64" s="55">
        <v>0</v>
      </c>
    </row>
    <row r="65" spans="1:18" ht="15.75" x14ac:dyDescent="0.25">
      <c r="A65" s="129">
        <v>54</v>
      </c>
      <c r="B65" s="108" t="s">
        <v>133</v>
      </c>
      <c r="C65" s="54">
        <v>4.0488</v>
      </c>
      <c r="D65" s="54">
        <v>0</v>
      </c>
      <c r="E65" s="54">
        <v>4.9985185199999993</v>
      </c>
      <c r="F65" s="54">
        <v>4.0488</v>
      </c>
      <c r="G65" s="54">
        <v>0.94971852000000001</v>
      </c>
      <c r="H65" s="54">
        <v>4.0488</v>
      </c>
      <c r="I65" s="54">
        <v>0</v>
      </c>
      <c r="J65" s="54">
        <v>4.9985185199999993</v>
      </c>
      <c r="K65" s="54">
        <v>4.0488</v>
      </c>
      <c r="L65" s="54">
        <v>0</v>
      </c>
      <c r="M65" s="54">
        <v>0.94971852000000001</v>
      </c>
      <c r="N65" s="55">
        <v>100</v>
      </c>
      <c r="O65" s="55">
        <v>100</v>
      </c>
      <c r="P65" s="55">
        <v>19.000000024007115</v>
      </c>
      <c r="Q65" s="98">
        <v>0</v>
      </c>
      <c r="R65" s="55">
        <v>0</v>
      </c>
    </row>
    <row r="66" spans="1:18" ht="15.75" x14ac:dyDescent="0.25">
      <c r="A66" s="129">
        <v>55</v>
      </c>
      <c r="B66" s="108" t="s">
        <v>135</v>
      </c>
      <c r="C66" s="54">
        <v>15.5829</v>
      </c>
      <c r="D66" s="54">
        <v>0</v>
      </c>
      <c r="E66" s="54">
        <v>16.06484536</v>
      </c>
      <c r="F66" s="54">
        <v>15.5829</v>
      </c>
      <c r="G66" s="54">
        <v>0.48194535999999999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55">
        <v>0</v>
      </c>
      <c r="O66" s="55">
        <v>0</v>
      </c>
      <c r="P66" s="55">
        <v>0</v>
      </c>
      <c r="Q66" s="98">
        <v>0</v>
      </c>
      <c r="R66" s="55">
        <v>0</v>
      </c>
    </row>
    <row r="67" spans="1:18" ht="15.75" x14ac:dyDescent="0.25">
      <c r="A67" s="129">
        <v>56</v>
      </c>
      <c r="B67" s="108" t="s">
        <v>137</v>
      </c>
      <c r="C67" s="54">
        <v>0</v>
      </c>
      <c r="D67" s="54">
        <v>0</v>
      </c>
      <c r="E67" s="54">
        <v>0</v>
      </c>
      <c r="F67" s="54">
        <v>0</v>
      </c>
      <c r="G67" s="54">
        <v>0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5" t="s">
        <v>369</v>
      </c>
      <c r="O67" s="55" t="s">
        <v>369</v>
      </c>
      <c r="P67" s="55">
        <v>0</v>
      </c>
      <c r="Q67" s="98">
        <v>0</v>
      </c>
      <c r="R67" s="55">
        <v>0</v>
      </c>
    </row>
    <row r="68" spans="1:18" ht="15.75" x14ac:dyDescent="0.25">
      <c r="A68" s="129">
        <v>57</v>
      </c>
      <c r="B68" s="108" t="s">
        <v>139</v>
      </c>
      <c r="C68" s="54">
        <v>2.6989000000000001</v>
      </c>
      <c r="D68" s="54">
        <v>0</v>
      </c>
      <c r="E68" s="54">
        <v>2.8409473700000003</v>
      </c>
      <c r="F68" s="54">
        <v>2.6989000000000001</v>
      </c>
      <c r="G68" s="54">
        <v>0.14204737000000001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5">
        <v>0</v>
      </c>
      <c r="O68" s="55">
        <v>0</v>
      </c>
      <c r="P68" s="55">
        <v>0</v>
      </c>
      <c r="Q68" s="98">
        <v>0</v>
      </c>
      <c r="R68" s="55">
        <v>0</v>
      </c>
    </row>
    <row r="69" spans="1:18" ht="15.75" x14ac:dyDescent="0.25">
      <c r="A69" s="129">
        <v>58</v>
      </c>
      <c r="B69" s="108" t="s">
        <v>141</v>
      </c>
      <c r="C69" s="54">
        <v>0</v>
      </c>
      <c r="D69" s="54">
        <v>0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4">
        <v>0</v>
      </c>
      <c r="M69" s="54">
        <v>0</v>
      </c>
      <c r="N69" s="55" t="s">
        <v>369</v>
      </c>
      <c r="O69" s="55" t="s">
        <v>369</v>
      </c>
      <c r="P69" s="55">
        <v>0</v>
      </c>
      <c r="Q69" s="98">
        <v>0</v>
      </c>
      <c r="R69" s="55">
        <v>0</v>
      </c>
    </row>
    <row r="70" spans="1:18" ht="15.75" x14ac:dyDescent="0.25">
      <c r="A70" s="129">
        <v>59</v>
      </c>
      <c r="B70" s="108" t="s">
        <v>143</v>
      </c>
      <c r="C70" s="54">
        <v>0</v>
      </c>
      <c r="D70" s="54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5" t="s">
        <v>369</v>
      </c>
      <c r="O70" s="55" t="s">
        <v>369</v>
      </c>
      <c r="P70" s="55">
        <v>0</v>
      </c>
      <c r="Q70" s="98">
        <v>0</v>
      </c>
      <c r="R70" s="55">
        <v>0</v>
      </c>
    </row>
    <row r="71" spans="1:18" ht="15.75" x14ac:dyDescent="0.25">
      <c r="A71" s="129">
        <v>60</v>
      </c>
      <c r="B71" s="108" t="s">
        <v>145</v>
      </c>
      <c r="C71" s="54">
        <v>6.9709000000000003</v>
      </c>
      <c r="D71" s="54">
        <v>0</v>
      </c>
      <c r="E71" s="54">
        <v>7.2614000000000001</v>
      </c>
      <c r="F71" s="54">
        <v>6.9709000000000003</v>
      </c>
      <c r="G71" s="54">
        <v>0.29049999999999998</v>
      </c>
      <c r="H71" s="54">
        <v>6.9709000000000003</v>
      </c>
      <c r="I71" s="54">
        <v>0</v>
      </c>
      <c r="J71" s="54">
        <v>7.2614000000000001</v>
      </c>
      <c r="K71" s="54">
        <v>6.9709000000000003</v>
      </c>
      <c r="L71" s="54">
        <v>0</v>
      </c>
      <c r="M71" s="54">
        <v>0.29049999999999998</v>
      </c>
      <c r="N71" s="55">
        <v>100</v>
      </c>
      <c r="O71" s="55">
        <v>100</v>
      </c>
      <c r="P71" s="55">
        <v>4.0006059437574013</v>
      </c>
      <c r="Q71" s="98">
        <v>0</v>
      </c>
      <c r="R71" s="55">
        <v>0</v>
      </c>
    </row>
    <row r="72" spans="1:18" ht="15.75" x14ac:dyDescent="0.25">
      <c r="A72" s="129">
        <v>61</v>
      </c>
      <c r="B72" s="108" t="s">
        <v>147</v>
      </c>
      <c r="C72" s="54">
        <v>0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5" t="s">
        <v>369</v>
      </c>
      <c r="O72" s="55" t="s">
        <v>369</v>
      </c>
      <c r="P72" s="55">
        <v>0</v>
      </c>
      <c r="Q72" s="98">
        <v>0</v>
      </c>
      <c r="R72" s="55">
        <v>0</v>
      </c>
    </row>
    <row r="73" spans="1:18" ht="15.75" x14ac:dyDescent="0.25">
      <c r="A73" s="129">
        <v>62</v>
      </c>
      <c r="B73" s="108" t="s">
        <v>149</v>
      </c>
      <c r="C73" s="54">
        <v>3.4765000000000001</v>
      </c>
      <c r="D73" s="54">
        <v>0</v>
      </c>
      <c r="E73" s="54">
        <v>4.0424418600000003</v>
      </c>
      <c r="F73" s="54">
        <v>3.4765000000000001</v>
      </c>
      <c r="G73" s="54">
        <v>0.56594186000000002</v>
      </c>
      <c r="H73" s="54">
        <v>3.4765000000000001</v>
      </c>
      <c r="I73" s="54">
        <v>0</v>
      </c>
      <c r="J73" s="54">
        <v>4.0424418600000003</v>
      </c>
      <c r="K73" s="54">
        <v>3.4765000000000001</v>
      </c>
      <c r="L73" s="54">
        <v>0</v>
      </c>
      <c r="M73" s="54">
        <v>0.56594186000000002</v>
      </c>
      <c r="N73" s="55">
        <v>100</v>
      </c>
      <c r="O73" s="55">
        <v>100</v>
      </c>
      <c r="P73" s="55">
        <v>13.999999990104991</v>
      </c>
      <c r="Q73" s="98">
        <v>0</v>
      </c>
      <c r="R73" s="55">
        <v>0</v>
      </c>
    </row>
    <row r="74" spans="1:18" ht="15.75" x14ac:dyDescent="0.25">
      <c r="A74" s="129">
        <v>63</v>
      </c>
      <c r="B74" s="108" t="s">
        <v>151</v>
      </c>
      <c r="C74" s="54">
        <v>3.9198</v>
      </c>
      <c r="D74" s="54">
        <v>0</v>
      </c>
      <c r="E74" s="54">
        <v>3.9997959199999999</v>
      </c>
      <c r="F74" s="54">
        <v>3.9198</v>
      </c>
      <c r="G74" s="54">
        <v>7.9995919999999998E-2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5">
        <v>0</v>
      </c>
      <c r="O74" s="55">
        <v>0</v>
      </c>
      <c r="P74" s="55">
        <v>0</v>
      </c>
      <c r="Q74" s="98">
        <v>0</v>
      </c>
      <c r="R74" s="55">
        <v>0</v>
      </c>
    </row>
    <row r="75" spans="1:18" ht="15.75" x14ac:dyDescent="0.25">
      <c r="A75" s="130">
        <v>64</v>
      </c>
      <c r="B75" s="108" t="s">
        <v>153</v>
      </c>
      <c r="C75" s="54">
        <v>0</v>
      </c>
      <c r="D75" s="54">
        <v>0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5" t="s">
        <v>369</v>
      </c>
      <c r="O75" s="55" t="s">
        <v>369</v>
      </c>
      <c r="P75" s="55">
        <v>0</v>
      </c>
      <c r="Q75" s="98">
        <v>0</v>
      </c>
      <c r="R75" s="55">
        <v>0</v>
      </c>
    </row>
    <row r="76" spans="1:18" ht="15.75" x14ac:dyDescent="0.25">
      <c r="A76" s="127">
        <v>65</v>
      </c>
      <c r="B76" s="128" t="s">
        <v>155</v>
      </c>
      <c r="C76" s="49">
        <v>13.915199999999999</v>
      </c>
      <c r="D76" s="49">
        <v>0</v>
      </c>
      <c r="E76" s="49">
        <v>16.866199999999999</v>
      </c>
      <c r="F76" s="49">
        <v>13.915199999999999</v>
      </c>
      <c r="G76" s="49">
        <v>2.9510000000000001</v>
      </c>
      <c r="H76" s="49">
        <v>1.7159500000000001E-2</v>
      </c>
      <c r="I76" s="49">
        <v>0</v>
      </c>
      <c r="J76" s="49">
        <v>4.3999999999999997E-2</v>
      </c>
      <c r="K76" s="49">
        <v>1.7159500000000001E-2</v>
      </c>
      <c r="L76" s="49">
        <v>0</v>
      </c>
      <c r="M76" s="49">
        <v>2.68405E-2</v>
      </c>
      <c r="N76" s="49">
        <v>0.12331479245716916</v>
      </c>
      <c r="O76" s="49">
        <v>0.90953913927482211</v>
      </c>
      <c r="P76" s="49">
        <v>61.001136363636363</v>
      </c>
      <c r="Q76" s="49">
        <v>0</v>
      </c>
      <c r="R76" s="49">
        <v>0</v>
      </c>
    </row>
    <row r="77" spans="1:18" ht="15.75" x14ac:dyDescent="0.25">
      <c r="A77" s="129">
        <v>66</v>
      </c>
      <c r="B77" s="108" t="s">
        <v>157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5" t="s">
        <v>369</v>
      </c>
      <c r="O77" s="55" t="s">
        <v>369</v>
      </c>
      <c r="P77" s="55">
        <v>0</v>
      </c>
      <c r="Q77" s="98">
        <v>0</v>
      </c>
      <c r="R77" s="55">
        <v>0</v>
      </c>
    </row>
    <row r="78" spans="1:18" ht="15.75" x14ac:dyDescent="0.25">
      <c r="A78" s="129">
        <v>67</v>
      </c>
      <c r="B78" s="108" t="s">
        <v>159</v>
      </c>
      <c r="C78" s="54">
        <v>12.636699999999999</v>
      </c>
      <c r="D78" s="54">
        <v>0</v>
      </c>
      <c r="E78" s="54">
        <v>13.587899999999999</v>
      </c>
      <c r="F78" s="54">
        <v>12.636699999999999</v>
      </c>
      <c r="G78" s="54">
        <v>0.95120000000000005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5">
        <v>0</v>
      </c>
      <c r="O78" s="55">
        <v>0</v>
      </c>
      <c r="P78" s="55">
        <v>0</v>
      </c>
      <c r="Q78" s="98">
        <v>0</v>
      </c>
      <c r="R78" s="55">
        <v>0</v>
      </c>
    </row>
    <row r="79" spans="1:18" ht="15.75" x14ac:dyDescent="0.25">
      <c r="A79" s="129">
        <v>68</v>
      </c>
      <c r="B79" s="108" t="s">
        <v>161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5" t="s">
        <v>369</v>
      </c>
      <c r="O79" s="55" t="s">
        <v>369</v>
      </c>
      <c r="P79" s="55">
        <v>0</v>
      </c>
      <c r="Q79" s="98">
        <v>0</v>
      </c>
      <c r="R79" s="55">
        <v>0</v>
      </c>
    </row>
    <row r="80" spans="1:18" ht="31.5" x14ac:dyDescent="0.25">
      <c r="A80" s="129">
        <v>69</v>
      </c>
      <c r="B80" s="108" t="s">
        <v>247</v>
      </c>
      <c r="C80" s="54">
        <v>1.2785</v>
      </c>
      <c r="D80" s="54">
        <v>0</v>
      </c>
      <c r="E80" s="54">
        <v>3.2783000000000002</v>
      </c>
      <c r="F80" s="54">
        <v>1.2785</v>
      </c>
      <c r="G80" s="54">
        <v>1.9998</v>
      </c>
      <c r="H80" s="54">
        <v>1.7159500000000001E-2</v>
      </c>
      <c r="I80" s="54">
        <v>0</v>
      </c>
      <c r="J80" s="54">
        <v>4.3999999999999997E-2</v>
      </c>
      <c r="K80" s="54">
        <v>1.7159500000000001E-2</v>
      </c>
      <c r="L80" s="54">
        <v>0</v>
      </c>
      <c r="M80" s="54">
        <v>2.68405E-2</v>
      </c>
      <c r="N80" s="55">
        <v>1.3421587798201018</v>
      </c>
      <c r="O80" s="55">
        <v>1.342159215921592</v>
      </c>
      <c r="P80" s="55">
        <v>61.001136363636363</v>
      </c>
      <c r="Q80" s="98">
        <v>0</v>
      </c>
      <c r="R80" s="55">
        <v>0</v>
      </c>
    </row>
    <row r="81" spans="1:18" ht="31.5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98">
        <v>0</v>
      </c>
      <c r="R81" s="55">
        <v>0</v>
      </c>
    </row>
    <row r="82" spans="1:18" ht="15.75" x14ac:dyDescent="0.25">
      <c r="A82" s="130">
        <v>71</v>
      </c>
      <c r="B82" s="108" t="s">
        <v>165</v>
      </c>
      <c r="C82" s="54">
        <v>0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5" t="s">
        <v>369</v>
      </c>
      <c r="O82" s="55" t="s">
        <v>369</v>
      </c>
      <c r="P82" s="55">
        <v>0</v>
      </c>
      <c r="Q82" s="98">
        <v>0</v>
      </c>
      <c r="R82" s="55">
        <v>0</v>
      </c>
    </row>
    <row r="83" spans="1:18" ht="15.75" x14ac:dyDescent="0.25">
      <c r="A83" s="127">
        <v>72</v>
      </c>
      <c r="B83" s="128" t="s">
        <v>167</v>
      </c>
      <c r="C83" s="49">
        <v>79.721800000000002</v>
      </c>
      <c r="D83" s="49">
        <v>0</v>
      </c>
      <c r="E83" s="49">
        <v>81.340477199999995</v>
      </c>
      <c r="F83" s="49">
        <v>79.721800000000002</v>
      </c>
      <c r="G83" s="49">
        <v>1.6186772</v>
      </c>
      <c r="H83" s="49">
        <v>10.861058249999999</v>
      </c>
      <c r="I83" s="49">
        <v>0</v>
      </c>
      <c r="J83" s="49">
        <v>11.266781510000001</v>
      </c>
      <c r="K83" s="49">
        <v>10.861058249999999</v>
      </c>
      <c r="L83" s="49">
        <v>0</v>
      </c>
      <c r="M83" s="49">
        <v>0.40572326000000003</v>
      </c>
      <c r="N83" s="49">
        <v>13.623699226560362</v>
      </c>
      <c r="O83" s="49">
        <v>25.065112426368891</v>
      </c>
      <c r="P83" s="49">
        <v>3.6010573173882379</v>
      </c>
      <c r="Q83" s="49">
        <v>0</v>
      </c>
      <c r="R83" s="49">
        <v>0</v>
      </c>
    </row>
    <row r="84" spans="1:18" ht="15.75" x14ac:dyDescent="0.25">
      <c r="A84" s="129">
        <v>73</v>
      </c>
      <c r="B84" s="108" t="s">
        <v>169</v>
      </c>
      <c r="C84" s="54">
        <v>0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5" t="s">
        <v>369</v>
      </c>
      <c r="O84" s="55" t="s">
        <v>369</v>
      </c>
      <c r="P84" s="55">
        <v>0</v>
      </c>
      <c r="Q84" s="98">
        <v>0</v>
      </c>
      <c r="R84" s="55">
        <v>0</v>
      </c>
    </row>
    <row r="85" spans="1:18" ht="15.75" x14ac:dyDescent="0.25">
      <c r="A85" s="129">
        <v>74</v>
      </c>
      <c r="B85" s="108" t="s">
        <v>173</v>
      </c>
      <c r="C85" s="54">
        <v>46.692799999999998</v>
      </c>
      <c r="D85" s="54">
        <v>0</v>
      </c>
      <c r="E85" s="54">
        <v>47.164444400000001</v>
      </c>
      <c r="F85" s="54">
        <v>46.692799999999998</v>
      </c>
      <c r="G85" s="54">
        <v>0.47164440000000002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5">
        <v>0</v>
      </c>
      <c r="O85" s="55">
        <v>0</v>
      </c>
      <c r="P85" s="55">
        <v>0</v>
      </c>
      <c r="Q85" s="98">
        <v>0</v>
      </c>
      <c r="R85" s="55">
        <v>0</v>
      </c>
    </row>
    <row r="86" spans="1:18" ht="15.75" x14ac:dyDescent="0.25">
      <c r="A86" s="129">
        <v>75</v>
      </c>
      <c r="B86" s="108" t="s">
        <v>175</v>
      </c>
      <c r="C86" s="54">
        <v>0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98">
        <v>0</v>
      </c>
      <c r="R86" s="55">
        <v>0</v>
      </c>
    </row>
    <row r="87" spans="1:18" ht="15.75" x14ac:dyDescent="0.25">
      <c r="A87" s="129">
        <v>76</v>
      </c>
      <c r="B87" s="108" t="s">
        <v>177</v>
      </c>
      <c r="C87" s="54">
        <v>5.7766000000000002</v>
      </c>
      <c r="D87" s="54">
        <v>0</v>
      </c>
      <c r="E87" s="54">
        <v>5.8349494999999996</v>
      </c>
      <c r="F87" s="54">
        <v>5.7766000000000002</v>
      </c>
      <c r="G87" s="54">
        <v>5.8349499999999999E-2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5">
        <v>0</v>
      </c>
      <c r="O87" s="55">
        <v>0</v>
      </c>
      <c r="P87" s="55">
        <v>0</v>
      </c>
      <c r="Q87" s="98">
        <v>0</v>
      </c>
      <c r="R87" s="55">
        <v>0</v>
      </c>
    </row>
    <row r="88" spans="1:18" ht="15.75" x14ac:dyDescent="0.25">
      <c r="A88" s="129">
        <v>77</v>
      </c>
      <c r="B88" s="108" t="s">
        <v>181</v>
      </c>
      <c r="C88" s="54">
        <v>0</v>
      </c>
      <c r="D88" s="54">
        <v>0</v>
      </c>
      <c r="E88" s="54">
        <v>0</v>
      </c>
      <c r="F88" s="54">
        <v>0</v>
      </c>
      <c r="G88" s="54">
        <v>0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5" t="s">
        <v>369</v>
      </c>
      <c r="O88" s="55" t="s">
        <v>369</v>
      </c>
      <c r="P88" s="55">
        <v>0</v>
      </c>
      <c r="Q88" s="98">
        <v>0</v>
      </c>
      <c r="R88" s="55">
        <v>0</v>
      </c>
    </row>
    <row r="89" spans="1:18" ht="15.75" x14ac:dyDescent="0.25">
      <c r="A89" s="129">
        <v>78</v>
      </c>
      <c r="B89" s="108" t="s">
        <v>183</v>
      </c>
      <c r="C89" s="54">
        <v>7.2626999999999997</v>
      </c>
      <c r="D89" s="54">
        <v>0</v>
      </c>
      <c r="E89" s="54">
        <v>7.5652999999999997</v>
      </c>
      <c r="F89" s="54">
        <v>7.2626999999999997</v>
      </c>
      <c r="G89" s="54">
        <v>0.30259999999999998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5">
        <v>0</v>
      </c>
      <c r="O89" s="55">
        <v>0</v>
      </c>
      <c r="P89" s="55">
        <v>0</v>
      </c>
      <c r="Q89" s="98">
        <v>0</v>
      </c>
      <c r="R89" s="55">
        <v>0</v>
      </c>
    </row>
    <row r="90" spans="1:18" ht="15.75" x14ac:dyDescent="0.25">
      <c r="A90" s="129">
        <v>79</v>
      </c>
      <c r="B90" s="108" t="s">
        <v>185</v>
      </c>
      <c r="C90" s="54">
        <v>0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5" t="s">
        <v>369</v>
      </c>
      <c r="O90" s="55" t="s">
        <v>369</v>
      </c>
      <c r="P90" s="55">
        <v>0</v>
      </c>
      <c r="Q90" s="98">
        <v>0</v>
      </c>
      <c r="R90" s="55">
        <v>0</v>
      </c>
    </row>
    <row r="91" spans="1:18" ht="15.75" x14ac:dyDescent="0.25">
      <c r="A91" s="129">
        <v>80</v>
      </c>
      <c r="B91" s="108" t="s">
        <v>187</v>
      </c>
      <c r="C91" s="54">
        <v>15.625999999999999</v>
      </c>
      <c r="D91" s="54">
        <v>0</v>
      </c>
      <c r="E91" s="54">
        <v>16.277083300000001</v>
      </c>
      <c r="F91" s="54">
        <v>15.625999999999999</v>
      </c>
      <c r="G91" s="54">
        <v>0.65108330000000003</v>
      </c>
      <c r="H91" s="54">
        <v>6.4973582499999996</v>
      </c>
      <c r="I91" s="54">
        <v>0</v>
      </c>
      <c r="J91" s="54">
        <v>6.76808151</v>
      </c>
      <c r="K91" s="54">
        <v>6.4973582499999996</v>
      </c>
      <c r="L91" s="54">
        <v>0</v>
      </c>
      <c r="M91" s="54">
        <v>0.27072326000000002</v>
      </c>
      <c r="N91" s="55">
        <v>41.580431652374244</v>
      </c>
      <c r="O91" s="55">
        <v>41.580433717160311</v>
      </c>
      <c r="P91" s="55">
        <v>3.9999999940899063</v>
      </c>
      <c r="Q91" s="98">
        <v>0</v>
      </c>
      <c r="R91" s="55">
        <v>0</v>
      </c>
    </row>
    <row r="92" spans="1:18" ht="15.75" x14ac:dyDescent="0.25">
      <c r="A92" s="129">
        <v>81</v>
      </c>
      <c r="B92" s="108" t="s">
        <v>189</v>
      </c>
      <c r="C92" s="54">
        <v>0</v>
      </c>
      <c r="D92" s="54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5" t="s">
        <v>369</v>
      </c>
      <c r="O92" s="55" t="s">
        <v>369</v>
      </c>
      <c r="P92" s="55">
        <v>0</v>
      </c>
      <c r="Q92" s="98">
        <v>0</v>
      </c>
      <c r="R92" s="55">
        <v>0</v>
      </c>
    </row>
    <row r="93" spans="1:18" ht="15.75" x14ac:dyDescent="0.25">
      <c r="A93" s="129">
        <v>82</v>
      </c>
      <c r="B93" s="108" t="s">
        <v>191</v>
      </c>
      <c r="C93" s="54">
        <v>4.3636999999999997</v>
      </c>
      <c r="D93" s="54">
        <v>0</v>
      </c>
      <c r="E93" s="54">
        <v>4.4987000000000004</v>
      </c>
      <c r="F93" s="54">
        <v>4.3636999999999997</v>
      </c>
      <c r="G93" s="54">
        <v>0.13500000000000001</v>
      </c>
      <c r="H93" s="54">
        <v>4.3636999999999997</v>
      </c>
      <c r="I93" s="54">
        <v>0</v>
      </c>
      <c r="J93" s="54">
        <v>4.4987000000000004</v>
      </c>
      <c r="K93" s="54">
        <v>4.3636999999999997</v>
      </c>
      <c r="L93" s="54">
        <v>0</v>
      </c>
      <c r="M93" s="54">
        <v>0.13500000000000001</v>
      </c>
      <c r="N93" s="55">
        <v>100</v>
      </c>
      <c r="O93" s="55">
        <v>100</v>
      </c>
      <c r="P93" s="55">
        <v>3.0008669171093869</v>
      </c>
      <c r="Q93" s="98">
        <v>0</v>
      </c>
      <c r="R93" s="55">
        <v>0</v>
      </c>
    </row>
    <row r="94" spans="1:18" ht="15.75" x14ac:dyDescent="0.25">
      <c r="A94" s="127">
        <v>83</v>
      </c>
      <c r="B94" s="128" t="s">
        <v>193</v>
      </c>
      <c r="C94" s="49">
        <v>20.572299999999998</v>
      </c>
      <c r="D94" s="49">
        <v>0</v>
      </c>
      <c r="E94" s="49">
        <v>20.90534839</v>
      </c>
      <c r="F94" s="49">
        <v>20.572299999999998</v>
      </c>
      <c r="G94" s="49">
        <v>0.33304838999999997</v>
      </c>
      <c r="H94" s="49">
        <v>20.572299999999998</v>
      </c>
      <c r="I94" s="49">
        <v>0</v>
      </c>
      <c r="J94" s="49">
        <v>20.90534839</v>
      </c>
      <c r="K94" s="49">
        <v>20.572299999999998</v>
      </c>
      <c r="L94" s="49">
        <v>0</v>
      </c>
      <c r="M94" s="49">
        <v>0.33304838999999997</v>
      </c>
      <c r="N94" s="49">
        <v>100</v>
      </c>
      <c r="O94" s="49">
        <v>100</v>
      </c>
      <c r="P94" s="49">
        <v>1.5931252796500273</v>
      </c>
      <c r="Q94" s="49">
        <v>0</v>
      </c>
      <c r="R94" s="49">
        <v>0</v>
      </c>
    </row>
    <row r="95" spans="1:18" ht="15.75" x14ac:dyDescent="0.25">
      <c r="A95" s="129">
        <v>84</v>
      </c>
      <c r="B95" s="108" t="s">
        <v>171</v>
      </c>
      <c r="C95" s="54">
        <v>12.1515</v>
      </c>
      <c r="D95" s="54">
        <v>0</v>
      </c>
      <c r="E95" s="54">
        <v>12.399489800000001</v>
      </c>
      <c r="F95" s="54">
        <v>12.1515</v>
      </c>
      <c r="G95" s="54">
        <v>0.24798979999999998</v>
      </c>
      <c r="H95" s="54">
        <v>12.1515</v>
      </c>
      <c r="I95" s="54">
        <v>0</v>
      </c>
      <c r="J95" s="54">
        <v>12.399489800000001</v>
      </c>
      <c r="K95" s="54">
        <v>12.1515</v>
      </c>
      <c r="L95" s="54">
        <v>0</v>
      </c>
      <c r="M95" s="54">
        <v>0.24798979999999998</v>
      </c>
      <c r="N95" s="55">
        <v>100</v>
      </c>
      <c r="O95" s="55">
        <v>100</v>
      </c>
      <c r="P95" s="55">
        <v>2.0000000322593916</v>
      </c>
      <c r="Q95" s="98">
        <v>0</v>
      </c>
      <c r="R95" s="55">
        <v>0</v>
      </c>
    </row>
    <row r="96" spans="1:18" ht="15.75" x14ac:dyDescent="0.25">
      <c r="A96" s="129">
        <v>85</v>
      </c>
      <c r="B96" s="108" t="s">
        <v>195</v>
      </c>
      <c r="C96" s="54">
        <v>8.4207999999999998</v>
      </c>
      <c r="D96" s="54">
        <v>0</v>
      </c>
      <c r="E96" s="54">
        <v>8.505858589999999</v>
      </c>
      <c r="F96" s="54">
        <v>8.4207999999999998</v>
      </c>
      <c r="G96" s="54">
        <v>8.5058590000000003E-2</v>
      </c>
      <c r="H96" s="54">
        <v>8.4207999999999998</v>
      </c>
      <c r="I96" s="54">
        <v>0</v>
      </c>
      <c r="J96" s="54">
        <v>8.505858589999999</v>
      </c>
      <c r="K96" s="54">
        <v>8.4207999999999998</v>
      </c>
      <c r="L96" s="54">
        <v>0</v>
      </c>
      <c r="M96" s="54">
        <v>8.5058590000000003E-2</v>
      </c>
      <c r="N96" s="55">
        <v>100</v>
      </c>
      <c r="O96" s="55">
        <v>100</v>
      </c>
      <c r="P96" s="55">
        <v>1.0000000482020712</v>
      </c>
      <c r="Q96" s="98">
        <v>0</v>
      </c>
      <c r="R96" s="55">
        <v>0</v>
      </c>
    </row>
    <row r="97" spans="1:18" ht="15.75" x14ac:dyDescent="0.25">
      <c r="A97" s="129">
        <v>86</v>
      </c>
      <c r="B97" s="108" t="s">
        <v>179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I97" s="54">
        <v>0</v>
      </c>
      <c r="J97" s="54">
        <v>0</v>
      </c>
      <c r="K97" s="54">
        <v>0</v>
      </c>
      <c r="L97" s="54">
        <v>0</v>
      </c>
      <c r="M97" s="54">
        <v>0</v>
      </c>
      <c r="N97" s="55" t="s">
        <v>369</v>
      </c>
      <c r="O97" s="55" t="s">
        <v>369</v>
      </c>
      <c r="P97" s="55">
        <v>0</v>
      </c>
      <c r="Q97" s="98">
        <v>0</v>
      </c>
      <c r="R97" s="55">
        <v>0</v>
      </c>
    </row>
    <row r="98" spans="1:18" ht="15.75" x14ac:dyDescent="0.25">
      <c r="A98" s="129">
        <v>87</v>
      </c>
      <c r="B98" s="108" t="s">
        <v>197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5" t="s">
        <v>369</v>
      </c>
      <c r="O98" s="55" t="s">
        <v>369</v>
      </c>
      <c r="P98" s="55">
        <v>0</v>
      </c>
      <c r="Q98" s="98">
        <v>0</v>
      </c>
      <c r="R98" s="55">
        <v>0</v>
      </c>
    </row>
    <row r="99" spans="1:18" ht="15.75" x14ac:dyDescent="0.25">
      <c r="A99" s="129">
        <v>88</v>
      </c>
      <c r="B99" s="108" t="s">
        <v>199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I99" s="54">
        <v>0</v>
      </c>
      <c r="J99" s="54">
        <v>0</v>
      </c>
      <c r="K99" s="54">
        <v>0</v>
      </c>
      <c r="L99" s="54">
        <v>0</v>
      </c>
      <c r="M99" s="54">
        <v>0</v>
      </c>
      <c r="N99" s="55" t="s">
        <v>369</v>
      </c>
      <c r="O99" s="55" t="s">
        <v>369</v>
      </c>
      <c r="P99" s="55">
        <v>0</v>
      </c>
      <c r="Q99" s="98">
        <v>0</v>
      </c>
      <c r="R99" s="55">
        <v>0</v>
      </c>
    </row>
    <row r="100" spans="1:18" ht="15.75" x14ac:dyDescent="0.25">
      <c r="A100" s="129">
        <v>89</v>
      </c>
      <c r="B100" s="108" t="s">
        <v>201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0</v>
      </c>
      <c r="J100" s="54">
        <v>0</v>
      </c>
      <c r="K100" s="54">
        <v>0</v>
      </c>
      <c r="L100" s="54">
        <v>0</v>
      </c>
      <c r="M100" s="54">
        <v>0</v>
      </c>
      <c r="N100" s="55" t="s">
        <v>369</v>
      </c>
      <c r="O100" s="55" t="s">
        <v>369</v>
      </c>
      <c r="P100" s="55">
        <v>0</v>
      </c>
      <c r="Q100" s="98">
        <v>0</v>
      </c>
      <c r="R100" s="55">
        <v>0</v>
      </c>
    </row>
    <row r="101" spans="1:18" ht="15.75" x14ac:dyDescent="0.25">
      <c r="A101" s="129">
        <v>90</v>
      </c>
      <c r="B101" s="108" t="s">
        <v>203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I101" s="54">
        <v>0</v>
      </c>
      <c r="J101" s="54">
        <v>0</v>
      </c>
      <c r="K101" s="54">
        <v>0</v>
      </c>
      <c r="L101" s="54">
        <v>0</v>
      </c>
      <c r="M101" s="54">
        <v>0</v>
      </c>
      <c r="N101" s="55" t="s">
        <v>369</v>
      </c>
      <c r="O101" s="55" t="s">
        <v>369</v>
      </c>
      <c r="P101" s="55">
        <v>0</v>
      </c>
      <c r="Q101" s="98">
        <v>0</v>
      </c>
      <c r="R101" s="55">
        <v>0</v>
      </c>
    </row>
    <row r="102" spans="1:18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5" t="s">
        <v>369</v>
      </c>
      <c r="O102" s="55" t="s">
        <v>369</v>
      </c>
      <c r="P102" s="55">
        <v>0</v>
      </c>
      <c r="Q102" s="98">
        <v>0</v>
      </c>
      <c r="R102" s="55">
        <v>0</v>
      </c>
    </row>
    <row r="103" spans="1:18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5" t="s">
        <v>369</v>
      </c>
      <c r="O103" s="55" t="s">
        <v>369</v>
      </c>
      <c r="P103" s="55">
        <v>0</v>
      </c>
      <c r="Q103" s="98">
        <v>0</v>
      </c>
      <c r="R103" s="55">
        <v>0</v>
      </c>
    </row>
    <row r="104" spans="1:18" ht="15.75" x14ac:dyDescent="0.25">
      <c r="A104" s="129">
        <v>93</v>
      </c>
      <c r="B104" s="108" t="s">
        <v>209</v>
      </c>
      <c r="C104" s="54">
        <v>0</v>
      </c>
      <c r="D104" s="54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5" t="s">
        <v>369</v>
      </c>
      <c r="O104" s="55" t="s">
        <v>369</v>
      </c>
      <c r="P104" s="55">
        <v>0</v>
      </c>
      <c r="Q104" s="98">
        <v>0</v>
      </c>
      <c r="R104" s="55">
        <v>0</v>
      </c>
    </row>
    <row r="105" spans="1:18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5" t="s">
        <v>369</v>
      </c>
      <c r="O105" s="55" t="s">
        <v>369</v>
      </c>
      <c r="P105" s="55">
        <v>0</v>
      </c>
      <c r="Q105" s="98">
        <v>0</v>
      </c>
      <c r="R105" s="55">
        <v>0</v>
      </c>
    </row>
  </sheetData>
  <mergeCells count="19">
    <mergeCell ref="C7:R8"/>
    <mergeCell ref="C2:L4"/>
    <mergeCell ref="D5:E5"/>
    <mergeCell ref="E9:G9"/>
    <mergeCell ref="H9:H11"/>
    <mergeCell ref="R9:R11"/>
    <mergeCell ref="E10:E11"/>
    <mergeCell ref="F10:G10"/>
    <mergeCell ref="J10:J11"/>
    <mergeCell ref="K10:M10"/>
    <mergeCell ref="Q9:Q11"/>
    <mergeCell ref="I9:I11"/>
    <mergeCell ref="J9:M9"/>
    <mergeCell ref="N9:O10"/>
    <mergeCell ref="P9:P11"/>
    <mergeCell ref="A7:A11"/>
    <mergeCell ref="B7:B11"/>
    <mergeCell ref="C9:C11"/>
    <mergeCell ref="D9:D11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/>
  <dimension ref="A1:R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Z11" sqref="Z11"/>
    </sheetView>
  </sheetViews>
  <sheetFormatPr defaultColWidth="8.85546875" defaultRowHeight="15" outlineLevelCol="1" x14ac:dyDescent="0.25"/>
  <cols>
    <col min="1" max="1" width="5" style="72" customWidth="1"/>
    <col min="2" max="2" width="34.140625" style="72" customWidth="1"/>
    <col min="3" max="4" width="18.7109375" style="72" customWidth="1"/>
    <col min="5" max="6" width="18.7109375" style="72" customWidth="1" outlineLevel="1"/>
    <col min="7" max="15" width="18.7109375" style="72" customWidth="1"/>
    <col min="16" max="18" width="18.7109375" style="72" customWidth="1" outlineLevel="1"/>
    <col min="19" max="16384" width="8.85546875" style="72"/>
  </cols>
  <sheetData>
    <row r="1" spans="1:18" ht="15.75" x14ac:dyDescent="0.25">
      <c r="B1" s="73"/>
    </row>
    <row r="2" spans="1:18" ht="18.75" customHeight="1" x14ac:dyDescent="0.25">
      <c r="C2" s="287"/>
      <c r="D2" s="277"/>
      <c r="E2" s="277"/>
      <c r="F2" s="277"/>
      <c r="G2" s="277"/>
      <c r="H2" s="277"/>
      <c r="I2" s="277"/>
      <c r="J2" s="277"/>
      <c r="K2" s="277"/>
      <c r="L2" s="277"/>
    </row>
    <row r="3" spans="1:18" ht="20.25" customHeight="1" x14ac:dyDescent="0.3">
      <c r="A3" s="74"/>
      <c r="B3" s="74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36"/>
      <c r="N3" s="36"/>
      <c r="O3" s="36"/>
      <c r="P3" s="36"/>
    </row>
    <row r="4" spans="1:18" ht="20.25" customHeight="1" x14ac:dyDescent="0.3">
      <c r="A4" s="74"/>
      <c r="B4" s="74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36"/>
      <c r="N4" s="36"/>
      <c r="O4" s="36"/>
      <c r="P4" s="36"/>
    </row>
    <row r="5" spans="1:18" ht="30.75" customHeight="1" x14ac:dyDescent="0.3">
      <c r="A5" s="74"/>
      <c r="B5" s="74"/>
      <c r="D5" s="273" t="s">
        <v>367</v>
      </c>
      <c r="E5" s="273"/>
      <c r="F5" s="142"/>
      <c r="G5" s="40"/>
      <c r="H5" s="41"/>
      <c r="I5" s="41"/>
    </row>
    <row r="6" spans="1:18" ht="17.25" customHeight="1" x14ac:dyDescent="0.25">
      <c r="B6" s="42" t="s">
        <v>368</v>
      </c>
      <c r="C6" s="56"/>
      <c r="Q6" s="56"/>
      <c r="R6" s="56"/>
    </row>
    <row r="7" spans="1:18" ht="15" customHeight="1" x14ac:dyDescent="0.25">
      <c r="A7" s="282" t="s">
        <v>233</v>
      </c>
      <c r="B7" s="282" t="s">
        <v>234</v>
      </c>
      <c r="C7" s="310" t="s">
        <v>361</v>
      </c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</row>
    <row r="8" spans="1:18" ht="6" customHeight="1" x14ac:dyDescent="0.25">
      <c r="A8" s="282"/>
      <c r="B8" s="282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</row>
    <row r="9" spans="1:18" ht="30" customHeight="1" x14ac:dyDescent="0.25">
      <c r="A9" s="282"/>
      <c r="B9" s="282"/>
      <c r="C9" s="272" t="s">
        <v>276</v>
      </c>
      <c r="D9" s="269" t="s">
        <v>334</v>
      </c>
      <c r="E9" s="269" t="s">
        <v>236</v>
      </c>
      <c r="F9" s="269"/>
      <c r="G9" s="269"/>
      <c r="H9" s="269" t="s">
        <v>251</v>
      </c>
      <c r="I9" s="269" t="s">
        <v>216</v>
      </c>
      <c r="J9" s="269" t="s">
        <v>237</v>
      </c>
      <c r="K9" s="269"/>
      <c r="L9" s="269"/>
      <c r="M9" s="269"/>
      <c r="N9" s="267" t="s">
        <v>238</v>
      </c>
      <c r="O9" s="267"/>
      <c r="P9" s="269" t="s">
        <v>239</v>
      </c>
      <c r="Q9" s="269" t="s">
        <v>220</v>
      </c>
      <c r="R9" s="269" t="s">
        <v>240</v>
      </c>
    </row>
    <row r="10" spans="1:18" ht="15" customHeight="1" x14ac:dyDescent="0.25">
      <c r="A10" s="282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</row>
    <row r="11" spans="1:18" ht="105" x14ac:dyDescent="0.25">
      <c r="A11" s="282"/>
      <c r="B11" s="282"/>
      <c r="C11" s="269"/>
      <c r="D11" s="266"/>
      <c r="E11" s="266"/>
      <c r="F11" s="141" t="s">
        <v>213</v>
      </c>
      <c r="G11" s="141" t="s">
        <v>214</v>
      </c>
      <c r="H11" s="266"/>
      <c r="I11" s="266"/>
      <c r="J11" s="266"/>
      <c r="K11" s="141" t="s">
        <v>218</v>
      </c>
      <c r="L11" s="141" t="s">
        <v>250</v>
      </c>
      <c r="M11" s="141" t="s">
        <v>214</v>
      </c>
      <c r="N11" s="141" t="s">
        <v>269</v>
      </c>
      <c r="O11" s="141" t="s">
        <v>244</v>
      </c>
      <c r="P11" s="266"/>
      <c r="Q11" s="266"/>
      <c r="R11" s="266"/>
    </row>
    <row r="12" spans="1:18" ht="42.75" customHeight="1" x14ac:dyDescent="0.25">
      <c r="A12" s="101" t="s">
        <v>2</v>
      </c>
      <c r="B12" s="102" t="s">
        <v>3</v>
      </c>
      <c r="C12" s="45">
        <v>300</v>
      </c>
      <c r="D12" s="45">
        <v>0</v>
      </c>
      <c r="E12" s="45">
        <v>372.49075220999998</v>
      </c>
      <c r="F12" s="45">
        <v>300</v>
      </c>
      <c r="G12" s="45">
        <v>72.490752209999982</v>
      </c>
      <c r="H12" s="45">
        <v>48.166468600000002</v>
      </c>
      <c r="I12" s="45">
        <v>0</v>
      </c>
      <c r="J12" s="45">
        <v>68.895337220000002</v>
      </c>
      <c r="K12" s="45">
        <v>48.166468600000002</v>
      </c>
      <c r="L12" s="45">
        <v>0</v>
      </c>
      <c r="M12" s="45">
        <v>20.72886862</v>
      </c>
      <c r="N12" s="45">
        <v>16.055489533333333</v>
      </c>
      <c r="O12" s="45">
        <v>28.595190404356828</v>
      </c>
      <c r="P12" s="45">
        <v>30.087476825619635</v>
      </c>
      <c r="Q12" s="45">
        <v>0</v>
      </c>
      <c r="R12" s="109">
        <v>0</v>
      </c>
    </row>
    <row r="13" spans="1:18" ht="15.75" x14ac:dyDescent="0.25">
      <c r="A13" s="127" t="s">
        <v>6</v>
      </c>
      <c r="B13" s="128" t="s">
        <v>7</v>
      </c>
      <c r="C13" s="49">
        <v>85.581000000000003</v>
      </c>
      <c r="D13" s="49">
        <v>0</v>
      </c>
      <c r="E13" s="49">
        <v>107.14441429999999</v>
      </c>
      <c r="F13" s="49">
        <v>85.581000000000003</v>
      </c>
      <c r="G13" s="49">
        <v>21.563414300000002</v>
      </c>
      <c r="H13" s="49">
        <v>2.79</v>
      </c>
      <c r="I13" s="49">
        <v>0</v>
      </c>
      <c r="J13" s="49">
        <v>3</v>
      </c>
      <c r="K13" s="49">
        <v>2.79</v>
      </c>
      <c r="L13" s="49">
        <v>0</v>
      </c>
      <c r="M13" s="49">
        <v>0.21</v>
      </c>
      <c r="N13" s="49">
        <v>3.26006940792933</v>
      </c>
      <c r="O13" s="49">
        <v>0.97387174905784746</v>
      </c>
      <c r="P13" s="49">
        <v>6.9999999999999991</v>
      </c>
      <c r="Q13" s="49">
        <v>0</v>
      </c>
      <c r="R13" s="110">
        <v>0</v>
      </c>
    </row>
    <row r="14" spans="1:18" ht="15.75" x14ac:dyDescent="0.25">
      <c r="A14" s="129" t="s">
        <v>9</v>
      </c>
      <c r="B14" s="108" t="s">
        <v>10</v>
      </c>
      <c r="C14" s="54">
        <v>18.600000000000001</v>
      </c>
      <c r="D14" s="54">
        <v>0</v>
      </c>
      <c r="E14" s="54">
        <v>24.473684210000002</v>
      </c>
      <c r="F14" s="54">
        <v>18.600000000000001</v>
      </c>
      <c r="G14" s="54">
        <v>5.8736842100000004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5">
        <v>0</v>
      </c>
      <c r="O14" s="55">
        <v>0</v>
      </c>
      <c r="P14" s="55">
        <v>0</v>
      </c>
      <c r="Q14" s="54">
        <v>0</v>
      </c>
      <c r="R14" s="118">
        <v>0</v>
      </c>
    </row>
    <row r="15" spans="1:18" ht="15.75" x14ac:dyDescent="0.25">
      <c r="A15" s="129" t="s">
        <v>12</v>
      </c>
      <c r="B15" s="108" t="s">
        <v>13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5" t="s">
        <v>369</v>
      </c>
      <c r="O15" s="55" t="s">
        <v>369</v>
      </c>
      <c r="P15" s="55">
        <v>0</v>
      </c>
      <c r="Q15" s="54">
        <v>0</v>
      </c>
      <c r="R15" s="118">
        <v>0</v>
      </c>
    </row>
    <row r="16" spans="1:18" ht="15.75" x14ac:dyDescent="0.25">
      <c r="A16" s="129" t="s">
        <v>15</v>
      </c>
      <c r="B16" s="108" t="s">
        <v>16</v>
      </c>
      <c r="C16" s="54">
        <v>17.411000000000001</v>
      </c>
      <c r="D16" s="54">
        <v>0</v>
      </c>
      <c r="E16" s="54">
        <v>19.785299999999999</v>
      </c>
      <c r="F16" s="54">
        <v>17.411000000000001</v>
      </c>
      <c r="G16" s="54">
        <v>2.3742999999999999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5">
        <v>0</v>
      </c>
      <c r="O16" s="55">
        <v>0</v>
      </c>
      <c r="P16" s="55">
        <v>0</v>
      </c>
      <c r="Q16" s="54">
        <v>0</v>
      </c>
      <c r="R16" s="118">
        <v>0</v>
      </c>
    </row>
    <row r="17" spans="1:18" ht="15.75" x14ac:dyDescent="0.25">
      <c r="A17" s="129" t="s">
        <v>18</v>
      </c>
      <c r="B17" s="108" t="s">
        <v>19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5" t="s">
        <v>369</v>
      </c>
      <c r="O17" s="55" t="s">
        <v>369</v>
      </c>
      <c r="P17" s="55">
        <v>0</v>
      </c>
      <c r="Q17" s="54">
        <v>0</v>
      </c>
      <c r="R17" s="118">
        <v>0</v>
      </c>
    </row>
    <row r="18" spans="1:18" ht="15.75" x14ac:dyDescent="0.25">
      <c r="A18" s="129" t="s">
        <v>21</v>
      </c>
      <c r="B18" s="108" t="s">
        <v>22</v>
      </c>
      <c r="C18" s="54">
        <v>2.79</v>
      </c>
      <c r="D18" s="54">
        <v>0</v>
      </c>
      <c r="E18" s="54">
        <v>3</v>
      </c>
      <c r="F18" s="54">
        <v>2.79</v>
      </c>
      <c r="G18" s="54">
        <v>0.21</v>
      </c>
      <c r="H18" s="54">
        <v>2.79</v>
      </c>
      <c r="I18" s="54">
        <v>0</v>
      </c>
      <c r="J18" s="54">
        <v>3</v>
      </c>
      <c r="K18" s="54">
        <v>2.79</v>
      </c>
      <c r="L18" s="54">
        <v>0</v>
      </c>
      <c r="M18" s="54">
        <v>0.21</v>
      </c>
      <c r="N18" s="55">
        <v>100</v>
      </c>
      <c r="O18" s="55">
        <v>100</v>
      </c>
      <c r="P18" s="55">
        <v>6.9999999999999991</v>
      </c>
      <c r="Q18" s="54">
        <v>0</v>
      </c>
      <c r="R18" s="118">
        <v>0</v>
      </c>
    </row>
    <row r="19" spans="1:18" ht="15.75" x14ac:dyDescent="0.25">
      <c r="A19" s="129" t="s">
        <v>24</v>
      </c>
      <c r="B19" s="108" t="s">
        <v>25</v>
      </c>
      <c r="C19" s="54">
        <v>6.8</v>
      </c>
      <c r="D19" s="54">
        <v>0</v>
      </c>
      <c r="E19" s="54">
        <v>10</v>
      </c>
      <c r="F19" s="54">
        <v>6.8</v>
      </c>
      <c r="G19" s="54">
        <v>3.2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5">
        <v>0</v>
      </c>
      <c r="O19" s="55">
        <v>0</v>
      </c>
      <c r="P19" s="55">
        <v>0</v>
      </c>
      <c r="Q19" s="54">
        <v>0</v>
      </c>
      <c r="R19" s="118">
        <v>0</v>
      </c>
    </row>
    <row r="20" spans="1:18" ht="15.75" x14ac:dyDescent="0.25">
      <c r="A20" s="129" t="s">
        <v>27</v>
      </c>
      <c r="B20" s="108" t="s">
        <v>28</v>
      </c>
      <c r="C20" s="54">
        <v>9</v>
      </c>
      <c r="D20" s="54">
        <v>0</v>
      </c>
      <c r="E20" s="54">
        <v>10</v>
      </c>
      <c r="F20" s="54">
        <v>9</v>
      </c>
      <c r="G20" s="54">
        <v>1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5">
        <v>0</v>
      </c>
      <c r="O20" s="55">
        <v>0</v>
      </c>
      <c r="P20" s="55">
        <v>0</v>
      </c>
      <c r="Q20" s="54">
        <v>0</v>
      </c>
      <c r="R20" s="118">
        <v>0</v>
      </c>
    </row>
    <row r="21" spans="1:18" ht="15.75" x14ac:dyDescent="0.25">
      <c r="A21" s="129" t="s">
        <v>30</v>
      </c>
      <c r="B21" s="108" t="s">
        <v>31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4">
        <v>0</v>
      </c>
      <c r="N21" s="55" t="s">
        <v>369</v>
      </c>
      <c r="O21" s="55" t="s">
        <v>369</v>
      </c>
      <c r="P21" s="55">
        <v>0</v>
      </c>
      <c r="Q21" s="54">
        <v>0</v>
      </c>
      <c r="R21" s="55">
        <v>0</v>
      </c>
    </row>
    <row r="22" spans="1:18" ht="15.75" x14ac:dyDescent="0.25">
      <c r="A22" s="129" t="s">
        <v>33</v>
      </c>
      <c r="B22" s="108" t="s">
        <v>34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5" t="s">
        <v>369</v>
      </c>
      <c r="O22" s="55" t="s">
        <v>369</v>
      </c>
      <c r="P22" s="55">
        <v>0</v>
      </c>
      <c r="Q22" s="54">
        <v>0</v>
      </c>
      <c r="R22" s="55">
        <v>0</v>
      </c>
    </row>
    <row r="23" spans="1:18" ht="15.75" x14ac:dyDescent="0.25">
      <c r="A23" s="129" t="s">
        <v>36</v>
      </c>
      <c r="B23" s="108" t="s">
        <v>37</v>
      </c>
      <c r="C23" s="54">
        <v>2.8</v>
      </c>
      <c r="D23" s="54">
        <v>0</v>
      </c>
      <c r="E23" s="54">
        <v>5</v>
      </c>
      <c r="F23" s="54">
        <v>2.8</v>
      </c>
      <c r="G23" s="54">
        <v>2.2000000000000002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4">
        <v>0</v>
      </c>
      <c r="N23" s="55">
        <v>0</v>
      </c>
      <c r="O23" s="55">
        <v>0</v>
      </c>
      <c r="P23" s="55">
        <v>0</v>
      </c>
      <c r="Q23" s="54">
        <v>0</v>
      </c>
      <c r="R23" s="55">
        <v>0</v>
      </c>
    </row>
    <row r="24" spans="1:18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54">
        <v>0</v>
      </c>
      <c r="R24" s="55">
        <v>0</v>
      </c>
    </row>
    <row r="25" spans="1:18" ht="15.75" x14ac:dyDescent="0.25">
      <c r="A25" s="129" t="s">
        <v>41</v>
      </c>
      <c r="B25" s="108" t="s">
        <v>42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5" t="s">
        <v>369</v>
      </c>
      <c r="O25" s="55" t="s">
        <v>369</v>
      </c>
      <c r="P25" s="55">
        <v>0</v>
      </c>
      <c r="Q25" s="54">
        <v>0</v>
      </c>
      <c r="R25" s="55">
        <v>0</v>
      </c>
    </row>
    <row r="26" spans="1:18" ht="15.75" x14ac:dyDescent="0.25">
      <c r="A26" s="129" t="s">
        <v>44</v>
      </c>
      <c r="B26" s="108" t="s">
        <v>45</v>
      </c>
      <c r="C26" s="54">
        <v>12.4</v>
      </c>
      <c r="D26" s="54">
        <v>0</v>
      </c>
      <c r="E26" s="54">
        <v>14.09090909</v>
      </c>
      <c r="F26" s="54">
        <v>12.4</v>
      </c>
      <c r="G26" s="54">
        <v>1.6909090900000001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5">
        <v>0</v>
      </c>
      <c r="O26" s="55">
        <v>0</v>
      </c>
      <c r="P26" s="55">
        <v>0</v>
      </c>
      <c r="Q26" s="54">
        <v>0</v>
      </c>
      <c r="R26" s="55">
        <v>0</v>
      </c>
    </row>
    <row r="27" spans="1:18" ht="15.75" x14ac:dyDescent="0.25">
      <c r="A27" s="129" t="s">
        <v>47</v>
      </c>
      <c r="B27" s="108" t="s">
        <v>48</v>
      </c>
      <c r="C27" s="54">
        <v>4.9800000000000004</v>
      </c>
      <c r="D27" s="54">
        <v>0</v>
      </c>
      <c r="E27" s="54">
        <v>6</v>
      </c>
      <c r="F27" s="54">
        <v>4.9800000000000004</v>
      </c>
      <c r="G27" s="54">
        <v>1.02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5">
        <v>0</v>
      </c>
      <c r="O27" s="55">
        <v>0</v>
      </c>
      <c r="P27" s="55">
        <v>0</v>
      </c>
      <c r="Q27" s="54">
        <v>0</v>
      </c>
      <c r="R27" s="55">
        <v>0</v>
      </c>
    </row>
    <row r="28" spans="1:18" ht="15.75" x14ac:dyDescent="0.25">
      <c r="A28" s="129" t="s">
        <v>50</v>
      </c>
      <c r="B28" s="108" t="s">
        <v>51</v>
      </c>
      <c r="C28" s="54">
        <v>0</v>
      </c>
      <c r="D28" s="54">
        <v>0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5" t="s">
        <v>369</v>
      </c>
      <c r="O28" s="55" t="s">
        <v>369</v>
      </c>
      <c r="P28" s="55">
        <v>0</v>
      </c>
      <c r="Q28" s="54">
        <v>0</v>
      </c>
      <c r="R28" s="55">
        <v>0</v>
      </c>
    </row>
    <row r="29" spans="1:18" ht="15.75" x14ac:dyDescent="0.25">
      <c r="A29" s="129" t="s">
        <v>53</v>
      </c>
      <c r="B29" s="108" t="s">
        <v>54</v>
      </c>
      <c r="C29" s="54">
        <v>0</v>
      </c>
      <c r="D29" s="54">
        <v>0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5" t="s">
        <v>369</v>
      </c>
      <c r="O29" s="55" t="s">
        <v>369</v>
      </c>
      <c r="P29" s="55">
        <v>0</v>
      </c>
      <c r="Q29" s="54">
        <v>0</v>
      </c>
      <c r="R29" s="55">
        <v>0</v>
      </c>
    </row>
    <row r="30" spans="1:18" ht="15.75" x14ac:dyDescent="0.25">
      <c r="A30" s="129" t="s">
        <v>56</v>
      </c>
      <c r="B30" s="108" t="s">
        <v>57</v>
      </c>
      <c r="C30" s="54">
        <v>7.3</v>
      </c>
      <c r="D30" s="54">
        <v>0</v>
      </c>
      <c r="E30" s="54">
        <v>10</v>
      </c>
      <c r="F30" s="54">
        <v>7.3</v>
      </c>
      <c r="G30" s="54">
        <v>2.7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5">
        <v>0</v>
      </c>
      <c r="O30" s="55">
        <v>0</v>
      </c>
      <c r="P30" s="55">
        <v>0</v>
      </c>
      <c r="Q30" s="54">
        <v>0</v>
      </c>
      <c r="R30" s="55">
        <v>0</v>
      </c>
    </row>
    <row r="31" spans="1:18" ht="15.75" x14ac:dyDescent="0.25">
      <c r="A31" s="129" t="s">
        <v>59</v>
      </c>
      <c r="B31" s="108" t="s">
        <v>60</v>
      </c>
      <c r="C31" s="54">
        <v>3.5</v>
      </c>
      <c r="D31" s="54">
        <v>0</v>
      </c>
      <c r="E31" s="54">
        <v>4.7945209999999996</v>
      </c>
      <c r="F31" s="54">
        <v>3.5</v>
      </c>
      <c r="G31" s="54">
        <v>1.294521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5">
        <v>0</v>
      </c>
      <c r="O31" s="55">
        <v>0</v>
      </c>
      <c r="P31" s="55">
        <v>0</v>
      </c>
      <c r="Q31" s="54">
        <v>0</v>
      </c>
      <c r="R31" s="55">
        <v>0</v>
      </c>
    </row>
    <row r="32" spans="1:18" ht="15.75" x14ac:dyDescent="0.25">
      <c r="A32" s="127" t="s">
        <v>62</v>
      </c>
      <c r="B32" s="128" t="s">
        <v>63</v>
      </c>
      <c r="C32" s="49">
        <v>38.85</v>
      </c>
      <c r="D32" s="49">
        <v>0</v>
      </c>
      <c r="E32" s="49">
        <v>53.312454619999997</v>
      </c>
      <c r="F32" s="49">
        <v>38.85</v>
      </c>
      <c r="G32" s="49">
        <v>14.462454619999999</v>
      </c>
      <c r="H32" s="49">
        <v>18.419274999999999</v>
      </c>
      <c r="I32" s="49">
        <v>0</v>
      </c>
      <c r="J32" s="49">
        <v>28.774722220000001</v>
      </c>
      <c r="K32" s="49">
        <v>18.419274999999999</v>
      </c>
      <c r="L32" s="49">
        <v>0</v>
      </c>
      <c r="M32" s="49">
        <v>10.355447219999999</v>
      </c>
      <c r="N32" s="49">
        <v>47.411261261261259</v>
      </c>
      <c r="O32" s="49">
        <v>71.602279779530249</v>
      </c>
      <c r="P32" s="49">
        <v>35.988000651496819</v>
      </c>
      <c r="Q32" s="49">
        <v>0</v>
      </c>
      <c r="R32" s="49">
        <v>0</v>
      </c>
    </row>
    <row r="33" spans="1:18" ht="15.75" x14ac:dyDescent="0.25">
      <c r="A33" s="129" t="s">
        <v>65</v>
      </c>
      <c r="B33" s="108" t="s">
        <v>66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5" t="s">
        <v>369</v>
      </c>
      <c r="O33" s="55" t="s">
        <v>369</v>
      </c>
      <c r="P33" s="55">
        <v>0</v>
      </c>
      <c r="Q33" s="54">
        <v>0</v>
      </c>
      <c r="R33" s="55">
        <v>0</v>
      </c>
    </row>
    <row r="34" spans="1:18" ht="15.75" x14ac:dyDescent="0.25">
      <c r="A34" s="129" t="s">
        <v>68</v>
      </c>
      <c r="B34" s="108" t="s">
        <v>69</v>
      </c>
      <c r="C34" s="54">
        <v>7.9</v>
      </c>
      <c r="D34" s="54">
        <v>0</v>
      </c>
      <c r="E34" s="54">
        <v>10.972222220000001</v>
      </c>
      <c r="F34" s="54">
        <v>7.9</v>
      </c>
      <c r="G34" s="54">
        <v>3.07222222</v>
      </c>
      <c r="H34" s="54">
        <v>7.9</v>
      </c>
      <c r="I34" s="54">
        <v>0</v>
      </c>
      <c r="J34" s="54">
        <v>10.972222220000001</v>
      </c>
      <c r="K34" s="54">
        <v>7.9</v>
      </c>
      <c r="L34" s="54">
        <v>0</v>
      </c>
      <c r="M34" s="54">
        <v>3.07222222</v>
      </c>
      <c r="N34" s="55">
        <v>100</v>
      </c>
      <c r="O34" s="55">
        <v>100</v>
      </c>
      <c r="P34" s="55">
        <v>27.999999985417716</v>
      </c>
      <c r="Q34" s="54">
        <v>0</v>
      </c>
      <c r="R34" s="55">
        <v>0</v>
      </c>
    </row>
    <row r="35" spans="1:18" ht="15.75" x14ac:dyDescent="0.25">
      <c r="A35" s="129" t="s">
        <v>71</v>
      </c>
      <c r="B35" s="108" t="s">
        <v>72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5" t="s">
        <v>369</v>
      </c>
      <c r="O35" s="55" t="s">
        <v>369</v>
      </c>
      <c r="P35" s="55">
        <v>0</v>
      </c>
      <c r="Q35" s="54">
        <v>0</v>
      </c>
      <c r="R35" s="55">
        <v>0</v>
      </c>
    </row>
    <row r="36" spans="1:18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54">
        <v>0</v>
      </c>
      <c r="R36" s="55">
        <v>0</v>
      </c>
    </row>
    <row r="37" spans="1:18" ht="15.75" x14ac:dyDescent="0.25">
      <c r="A37" s="129" t="s">
        <v>76</v>
      </c>
      <c r="B37" s="108" t="s">
        <v>77</v>
      </c>
      <c r="C37" s="54">
        <v>0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5" t="s">
        <v>369</v>
      </c>
      <c r="O37" s="55" t="s">
        <v>369</v>
      </c>
      <c r="P37" s="55">
        <v>0</v>
      </c>
      <c r="Q37" s="54">
        <v>0</v>
      </c>
      <c r="R37" s="55">
        <v>0</v>
      </c>
    </row>
    <row r="38" spans="1:18" ht="15.75" x14ac:dyDescent="0.25">
      <c r="A38" s="129" t="s">
        <v>79</v>
      </c>
      <c r="B38" s="108" t="s">
        <v>80</v>
      </c>
      <c r="C38" s="54">
        <v>16.38</v>
      </c>
      <c r="D38" s="54">
        <v>0</v>
      </c>
      <c r="E38" s="54">
        <v>19.5</v>
      </c>
      <c r="F38" s="54">
        <v>16.38</v>
      </c>
      <c r="G38" s="54">
        <v>3.12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5">
        <v>0</v>
      </c>
      <c r="O38" s="55">
        <v>0</v>
      </c>
      <c r="P38" s="55">
        <v>0</v>
      </c>
      <c r="Q38" s="54">
        <v>0</v>
      </c>
      <c r="R38" s="55">
        <v>0</v>
      </c>
    </row>
    <row r="39" spans="1:18" ht="15.75" x14ac:dyDescent="0.25">
      <c r="A39" s="129" t="s">
        <v>82</v>
      </c>
      <c r="B39" s="108" t="s">
        <v>83</v>
      </c>
      <c r="C39" s="54">
        <v>7.6</v>
      </c>
      <c r="D39" s="54">
        <v>0</v>
      </c>
      <c r="E39" s="54">
        <v>14.901960789999999</v>
      </c>
      <c r="F39" s="54">
        <v>7.6</v>
      </c>
      <c r="G39" s="54">
        <v>7.3019607899999999</v>
      </c>
      <c r="H39" s="54">
        <v>7.5492749999999997</v>
      </c>
      <c r="I39" s="54">
        <v>0</v>
      </c>
      <c r="J39" s="54">
        <v>14.8025</v>
      </c>
      <c r="K39" s="54">
        <v>7.5492749999999997</v>
      </c>
      <c r="L39" s="54">
        <v>0</v>
      </c>
      <c r="M39" s="54">
        <v>7.2532249999999996</v>
      </c>
      <c r="N39" s="55">
        <v>99.332565789473676</v>
      </c>
      <c r="O39" s="55">
        <v>99.332565712120186</v>
      </c>
      <c r="P39" s="55">
        <v>49</v>
      </c>
      <c r="Q39" s="54">
        <v>0</v>
      </c>
      <c r="R39" s="55">
        <v>0</v>
      </c>
    </row>
    <row r="40" spans="1:18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5" t="s">
        <v>369</v>
      </c>
      <c r="O40" s="55" t="s">
        <v>369</v>
      </c>
      <c r="P40" s="55">
        <v>0</v>
      </c>
      <c r="Q40" s="54">
        <v>0</v>
      </c>
      <c r="R40" s="55">
        <v>0</v>
      </c>
    </row>
    <row r="41" spans="1:18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5" t="s">
        <v>369</v>
      </c>
      <c r="O41" s="55" t="s">
        <v>369</v>
      </c>
      <c r="P41" s="55">
        <v>0</v>
      </c>
      <c r="Q41" s="54">
        <v>0</v>
      </c>
      <c r="R41" s="55">
        <v>0</v>
      </c>
    </row>
    <row r="42" spans="1:18" ht="15.75" x14ac:dyDescent="0.25">
      <c r="A42" s="129" t="s">
        <v>90</v>
      </c>
      <c r="B42" s="108" t="s">
        <v>91</v>
      </c>
      <c r="C42" s="54">
        <v>4</v>
      </c>
      <c r="D42" s="54">
        <v>0</v>
      </c>
      <c r="E42" s="54">
        <v>4.9382716100000001</v>
      </c>
      <c r="F42" s="54">
        <v>4</v>
      </c>
      <c r="G42" s="54">
        <v>0.93827161000000003</v>
      </c>
      <c r="H42" s="54">
        <v>0</v>
      </c>
      <c r="I42" s="54">
        <v>0</v>
      </c>
      <c r="J42" s="54">
        <v>0</v>
      </c>
      <c r="K42" s="54">
        <v>0</v>
      </c>
      <c r="L42" s="54">
        <v>0</v>
      </c>
      <c r="M42" s="54">
        <v>0</v>
      </c>
      <c r="N42" s="55">
        <v>0</v>
      </c>
      <c r="O42" s="55">
        <v>0</v>
      </c>
      <c r="P42" s="55">
        <v>0</v>
      </c>
      <c r="Q42" s="54">
        <v>0</v>
      </c>
      <c r="R42" s="55">
        <v>0</v>
      </c>
    </row>
    <row r="43" spans="1:18" ht="15.75" x14ac:dyDescent="0.25">
      <c r="A43" s="103">
        <v>32</v>
      </c>
      <c r="B43" s="108" t="s">
        <v>93</v>
      </c>
      <c r="C43" s="54">
        <v>2.97</v>
      </c>
      <c r="D43" s="54">
        <v>0</v>
      </c>
      <c r="E43" s="54">
        <v>3</v>
      </c>
      <c r="F43" s="54">
        <v>2.97</v>
      </c>
      <c r="G43" s="54">
        <v>0.03</v>
      </c>
      <c r="H43" s="54">
        <v>2.97</v>
      </c>
      <c r="I43" s="54">
        <v>0</v>
      </c>
      <c r="J43" s="54">
        <v>3</v>
      </c>
      <c r="K43" s="54">
        <v>2.97</v>
      </c>
      <c r="L43" s="54">
        <v>0</v>
      </c>
      <c r="M43" s="54">
        <v>0.03</v>
      </c>
      <c r="N43" s="55">
        <v>100</v>
      </c>
      <c r="O43" s="55">
        <v>100</v>
      </c>
      <c r="P43" s="55">
        <v>1</v>
      </c>
      <c r="Q43" s="54">
        <v>0</v>
      </c>
      <c r="R43" s="55">
        <v>0</v>
      </c>
    </row>
    <row r="44" spans="1:18" ht="15.75" x14ac:dyDescent="0.25">
      <c r="A44" s="104">
        <v>33</v>
      </c>
      <c r="B44" s="105" t="s">
        <v>95</v>
      </c>
      <c r="C44" s="49">
        <v>27.96</v>
      </c>
      <c r="D44" s="49">
        <v>0</v>
      </c>
      <c r="E44" s="49">
        <v>29.694737</v>
      </c>
      <c r="F44" s="49">
        <v>27.96</v>
      </c>
      <c r="G44" s="49">
        <v>1.734737</v>
      </c>
      <c r="H44" s="49">
        <v>0</v>
      </c>
      <c r="I44" s="49">
        <v>0</v>
      </c>
      <c r="J44" s="49">
        <v>0</v>
      </c>
      <c r="K44" s="49">
        <v>0</v>
      </c>
      <c r="L44" s="49">
        <v>0</v>
      </c>
      <c r="M44" s="49">
        <v>0</v>
      </c>
      <c r="N44" s="49">
        <v>0</v>
      </c>
      <c r="O44" s="49">
        <v>0</v>
      </c>
      <c r="P44" s="49">
        <v>0</v>
      </c>
      <c r="Q44" s="49">
        <v>0</v>
      </c>
      <c r="R44" s="49">
        <v>0</v>
      </c>
    </row>
    <row r="45" spans="1:18" ht="15.75" x14ac:dyDescent="0.25">
      <c r="A45" s="93">
        <v>34</v>
      </c>
      <c r="B45" s="106" t="s">
        <v>97</v>
      </c>
      <c r="C45" s="54">
        <v>9.9</v>
      </c>
      <c r="D45" s="54">
        <v>0</v>
      </c>
      <c r="E45" s="54">
        <v>10</v>
      </c>
      <c r="F45" s="54">
        <v>9.9</v>
      </c>
      <c r="G45" s="54">
        <v>0.1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5">
        <v>0</v>
      </c>
      <c r="O45" s="55">
        <v>0</v>
      </c>
      <c r="P45" s="55">
        <v>0</v>
      </c>
      <c r="Q45" s="54">
        <v>0</v>
      </c>
      <c r="R45" s="55">
        <v>0</v>
      </c>
    </row>
    <row r="46" spans="1:18" ht="15.75" x14ac:dyDescent="0.25">
      <c r="A46" s="93">
        <v>35</v>
      </c>
      <c r="B46" s="106" t="s">
        <v>99</v>
      </c>
      <c r="C46" s="54">
        <v>0</v>
      </c>
      <c r="D46" s="54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5" t="s">
        <v>369</v>
      </c>
      <c r="O46" s="55" t="s">
        <v>369</v>
      </c>
      <c r="P46" s="55">
        <v>0</v>
      </c>
      <c r="Q46" s="54">
        <v>0</v>
      </c>
      <c r="R46" s="55">
        <v>0</v>
      </c>
    </row>
    <row r="47" spans="1:18" ht="15.75" x14ac:dyDescent="0.25">
      <c r="A47" s="129">
        <v>36</v>
      </c>
      <c r="B47" s="108" t="s">
        <v>253</v>
      </c>
      <c r="C47" s="54">
        <v>2.56</v>
      </c>
      <c r="D47" s="54">
        <v>0</v>
      </c>
      <c r="E47" s="54">
        <v>2.6947369999999999</v>
      </c>
      <c r="F47" s="54">
        <v>2.56</v>
      </c>
      <c r="G47" s="54">
        <v>0.134737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5">
        <v>0</v>
      </c>
      <c r="O47" s="55">
        <v>0</v>
      </c>
      <c r="P47" s="55">
        <v>0</v>
      </c>
      <c r="Q47" s="54">
        <v>0</v>
      </c>
      <c r="R47" s="55">
        <v>0</v>
      </c>
    </row>
    <row r="48" spans="1:18" ht="15.75" x14ac:dyDescent="0.25">
      <c r="A48" s="93">
        <v>37</v>
      </c>
      <c r="B48" s="106" t="s">
        <v>101</v>
      </c>
      <c r="C48" s="54">
        <v>0</v>
      </c>
      <c r="D48" s="54">
        <v>0</v>
      </c>
      <c r="E48" s="54">
        <v>0</v>
      </c>
      <c r="F48" s="54">
        <v>0</v>
      </c>
      <c r="G48" s="54">
        <v>0</v>
      </c>
      <c r="H48" s="54">
        <v>0</v>
      </c>
      <c r="I48" s="54">
        <v>0</v>
      </c>
      <c r="J48" s="54">
        <v>0</v>
      </c>
      <c r="K48" s="54">
        <v>0</v>
      </c>
      <c r="L48" s="54">
        <v>0</v>
      </c>
      <c r="M48" s="54">
        <v>0</v>
      </c>
      <c r="N48" s="55" t="s">
        <v>369</v>
      </c>
      <c r="O48" s="55" t="s">
        <v>369</v>
      </c>
      <c r="P48" s="55">
        <v>0</v>
      </c>
      <c r="Q48" s="54">
        <v>0</v>
      </c>
      <c r="R48" s="55">
        <v>0</v>
      </c>
    </row>
    <row r="49" spans="1:18" ht="15.75" x14ac:dyDescent="0.25">
      <c r="A49" s="93">
        <v>38</v>
      </c>
      <c r="B49" s="106" t="s">
        <v>103</v>
      </c>
      <c r="C49" s="54">
        <v>6</v>
      </c>
      <c r="D49" s="54">
        <v>0</v>
      </c>
      <c r="E49" s="54">
        <v>7</v>
      </c>
      <c r="F49" s="54">
        <v>6</v>
      </c>
      <c r="G49" s="54">
        <v>1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>
        <v>0</v>
      </c>
      <c r="O49" s="55">
        <v>0</v>
      </c>
      <c r="P49" s="55">
        <v>0</v>
      </c>
      <c r="Q49" s="54">
        <v>0</v>
      </c>
      <c r="R49" s="55">
        <v>0</v>
      </c>
    </row>
    <row r="50" spans="1:18" ht="15.75" x14ac:dyDescent="0.25">
      <c r="A50" s="93">
        <v>39</v>
      </c>
      <c r="B50" s="106" t="s">
        <v>105</v>
      </c>
      <c r="C50" s="54">
        <v>0</v>
      </c>
      <c r="D50" s="54">
        <v>0</v>
      </c>
      <c r="E50" s="54">
        <v>0</v>
      </c>
      <c r="F50" s="54">
        <v>0</v>
      </c>
      <c r="G50" s="54">
        <v>0</v>
      </c>
      <c r="H50" s="54">
        <v>0</v>
      </c>
      <c r="I50" s="54">
        <v>0</v>
      </c>
      <c r="J50" s="54">
        <v>0</v>
      </c>
      <c r="K50" s="54">
        <v>0</v>
      </c>
      <c r="L50" s="54">
        <v>0</v>
      </c>
      <c r="M50" s="54">
        <v>0</v>
      </c>
      <c r="N50" s="55" t="s">
        <v>369</v>
      </c>
      <c r="O50" s="55" t="s">
        <v>369</v>
      </c>
      <c r="P50" s="55">
        <v>0</v>
      </c>
      <c r="Q50" s="54">
        <v>0</v>
      </c>
      <c r="R50" s="55">
        <v>0</v>
      </c>
    </row>
    <row r="51" spans="1:18" ht="15.75" x14ac:dyDescent="0.25">
      <c r="A51" s="103">
        <v>40</v>
      </c>
      <c r="B51" s="106" t="s">
        <v>107</v>
      </c>
      <c r="C51" s="54">
        <v>0</v>
      </c>
      <c r="D51" s="54">
        <v>0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5" t="s">
        <v>369</v>
      </c>
      <c r="O51" s="55" t="s">
        <v>369</v>
      </c>
      <c r="P51" s="55">
        <v>0</v>
      </c>
      <c r="Q51" s="54">
        <v>0</v>
      </c>
      <c r="R51" s="55">
        <v>0</v>
      </c>
    </row>
    <row r="52" spans="1:18" ht="15.75" x14ac:dyDescent="0.25">
      <c r="A52" s="129">
        <v>41</v>
      </c>
      <c r="B52" s="108" t="s">
        <v>254</v>
      </c>
      <c r="C52" s="54">
        <v>9.5</v>
      </c>
      <c r="D52" s="54">
        <v>0</v>
      </c>
      <c r="E52" s="54">
        <v>10</v>
      </c>
      <c r="F52" s="54">
        <v>9.5</v>
      </c>
      <c r="G52" s="54">
        <v>0.5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5">
        <v>0</v>
      </c>
      <c r="O52" s="55">
        <v>0</v>
      </c>
      <c r="P52" s="55">
        <v>0</v>
      </c>
      <c r="Q52" s="54">
        <v>0</v>
      </c>
      <c r="R52" s="55">
        <v>0</v>
      </c>
    </row>
    <row r="53" spans="1:18" ht="33" customHeight="1" x14ac:dyDescent="0.25">
      <c r="A53" s="104">
        <v>42</v>
      </c>
      <c r="B53" s="107" t="s">
        <v>109</v>
      </c>
      <c r="C53" s="49">
        <v>18.899999999999999</v>
      </c>
      <c r="D53" s="49">
        <v>0</v>
      </c>
      <c r="E53" s="49">
        <v>20</v>
      </c>
      <c r="F53" s="49">
        <v>18.899999999999999</v>
      </c>
      <c r="G53" s="49">
        <v>1.1000000000000001</v>
      </c>
      <c r="H53" s="49">
        <v>0</v>
      </c>
      <c r="I53" s="49">
        <v>0</v>
      </c>
      <c r="J53" s="49">
        <v>0</v>
      </c>
      <c r="K53" s="49">
        <v>0</v>
      </c>
      <c r="L53" s="49">
        <v>0</v>
      </c>
      <c r="M53" s="49">
        <v>0</v>
      </c>
      <c r="N53" s="49">
        <v>0</v>
      </c>
      <c r="O53" s="49">
        <v>0</v>
      </c>
      <c r="P53" s="49">
        <v>0</v>
      </c>
      <c r="Q53" s="49">
        <v>0</v>
      </c>
      <c r="R53" s="49">
        <v>0</v>
      </c>
    </row>
    <row r="54" spans="1:18" ht="15.75" x14ac:dyDescent="0.25">
      <c r="A54" s="93">
        <v>43</v>
      </c>
      <c r="B54" s="106" t="s">
        <v>111</v>
      </c>
      <c r="C54" s="54">
        <v>0</v>
      </c>
      <c r="D54" s="54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 t="s">
        <v>369</v>
      </c>
      <c r="O54" s="55" t="s">
        <v>369</v>
      </c>
      <c r="P54" s="55">
        <v>0</v>
      </c>
      <c r="Q54" s="54">
        <v>0</v>
      </c>
      <c r="R54" s="55">
        <v>0</v>
      </c>
    </row>
    <row r="55" spans="1:18" ht="15.75" x14ac:dyDescent="0.25">
      <c r="A55" s="93">
        <v>44</v>
      </c>
      <c r="B55" s="106" t="s">
        <v>113</v>
      </c>
      <c r="C55" s="54">
        <v>0</v>
      </c>
      <c r="D55" s="54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5" t="s">
        <v>369</v>
      </c>
      <c r="O55" s="55" t="s">
        <v>369</v>
      </c>
      <c r="P55" s="55">
        <v>0</v>
      </c>
      <c r="Q55" s="54">
        <v>0</v>
      </c>
      <c r="R55" s="55">
        <v>0</v>
      </c>
    </row>
    <row r="56" spans="1:18" ht="31.5" x14ac:dyDescent="0.25">
      <c r="A56" s="93">
        <v>45</v>
      </c>
      <c r="B56" s="106" t="s">
        <v>115</v>
      </c>
      <c r="C56" s="54">
        <v>0</v>
      </c>
      <c r="D56" s="54">
        <v>0</v>
      </c>
      <c r="E56" s="54">
        <v>0</v>
      </c>
      <c r="F56" s="54">
        <v>0</v>
      </c>
      <c r="G56" s="54">
        <v>0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5" t="s">
        <v>369</v>
      </c>
      <c r="O56" s="55" t="s">
        <v>369</v>
      </c>
      <c r="P56" s="55">
        <v>0</v>
      </c>
      <c r="Q56" s="54">
        <v>0</v>
      </c>
      <c r="R56" s="55">
        <v>0</v>
      </c>
    </row>
    <row r="57" spans="1:18" ht="31.5" x14ac:dyDescent="0.25">
      <c r="A57" s="93">
        <v>46</v>
      </c>
      <c r="B57" s="106" t="s">
        <v>117</v>
      </c>
      <c r="C57" s="54">
        <v>0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5" t="s">
        <v>369</v>
      </c>
      <c r="O57" s="55" t="s">
        <v>369</v>
      </c>
      <c r="P57" s="55">
        <v>0</v>
      </c>
      <c r="Q57" s="54">
        <v>0</v>
      </c>
      <c r="R57" s="55">
        <v>0</v>
      </c>
    </row>
    <row r="58" spans="1:18" ht="31.5" x14ac:dyDescent="0.25">
      <c r="A58" s="93">
        <v>47</v>
      </c>
      <c r="B58" s="106" t="s">
        <v>119</v>
      </c>
      <c r="C58" s="54">
        <v>9.4</v>
      </c>
      <c r="D58" s="54">
        <v>0</v>
      </c>
      <c r="E58" s="54">
        <v>10</v>
      </c>
      <c r="F58" s="54">
        <v>9.4</v>
      </c>
      <c r="G58" s="54">
        <v>0.6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>
        <v>0</v>
      </c>
      <c r="O58" s="55">
        <v>0</v>
      </c>
      <c r="P58" s="55">
        <v>0</v>
      </c>
      <c r="Q58" s="54">
        <v>0</v>
      </c>
      <c r="R58" s="55">
        <v>0</v>
      </c>
    </row>
    <row r="59" spans="1:18" ht="15.75" x14ac:dyDescent="0.25">
      <c r="A59" s="129">
        <v>48</v>
      </c>
      <c r="B59" s="106" t="s">
        <v>121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55" t="s">
        <v>369</v>
      </c>
      <c r="O59" s="55" t="s">
        <v>369</v>
      </c>
      <c r="P59" s="55">
        <v>0</v>
      </c>
      <c r="Q59" s="54">
        <v>0</v>
      </c>
      <c r="R59" s="55">
        <v>0</v>
      </c>
    </row>
    <row r="60" spans="1:18" ht="15.75" x14ac:dyDescent="0.25">
      <c r="A60" s="130">
        <v>49</v>
      </c>
      <c r="B60" s="106" t="s">
        <v>123</v>
      </c>
      <c r="C60" s="54">
        <v>9.5</v>
      </c>
      <c r="D60" s="54">
        <v>0</v>
      </c>
      <c r="E60" s="54">
        <v>10</v>
      </c>
      <c r="F60" s="54">
        <v>9.5</v>
      </c>
      <c r="G60" s="54">
        <v>0.5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55">
        <v>0</v>
      </c>
      <c r="O60" s="55">
        <v>0</v>
      </c>
      <c r="P60" s="55">
        <v>0</v>
      </c>
      <c r="Q60" s="54">
        <v>0</v>
      </c>
      <c r="R60" s="55">
        <v>0</v>
      </c>
    </row>
    <row r="61" spans="1:18" ht="15.75" x14ac:dyDescent="0.25">
      <c r="A61" s="127">
        <v>50</v>
      </c>
      <c r="B61" s="128" t="s">
        <v>125</v>
      </c>
      <c r="C61" s="49">
        <v>96.689999999999984</v>
      </c>
      <c r="D61" s="49">
        <v>0</v>
      </c>
      <c r="E61" s="49">
        <v>126.23914628999999</v>
      </c>
      <c r="F61" s="49">
        <v>96.689999999999984</v>
      </c>
      <c r="G61" s="49">
        <v>29.549146289999996</v>
      </c>
      <c r="H61" s="49">
        <v>26.9571936</v>
      </c>
      <c r="I61" s="49">
        <v>0</v>
      </c>
      <c r="J61" s="49">
        <v>37.120615000000001</v>
      </c>
      <c r="K61" s="49">
        <v>26.9571936</v>
      </c>
      <c r="L61" s="49">
        <v>0</v>
      </c>
      <c r="M61" s="49">
        <v>10.163421400000001</v>
      </c>
      <c r="N61" s="49">
        <v>27.88002233943531</v>
      </c>
      <c r="O61" s="49">
        <v>34.394974732110953</v>
      </c>
      <c r="P61" s="49">
        <v>27.379453169081387</v>
      </c>
      <c r="Q61" s="49">
        <v>0</v>
      </c>
      <c r="R61" s="49">
        <v>0</v>
      </c>
    </row>
    <row r="62" spans="1:18" ht="15.75" x14ac:dyDescent="0.25">
      <c r="A62" s="129">
        <v>51</v>
      </c>
      <c r="B62" s="108" t="s">
        <v>127</v>
      </c>
      <c r="C62" s="54">
        <v>6.3</v>
      </c>
      <c r="D62" s="54">
        <v>0</v>
      </c>
      <c r="E62" s="54">
        <v>7.5</v>
      </c>
      <c r="F62" s="54">
        <v>6.3</v>
      </c>
      <c r="G62" s="54">
        <v>1.2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55">
        <v>0</v>
      </c>
      <c r="O62" s="55">
        <v>0</v>
      </c>
      <c r="P62" s="55">
        <v>0</v>
      </c>
      <c r="Q62" s="54">
        <v>0</v>
      </c>
      <c r="R62" s="55">
        <v>0</v>
      </c>
    </row>
    <row r="63" spans="1:18" ht="15.75" x14ac:dyDescent="0.25">
      <c r="A63" s="129">
        <v>52</v>
      </c>
      <c r="B63" s="108" t="s">
        <v>129</v>
      </c>
      <c r="C63" s="54">
        <v>9.9</v>
      </c>
      <c r="D63" s="54">
        <v>0</v>
      </c>
      <c r="E63" s="54">
        <v>10</v>
      </c>
      <c r="F63" s="54">
        <v>9.9</v>
      </c>
      <c r="G63" s="54">
        <v>0.1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5">
        <v>0</v>
      </c>
      <c r="O63" s="55">
        <v>0</v>
      </c>
      <c r="P63" s="55">
        <v>0</v>
      </c>
      <c r="Q63" s="54">
        <v>0</v>
      </c>
      <c r="R63" s="55">
        <v>0</v>
      </c>
    </row>
    <row r="64" spans="1:18" ht="15.75" x14ac:dyDescent="0.25">
      <c r="A64" s="129">
        <v>53</v>
      </c>
      <c r="B64" s="108" t="s">
        <v>131</v>
      </c>
      <c r="C64" s="54">
        <v>4.3</v>
      </c>
      <c r="D64" s="54">
        <v>0</v>
      </c>
      <c r="E64" s="54">
        <v>5</v>
      </c>
      <c r="F64" s="54">
        <v>4.3</v>
      </c>
      <c r="G64" s="54">
        <v>0.7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5">
        <v>0</v>
      </c>
      <c r="O64" s="55">
        <v>0</v>
      </c>
      <c r="P64" s="55">
        <v>0</v>
      </c>
      <c r="Q64" s="54">
        <v>0</v>
      </c>
      <c r="R64" s="55">
        <v>0</v>
      </c>
    </row>
    <row r="65" spans="1:18" ht="15.75" x14ac:dyDescent="0.25">
      <c r="A65" s="129">
        <v>54</v>
      </c>
      <c r="B65" s="108" t="s">
        <v>133</v>
      </c>
      <c r="C65" s="54">
        <v>9.6</v>
      </c>
      <c r="D65" s="54">
        <v>0</v>
      </c>
      <c r="E65" s="54">
        <v>16</v>
      </c>
      <c r="F65" s="54">
        <v>9.6</v>
      </c>
      <c r="G65" s="54">
        <v>6.4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55">
        <v>0</v>
      </c>
      <c r="O65" s="55">
        <v>0</v>
      </c>
      <c r="P65" s="55">
        <v>0</v>
      </c>
      <c r="Q65" s="54">
        <v>0</v>
      </c>
      <c r="R65" s="55">
        <v>0</v>
      </c>
    </row>
    <row r="66" spans="1:18" ht="15.75" x14ac:dyDescent="0.25">
      <c r="A66" s="129">
        <v>55</v>
      </c>
      <c r="B66" s="108" t="s">
        <v>135</v>
      </c>
      <c r="C66" s="54">
        <v>2.4</v>
      </c>
      <c r="D66" s="54">
        <v>0</v>
      </c>
      <c r="E66" s="54">
        <v>2.96296296</v>
      </c>
      <c r="F66" s="54">
        <v>2.4</v>
      </c>
      <c r="G66" s="54">
        <v>0.56296296000000001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55">
        <v>0</v>
      </c>
      <c r="O66" s="55">
        <v>0</v>
      </c>
      <c r="P66" s="55">
        <v>0</v>
      </c>
      <c r="Q66" s="54">
        <v>0</v>
      </c>
      <c r="R66" s="55">
        <v>0</v>
      </c>
    </row>
    <row r="67" spans="1:18" ht="15.75" x14ac:dyDescent="0.25">
      <c r="A67" s="129">
        <v>56</v>
      </c>
      <c r="B67" s="108" t="s">
        <v>137</v>
      </c>
      <c r="C67" s="54">
        <v>2.97</v>
      </c>
      <c r="D67" s="54">
        <v>0</v>
      </c>
      <c r="E67" s="54">
        <v>3</v>
      </c>
      <c r="F67" s="54">
        <v>2.97</v>
      </c>
      <c r="G67" s="54">
        <v>0.03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5">
        <v>0</v>
      </c>
      <c r="O67" s="55">
        <v>0</v>
      </c>
      <c r="P67" s="55">
        <v>0</v>
      </c>
      <c r="Q67" s="54">
        <v>0</v>
      </c>
      <c r="R67" s="55">
        <v>0</v>
      </c>
    </row>
    <row r="68" spans="1:18" ht="15.75" x14ac:dyDescent="0.25">
      <c r="A68" s="129">
        <v>57</v>
      </c>
      <c r="B68" s="108" t="s">
        <v>139</v>
      </c>
      <c r="C68" s="54">
        <v>7.12</v>
      </c>
      <c r="D68" s="54">
        <v>0</v>
      </c>
      <c r="E68" s="54">
        <v>9.4933333300000005</v>
      </c>
      <c r="F68" s="54">
        <v>7.12</v>
      </c>
      <c r="G68" s="54">
        <v>2.3733333299999999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5">
        <v>0</v>
      </c>
      <c r="O68" s="55">
        <v>0</v>
      </c>
      <c r="P68" s="55">
        <v>0</v>
      </c>
      <c r="Q68" s="54">
        <v>0</v>
      </c>
      <c r="R68" s="55">
        <v>0</v>
      </c>
    </row>
    <row r="69" spans="1:18" ht="15.75" x14ac:dyDescent="0.25">
      <c r="A69" s="129">
        <v>58</v>
      </c>
      <c r="B69" s="108" t="s">
        <v>141</v>
      </c>
      <c r="C69" s="54">
        <v>0</v>
      </c>
      <c r="D69" s="54">
        <v>0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4">
        <v>0</v>
      </c>
      <c r="M69" s="54">
        <v>0</v>
      </c>
      <c r="N69" s="55" t="s">
        <v>369</v>
      </c>
      <c r="O69" s="55" t="s">
        <v>369</v>
      </c>
      <c r="P69" s="55">
        <v>0</v>
      </c>
      <c r="Q69" s="54">
        <v>0</v>
      </c>
      <c r="R69" s="55">
        <v>0</v>
      </c>
    </row>
    <row r="70" spans="1:18" ht="15.75" x14ac:dyDescent="0.25">
      <c r="A70" s="129">
        <v>59</v>
      </c>
      <c r="B70" s="108" t="s">
        <v>143</v>
      </c>
      <c r="C70" s="54">
        <v>20.9</v>
      </c>
      <c r="D70" s="54">
        <v>0</v>
      </c>
      <c r="E70" s="54">
        <v>27.5</v>
      </c>
      <c r="F70" s="54">
        <v>20.9</v>
      </c>
      <c r="G70" s="54">
        <v>6.6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5">
        <v>0</v>
      </c>
      <c r="O70" s="55">
        <v>0</v>
      </c>
      <c r="P70" s="55">
        <v>0</v>
      </c>
      <c r="Q70" s="54">
        <v>0</v>
      </c>
      <c r="R70" s="55">
        <v>0</v>
      </c>
    </row>
    <row r="71" spans="1:18" ht="15.75" x14ac:dyDescent="0.25">
      <c r="A71" s="129">
        <v>60</v>
      </c>
      <c r="B71" s="108" t="s">
        <v>145</v>
      </c>
      <c r="C71" s="54">
        <v>6.1</v>
      </c>
      <c r="D71" s="54">
        <v>0</v>
      </c>
      <c r="E71" s="54">
        <v>7.4390999999999998</v>
      </c>
      <c r="F71" s="54">
        <v>6.1</v>
      </c>
      <c r="G71" s="54">
        <v>1.3391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5">
        <v>0</v>
      </c>
      <c r="O71" s="55">
        <v>0</v>
      </c>
      <c r="P71" s="55">
        <v>0</v>
      </c>
      <c r="Q71" s="54">
        <v>0</v>
      </c>
      <c r="R71" s="55">
        <v>0</v>
      </c>
    </row>
    <row r="72" spans="1:18" ht="15.75" x14ac:dyDescent="0.25">
      <c r="A72" s="129">
        <v>61</v>
      </c>
      <c r="B72" s="108" t="s">
        <v>147</v>
      </c>
      <c r="C72" s="54">
        <v>0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5" t="s">
        <v>369</v>
      </c>
      <c r="O72" s="55" t="s">
        <v>369</v>
      </c>
      <c r="P72" s="55">
        <v>0</v>
      </c>
      <c r="Q72" s="54">
        <v>0</v>
      </c>
      <c r="R72" s="55">
        <v>0</v>
      </c>
    </row>
    <row r="73" spans="1:18" ht="15.75" x14ac:dyDescent="0.25">
      <c r="A73" s="129">
        <v>62</v>
      </c>
      <c r="B73" s="108" t="s">
        <v>149</v>
      </c>
      <c r="C73" s="54">
        <v>11.1</v>
      </c>
      <c r="D73" s="54">
        <v>0</v>
      </c>
      <c r="E73" s="54">
        <v>17.34375</v>
      </c>
      <c r="F73" s="54">
        <v>11.1</v>
      </c>
      <c r="G73" s="54">
        <v>6.2437500000000004</v>
      </c>
      <c r="H73" s="54">
        <v>10.9571936</v>
      </c>
      <c r="I73" s="54">
        <v>0</v>
      </c>
      <c r="J73" s="54">
        <v>17.120615000000001</v>
      </c>
      <c r="K73" s="54">
        <v>10.9571936</v>
      </c>
      <c r="L73" s="54">
        <v>0</v>
      </c>
      <c r="M73" s="54">
        <v>6.1634214000000007</v>
      </c>
      <c r="N73" s="55">
        <v>98.713455855855855</v>
      </c>
      <c r="O73" s="55">
        <v>98.713455855855855</v>
      </c>
      <c r="P73" s="55">
        <v>36.000000000000007</v>
      </c>
      <c r="Q73" s="54">
        <v>0</v>
      </c>
      <c r="R73" s="55">
        <v>0</v>
      </c>
    </row>
    <row r="74" spans="1:18" ht="15.75" x14ac:dyDescent="0.25">
      <c r="A74" s="129">
        <v>63</v>
      </c>
      <c r="B74" s="108" t="s">
        <v>151</v>
      </c>
      <c r="C74" s="54">
        <v>0</v>
      </c>
      <c r="D74" s="54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5" t="s">
        <v>369</v>
      </c>
      <c r="O74" s="55" t="s">
        <v>369</v>
      </c>
      <c r="P74" s="55">
        <v>0</v>
      </c>
      <c r="Q74" s="54">
        <v>0</v>
      </c>
      <c r="R74" s="55">
        <v>0</v>
      </c>
    </row>
    <row r="75" spans="1:18" ht="15.75" x14ac:dyDescent="0.25">
      <c r="A75" s="130">
        <v>64</v>
      </c>
      <c r="B75" s="108" t="s">
        <v>153</v>
      </c>
      <c r="C75" s="54">
        <v>16</v>
      </c>
      <c r="D75" s="54">
        <v>0</v>
      </c>
      <c r="E75" s="54">
        <v>20</v>
      </c>
      <c r="F75" s="54">
        <v>16</v>
      </c>
      <c r="G75" s="54">
        <v>4</v>
      </c>
      <c r="H75" s="54">
        <v>16</v>
      </c>
      <c r="I75" s="54">
        <v>0</v>
      </c>
      <c r="J75" s="54">
        <v>20</v>
      </c>
      <c r="K75" s="54">
        <v>16</v>
      </c>
      <c r="L75" s="54">
        <v>0</v>
      </c>
      <c r="M75" s="54">
        <v>4</v>
      </c>
      <c r="N75" s="55">
        <v>100</v>
      </c>
      <c r="O75" s="55">
        <v>100</v>
      </c>
      <c r="P75" s="55">
        <v>20</v>
      </c>
      <c r="Q75" s="54">
        <v>0</v>
      </c>
      <c r="R75" s="55">
        <v>0</v>
      </c>
    </row>
    <row r="76" spans="1:18" ht="15.75" x14ac:dyDescent="0.25">
      <c r="A76" s="127">
        <v>65</v>
      </c>
      <c r="B76" s="128" t="s">
        <v>155</v>
      </c>
      <c r="C76" s="49">
        <v>0.86899999999999999</v>
      </c>
      <c r="D76" s="49">
        <v>0</v>
      </c>
      <c r="E76" s="49">
        <v>1.1000000000000001</v>
      </c>
      <c r="F76" s="49">
        <v>0.86899999999999999</v>
      </c>
      <c r="G76" s="49">
        <v>0.23100000000000001</v>
      </c>
      <c r="H76" s="49">
        <v>0</v>
      </c>
      <c r="I76" s="49">
        <v>0</v>
      </c>
      <c r="J76" s="49">
        <v>0</v>
      </c>
      <c r="K76" s="49">
        <v>0</v>
      </c>
      <c r="L76" s="49">
        <v>0</v>
      </c>
      <c r="M76" s="49">
        <v>0</v>
      </c>
      <c r="N76" s="49">
        <v>0</v>
      </c>
      <c r="O76" s="49">
        <v>0</v>
      </c>
      <c r="P76" s="49">
        <v>0</v>
      </c>
      <c r="Q76" s="49">
        <v>0</v>
      </c>
      <c r="R76" s="49">
        <v>0</v>
      </c>
    </row>
    <row r="77" spans="1:18" ht="15.75" x14ac:dyDescent="0.25">
      <c r="A77" s="129">
        <v>66</v>
      </c>
      <c r="B77" s="108" t="s">
        <v>157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5" t="s">
        <v>369</v>
      </c>
      <c r="O77" s="55" t="s">
        <v>369</v>
      </c>
      <c r="P77" s="55">
        <v>0</v>
      </c>
      <c r="Q77" s="54">
        <v>0</v>
      </c>
      <c r="R77" s="55">
        <v>0</v>
      </c>
    </row>
    <row r="78" spans="1:18" ht="15.75" x14ac:dyDescent="0.25">
      <c r="A78" s="129">
        <v>67</v>
      </c>
      <c r="B78" s="108" t="s">
        <v>159</v>
      </c>
      <c r="C78" s="54">
        <v>0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5" t="s">
        <v>369</v>
      </c>
      <c r="O78" s="55" t="s">
        <v>369</v>
      </c>
      <c r="P78" s="55">
        <v>0</v>
      </c>
      <c r="Q78" s="54">
        <v>0</v>
      </c>
      <c r="R78" s="55">
        <v>0</v>
      </c>
    </row>
    <row r="79" spans="1:18" ht="15.75" x14ac:dyDescent="0.25">
      <c r="A79" s="129">
        <v>68</v>
      </c>
      <c r="B79" s="108" t="s">
        <v>161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5" t="s">
        <v>369</v>
      </c>
      <c r="O79" s="55" t="s">
        <v>369</v>
      </c>
      <c r="P79" s="55">
        <v>0</v>
      </c>
      <c r="Q79" s="54">
        <v>0</v>
      </c>
      <c r="R79" s="55">
        <v>0</v>
      </c>
    </row>
    <row r="80" spans="1:18" ht="31.5" x14ac:dyDescent="0.25">
      <c r="A80" s="129">
        <v>69</v>
      </c>
      <c r="B80" s="108" t="s">
        <v>247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5" t="s">
        <v>369</v>
      </c>
      <c r="O80" s="55" t="s">
        <v>369</v>
      </c>
      <c r="P80" s="55">
        <v>0</v>
      </c>
      <c r="Q80" s="54">
        <v>0</v>
      </c>
      <c r="R80" s="55">
        <v>0</v>
      </c>
    </row>
    <row r="81" spans="1:18" ht="31.5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54">
        <v>0</v>
      </c>
      <c r="R81" s="55">
        <v>0</v>
      </c>
    </row>
    <row r="82" spans="1:18" ht="15.75" x14ac:dyDescent="0.25">
      <c r="A82" s="130">
        <v>71</v>
      </c>
      <c r="B82" s="108" t="s">
        <v>165</v>
      </c>
      <c r="C82" s="54">
        <v>0.86899999999999999</v>
      </c>
      <c r="D82" s="54">
        <v>0</v>
      </c>
      <c r="E82" s="54">
        <v>1.1000000000000001</v>
      </c>
      <c r="F82" s="54">
        <v>0.86899999999999999</v>
      </c>
      <c r="G82" s="54">
        <v>0.23100000000000001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5">
        <v>0</v>
      </c>
      <c r="O82" s="55">
        <v>0</v>
      </c>
      <c r="P82" s="55">
        <v>0</v>
      </c>
      <c r="Q82" s="54">
        <v>0</v>
      </c>
      <c r="R82" s="55">
        <v>0</v>
      </c>
    </row>
    <row r="83" spans="1:18" ht="15.75" x14ac:dyDescent="0.25">
      <c r="A83" s="127">
        <v>72</v>
      </c>
      <c r="B83" s="128" t="s">
        <v>167</v>
      </c>
      <c r="C83" s="49">
        <v>21.75</v>
      </c>
      <c r="D83" s="49">
        <v>0</v>
      </c>
      <c r="E83" s="49">
        <v>25</v>
      </c>
      <c r="F83" s="49">
        <v>21.75</v>
      </c>
      <c r="G83" s="49">
        <v>3.25</v>
      </c>
      <c r="H83" s="49">
        <v>0</v>
      </c>
      <c r="I83" s="49">
        <v>0</v>
      </c>
      <c r="J83" s="49">
        <v>0</v>
      </c>
      <c r="K83" s="49">
        <v>0</v>
      </c>
      <c r="L83" s="49">
        <v>0</v>
      </c>
      <c r="M83" s="49">
        <v>0</v>
      </c>
      <c r="N83" s="49">
        <v>0</v>
      </c>
      <c r="O83" s="49">
        <v>0</v>
      </c>
      <c r="P83" s="49">
        <v>0</v>
      </c>
      <c r="Q83" s="49">
        <v>0</v>
      </c>
      <c r="R83" s="49">
        <v>0</v>
      </c>
    </row>
    <row r="84" spans="1:18" ht="15.75" x14ac:dyDescent="0.25">
      <c r="A84" s="129">
        <v>73</v>
      </c>
      <c r="B84" s="108" t="s">
        <v>169</v>
      </c>
      <c r="C84" s="54">
        <v>0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5" t="s">
        <v>369</v>
      </c>
      <c r="O84" s="55" t="s">
        <v>369</v>
      </c>
      <c r="P84" s="55">
        <v>0</v>
      </c>
      <c r="Q84" s="54">
        <v>0</v>
      </c>
      <c r="R84" s="55">
        <v>0</v>
      </c>
    </row>
    <row r="85" spans="1:18" ht="15.75" x14ac:dyDescent="0.25">
      <c r="A85" s="129">
        <v>74</v>
      </c>
      <c r="B85" s="108" t="s">
        <v>173</v>
      </c>
      <c r="C85" s="54">
        <v>0</v>
      </c>
      <c r="D85" s="54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5" t="s">
        <v>369</v>
      </c>
      <c r="O85" s="55" t="s">
        <v>369</v>
      </c>
      <c r="P85" s="55">
        <v>0</v>
      </c>
      <c r="Q85" s="54">
        <v>0</v>
      </c>
      <c r="R85" s="55">
        <v>0</v>
      </c>
    </row>
    <row r="86" spans="1:18" ht="15.75" x14ac:dyDescent="0.25">
      <c r="A86" s="129">
        <v>75</v>
      </c>
      <c r="B86" s="108" t="s">
        <v>175</v>
      </c>
      <c r="C86" s="54">
        <v>0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54">
        <v>0</v>
      </c>
      <c r="R86" s="55">
        <v>0</v>
      </c>
    </row>
    <row r="87" spans="1:18" ht="15.75" x14ac:dyDescent="0.25">
      <c r="A87" s="129">
        <v>76</v>
      </c>
      <c r="B87" s="108" t="s">
        <v>177</v>
      </c>
      <c r="C87" s="54">
        <v>9.9</v>
      </c>
      <c r="D87" s="54">
        <v>0</v>
      </c>
      <c r="E87" s="54">
        <v>10</v>
      </c>
      <c r="F87" s="54">
        <v>9.9</v>
      </c>
      <c r="G87" s="54">
        <v>0.1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5">
        <v>0</v>
      </c>
      <c r="O87" s="55">
        <v>0</v>
      </c>
      <c r="P87" s="55">
        <v>0</v>
      </c>
      <c r="Q87" s="54">
        <v>0</v>
      </c>
      <c r="R87" s="55">
        <v>0</v>
      </c>
    </row>
    <row r="88" spans="1:18" ht="15.75" x14ac:dyDescent="0.25">
      <c r="A88" s="129">
        <v>77</v>
      </c>
      <c r="B88" s="108" t="s">
        <v>181</v>
      </c>
      <c r="C88" s="54">
        <v>0</v>
      </c>
      <c r="D88" s="54">
        <v>0</v>
      </c>
      <c r="E88" s="54">
        <v>0</v>
      </c>
      <c r="F88" s="54">
        <v>0</v>
      </c>
      <c r="G88" s="54">
        <v>0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5" t="s">
        <v>369</v>
      </c>
      <c r="O88" s="55" t="s">
        <v>369</v>
      </c>
      <c r="P88" s="55">
        <v>0</v>
      </c>
      <c r="Q88" s="54">
        <v>0</v>
      </c>
      <c r="R88" s="55">
        <v>0</v>
      </c>
    </row>
    <row r="89" spans="1:18" ht="15.75" x14ac:dyDescent="0.25">
      <c r="A89" s="129">
        <v>78</v>
      </c>
      <c r="B89" s="108" t="s">
        <v>183</v>
      </c>
      <c r="C89" s="54">
        <v>7.5</v>
      </c>
      <c r="D89" s="54">
        <v>0</v>
      </c>
      <c r="E89" s="54">
        <v>10</v>
      </c>
      <c r="F89" s="54">
        <v>7.5</v>
      </c>
      <c r="G89" s="54">
        <v>2.5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5">
        <v>0</v>
      </c>
      <c r="O89" s="55">
        <v>0</v>
      </c>
      <c r="P89" s="55">
        <v>0</v>
      </c>
      <c r="Q89" s="54">
        <v>0</v>
      </c>
      <c r="R89" s="55">
        <v>0</v>
      </c>
    </row>
    <row r="90" spans="1:18" ht="15.75" x14ac:dyDescent="0.25">
      <c r="A90" s="129">
        <v>79</v>
      </c>
      <c r="B90" s="108" t="s">
        <v>185</v>
      </c>
      <c r="C90" s="54">
        <v>0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5" t="s">
        <v>369</v>
      </c>
      <c r="O90" s="55" t="s">
        <v>369</v>
      </c>
      <c r="P90" s="55">
        <v>0</v>
      </c>
      <c r="Q90" s="54">
        <v>0</v>
      </c>
      <c r="R90" s="55">
        <v>0</v>
      </c>
    </row>
    <row r="91" spans="1:18" ht="15.75" x14ac:dyDescent="0.25">
      <c r="A91" s="129">
        <v>80</v>
      </c>
      <c r="B91" s="108" t="s">
        <v>187</v>
      </c>
      <c r="C91" s="54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5" t="s">
        <v>369</v>
      </c>
      <c r="O91" s="55" t="s">
        <v>369</v>
      </c>
      <c r="P91" s="55">
        <v>0</v>
      </c>
      <c r="Q91" s="54">
        <v>0</v>
      </c>
      <c r="R91" s="55">
        <v>0</v>
      </c>
    </row>
    <row r="92" spans="1:18" ht="15.75" x14ac:dyDescent="0.25">
      <c r="A92" s="129">
        <v>81</v>
      </c>
      <c r="B92" s="108" t="s">
        <v>189</v>
      </c>
      <c r="C92" s="54">
        <v>0</v>
      </c>
      <c r="D92" s="54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5" t="s">
        <v>369</v>
      </c>
      <c r="O92" s="55" t="s">
        <v>369</v>
      </c>
      <c r="P92" s="55">
        <v>0</v>
      </c>
      <c r="Q92" s="54">
        <v>0</v>
      </c>
      <c r="R92" s="55">
        <v>0</v>
      </c>
    </row>
    <row r="93" spans="1:18" ht="15.75" x14ac:dyDescent="0.25">
      <c r="A93" s="129">
        <v>82</v>
      </c>
      <c r="B93" s="108" t="s">
        <v>191</v>
      </c>
      <c r="C93" s="54">
        <v>4.3499999999999996</v>
      </c>
      <c r="D93" s="54">
        <v>0</v>
      </c>
      <c r="E93" s="54">
        <v>5</v>
      </c>
      <c r="F93" s="54">
        <v>4.3499999999999996</v>
      </c>
      <c r="G93" s="54">
        <v>0.65</v>
      </c>
      <c r="H93" s="54">
        <v>0</v>
      </c>
      <c r="I93" s="54">
        <v>0</v>
      </c>
      <c r="J93" s="54">
        <v>0</v>
      </c>
      <c r="K93" s="54">
        <v>0</v>
      </c>
      <c r="L93" s="54">
        <v>0</v>
      </c>
      <c r="M93" s="54">
        <v>0</v>
      </c>
      <c r="N93" s="55">
        <v>0</v>
      </c>
      <c r="O93" s="55">
        <v>0</v>
      </c>
      <c r="P93" s="55">
        <v>0</v>
      </c>
      <c r="Q93" s="54">
        <v>0</v>
      </c>
      <c r="R93" s="55">
        <v>0</v>
      </c>
    </row>
    <row r="94" spans="1:18" ht="15.75" x14ac:dyDescent="0.25">
      <c r="A94" s="127">
        <v>83</v>
      </c>
      <c r="B94" s="128" t="s">
        <v>193</v>
      </c>
      <c r="C94" s="49">
        <v>9.4</v>
      </c>
      <c r="D94" s="49">
        <v>0</v>
      </c>
      <c r="E94" s="49">
        <v>10</v>
      </c>
      <c r="F94" s="49">
        <v>9.4</v>
      </c>
      <c r="G94" s="49">
        <v>0.6</v>
      </c>
      <c r="H94" s="49">
        <v>0</v>
      </c>
      <c r="I94" s="49">
        <v>0</v>
      </c>
      <c r="J94" s="49">
        <v>0</v>
      </c>
      <c r="K94" s="49">
        <v>0</v>
      </c>
      <c r="L94" s="49">
        <v>0</v>
      </c>
      <c r="M94" s="49">
        <v>0</v>
      </c>
      <c r="N94" s="49">
        <v>0</v>
      </c>
      <c r="O94" s="49">
        <v>0</v>
      </c>
      <c r="P94" s="49">
        <v>0</v>
      </c>
      <c r="Q94" s="49">
        <v>0</v>
      </c>
      <c r="R94" s="49">
        <v>0</v>
      </c>
    </row>
    <row r="95" spans="1:18" ht="15.75" x14ac:dyDescent="0.25">
      <c r="A95" s="129">
        <v>84</v>
      </c>
      <c r="B95" s="108" t="s">
        <v>171</v>
      </c>
      <c r="C95" s="54">
        <v>9.4</v>
      </c>
      <c r="D95" s="54">
        <v>0</v>
      </c>
      <c r="E95" s="54">
        <v>10</v>
      </c>
      <c r="F95" s="54">
        <v>9.4</v>
      </c>
      <c r="G95" s="54">
        <v>0.6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5">
        <v>0</v>
      </c>
      <c r="O95" s="55">
        <v>0</v>
      </c>
      <c r="P95" s="55">
        <v>0</v>
      </c>
      <c r="Q95" s="54">
        <v>0</v>
      </c>
      <c r="R95" s="55">
        <v>0</v>
      </c>
    </row>
    <row r="96" spans="1:18" ht="15.75" x14ac:dyDescent="0.25">
      <c r="A96" s="129">
        <v>85</v>
      </c>
      <c r="B96" s="108" t="s">
        <v>195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5" t="s">
        <v>369</v>
      </c>
      <c r="O96" s="55" t="s">
        <v>369</v>
      </c>
      <c r="P96" s="55">
        <v>0</v>
      </c>
      <c r="Q96" s="54">
        <v>0</v>
      </c>
      <c r="R96" s="55">
        <v>0</v>
      </c>
    </row>
    <row r="97" spans="1:18" ht="15.75" x14ac:dyDescent="0.25">
      <c r="A97" s="129">
        <v>86</v>
      </c>
      <c r="B97" s="108" t="s">
        <v>179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I97" s="54">
        <v>0</v>
      </c>
      <c r="J97" s="54">
        <v>0</v>
      </c>
      <c r="K97" s="54">
        <v>0</v>
      </c>
      <c r="L97" s="54">
        <v>0</v>
      </c>
      <c r="M97" s="54">
        <v>0</v>
      </c>
      <c r="N97" s="55" t="s">
        <v>369</v>
      </c>
      <c r="O97" s="55" t="s">
        <v>369</v>
      </c>
      <c r="P97" s="55">
        <v>0</v>
      </c>
      <c r="Q97" s="54">
        <v>0</v>
      </c>
      <c r="R97" s="55">
        <v>0</v>
      </c>
    </row>
    <row r="98" spans="1:18" ht="15.75" x14ac:dyDescent="0.25">
      <c r="A98" s="129">
        <v>87</v>
      </c>
      <c r="B98" s="108" t="s">
        <v>197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5" t="s">
        <v>369</v>
      </c>
      <c r="O98" s="55" t="s">
        <v>369</v>
      </c>
      <c r="P98" s="55">
        <v>0</v>
      </c>
      <c r="Q98" s="54">
        <v>0</v>
      </c>
      <c r="R98" s="55">
        <v>0</v>
      </c>
    </row>
    <row r="99" spans="1:18" ht="15.75" x14ac:dyDescent="0.25">
      <c r="A99" s="129">
        <v>88</v>
      </c>
      <c r="B99" s="108" t="s">
        <v>199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I99" s="54">
        <v>0</v>
      </c>
      <c r="J99" s="54">
        <v>0</v>
      </c>
      <c r="K99" s="54">
        <v>0</v>
      </c>
      <c r="L99" s="54">
        <v>0</v>
      </c>
      <c r="M99" s="54">
        <v>0</v>
      </c>
      <c r="N99" s="55" t="s">
        <v>369</v>
      </c>
      <c r="O99" s="55" t="s">
        <v>369</v>
      </c>
      <c r="P99" s="55">
        <v>0</v>
      </c>
      <c r="Q99" s="54">
        <v>0</v>
      </c>
      <c r="R99" s="55">
        <v>0</v>
      </c>
    </row>
    <row r="100" spans="1:18" ht="15.75" x14ac:dyDescent="0.25">
      <c r="A100" s="129">
        <v>89</v>
      </c>
      <c r="B100" s="108" t="s">
        <v>201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0</v>
      </c>
      <c r="J100" s="54">
        <v>0</v>
      </c>
      <c r="K100" s="54">
        <v>0</v>
      </c>
      <c r="L100" s="54">
        <v>0</v>
      </c>
      <c r="M100" s="54">
        <v>0</v>
      </c>
      <c r="N100" s="55" t="s">
        <v>369</v>
      </c>
      <c r="O100" s="55" t="s">
        <v>369</v>
      </c>
      <c r="P100" s="55">
        <v>0</v>
      </c>
      <c r="Q100" s="54">
        <v>0</v>
      </c>
      <c r="R100" s="55">
        <v>0</v>
      </c>
    </row>
    <row r="101" spans="1:18" ht="15.75" x14ac:dyDescent="0.25">
      <c r="A101" s="129">
        <v>90</v>
      </c>
      <c r="B101" s="108" t="s">
        <v>203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I101" s="54">
        <v>0</v>
      </c>
      <c r="J101" s="54">
        <v>0</v>
      </c>
      <c r="K101" s="54">
        <v>0</v>
      </c>
      <c r="L101" s="54">
        <v>0</v>
      </c>
      <c r="M101" s="54">
        <v>0</v>
      </c>
      <c r="N101" s="55" t="s">
        <v>369</v>
      </c>
      <c r="O101" s="55" t="s">
        <v>369</v>
      </c>
      <c r="P101" s="55">
        <v>0</v>
      </c>
      <c r="Q101" s="54">
        <v>0</v>
      </c>
      <c r="R101" s="55">
        <v>0</v>
      </c>
    </row>
    <row r="102" spans="1:18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5" t="s">
        <v>369</v>
      </c>
      <c r="O102" s="55" t="s">
        <v>369</v>
      </c>
      <c r="P102" s="55">
        <v>0</v>
      </c>
      <c r="Q102" s="54">
        <v>0</v>
      </c>
      <c r="R102" s="55">
        <v>0</v>
      </c>
    </row>
    <row r="103" spans="1:18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5" t="s">
        <v>369</v>
      </c>
      <c r="O103" s="55" t="s">
        <v>369</v>
      </c>
      <c r="P103" s="55">
        <v>0</v>
      </c>
      <c r="Q103" s="54">
        <v>0</v>
      </c>
      <c r="R103" s="55">
        <v>0</v>
      </c>
    </row>
    <row r="104" spans="1:18" ht="15.75" x14ac:dyDescent="0.25">
      <c r="A104" s="129">
        <v>93</v>
      </c>
      <c r="B104" s="108" t="s">
        <v>209</v>
      </c>
      <c r="C104" s="54">
        <v>0</v>
      </c>
      <c r="D104" s="54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5" t="s">
        <v>369</v>
      </c>
      <c r="O104" s="55" t="s">
        <v>369</v>
      </c>
      <c r="P104" s="55">
        <v>0</v>
      </c>
      <c r="Q104" s="54">
        <v>0</v>
      </c>
      <c r="R104" s="55">
        <v>0</v>
      </c>
    </row>
    <row r="105" spans="1:18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5" t="s">
        <v>369</v>
      </c>
      <c r="O105" s="55" t="s">
        <v>369</v>
      </c>
      <c r="P105" s="55">
        <v>0</v>
      </c>
      <c r="Q105" s="54">
        <v>0</v>
      </c>
      <c r="R105" s="55">
        <v>0</v>
      </c>
    </row>
  </sheetData>
  <mergeCells count="19">
    <mergeCell ref="C9:C11"/>
    <mergeCell ref="D9:D11"/>
    <mergeCell ref="E9:G9"/>
    <mergeCell ref="N9:O10"/>
    <mergeCell ref="P9:P11"/>
    <mergeCell ref="J9:M9"/>
    <mergeCell ref="C7:R8"/>
    <mergeCell ref="C2:L4"/>
    <mergeCell ref="D5:E5"/>
    <mergeCell ref="A7:A11"/>
    <mergeCell ref="B7:B11"/>
    <mergeCell ref="Q9:Q11"/>
    <mergeCell ref="R9:R11"/>
    <mergeCell ref="E10:E11"/>
    <mergeCell ref="F10:G10"/>
    <mergeCell ref="J10:J11"/>
    <mergeCell ref="K10:M10"/>
    <mergeCell ref="H9:H11"/>
    <mergeCell ref="I9:I11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/>
  <dimension ref="A1:R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G23" sqref="G23"/>
    </sheetView>
  </sheetViews>
  <sheetFormatPr defaultColWidth="8.85546875" defaultRowHeight="15" outlineLevelCol="1" x14ac:dyDescent="0.25"/>
  <cols>
    <col min="1" max="1" width="5" style="72" customWidth="1"/>
    <col min="2" max="2" width="34.140625" style="72" customWidth="1"/>
    <col min="3" max="4" width="18.7109375" style="72" customWidth="1"/>
    <col min="5" max="6" width="18.7109375" style="72" customWidth="1" outlineLevel="1"/>
    <col min="7" max="15" width="18.7109375" style="72" customWidth="1"/>
    <col min="16" max="18" width="18.7109375" style="72" customWidth="1" outlineLevel="1"/>
    <col min="19" max="16384" width="8.85546875" style="72"/>
  </cols>
  <sheetData>
    <row r="1" spans="1:18" ht="15.75" x14ac:dyDescent="0.25">
      <c r="B1" s="73"/>
    </row>
    <row r="2" spans="1:18" ht="18.75" customHeight="1" x14ac:dyDescent="0.25">
      <c r="C2" s="287"/>
      <c r="D2" s="277"/>
      <c r="E2" s="277"/>
      <c r="F2" s="277"/>
      <c r="G2" s="277"/>
      <c r="H2" s="277"/>
      <c r="I2" s="277"/>
      <c r="J2" s="277"/>
      <c r="K2" s="277"/>
      <c r="L2" s="277"/>
    </row>
    <row r="3" spans="1:18" ht="20.25" customHeight="1" x14ac:dyDescent="0.3">
      <c r="A3" s="74"/>
      <c r="B3" s="74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36"/>
      <c r="N3" s="36"/>
      <c r="O3" s="36"/>
      <c r="P3" s="36"/>
    </row>
    <row r="4" spans="1:18" ht="20.25" customHeight="1" x14ac:dyDescent="0.3">
      <c r="A4" s="74"/>
      <c r="B4" s="74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36"/>
      <c r="N4" s="36"/>
      <c r="O4" s="36"/>
      <c r="P4" s="36"/>
    </row>
    <row r="5" spans="1:18" ht="30.75" customHeight="1" x14ac:dyDescent="0.3">
      <c r="A5" s="74"/>
      <c r="B5" s="74"/>
      <c r="D5" s="273" t="s">
        <v>367</v>
      </c>
      <c r="E5" s="273"/>
      <c r="F5" s="142"/>
      <c r="G5" s="40"/>
      <c r="H5" s="41"/>
      <c r="I5" s="41"/>
    </row>
    <row r="6" spans="1:18" ht="17.25" customHeight="1" x14ac:dyDescent="0.25">
      <c r="B6" s="42" t="s">
        <v>368</v>
      </c>
      <c r="C6" s="56"/>
      <c r="Q6" s="56"/>
      <c r="R6" s="56"/>
    </row>
    <row r="7" spans="1:18" ht="15" customHeight="1" x14ac:dyDescent="0.25">
      <c r="A7" s="282" t="s">
        <v>233</v>
      </c>
      <c r="B7" s="282" t="s">
        <v>234</v>
      </c>
      <c r="C7" s="311" t="s">
        <v>362</v>
      </c>
      <c r="D7" s="312"/>
      <c r="E7" s="312"/>
      <c r="F7" s="312"/>
      <c r="G7" s="312"/>
      <c r="H7" s="312"/>
      <c r="I7" s="312"/>
      <c r="J7" s="312"/>
      <c r="K7" s="312"/>
      <c r="L7" s="312"/>
      <c r="M7" s="312"/>
      <c r="N7" s="312"/>
      <c r="O7" s="312"/>
      <c r="P7" s="312"/>
      <c r="Q7" s="312"/>
      <c r="R7" s="312"/>
    </row>
    <row r="8" spans="1:18" ht="6" customHeight="1" thickBot="1" x14ac:dyDescent="0.3">
      <c r="A8" s="282"/>
      <c r="B8" s="282"/>
      <c r="C8" s="313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</row>
    <row r="9" spans="1:18" ht="31.5" customHeight="1" x14ac:dyDescent="0.25">
      <c r="A9" s="282"/>
      <c r="B9" s="282"/>
      <c r="C9" s="271" t="s">
        <v>276</v>
      </c>
      <c r="D9" s="270" t="s">
        <v>334</v>
      </c>
      <c r="E9" s="270" t="s">
        <v>236</v>
      </c>
      <c r="F9" s="270"/>
      <c r="G9" s="270"/>
      <c r="H9" s="270" t="s">
        <v>251</v>
      </c>
      <c r="I9" s="270" t="s">
        <v>216</v>
      </c>
      <c r="J9" s="270" t="s">
        <v>237</v>
      </c>
      <c r="K9" s="270"/>
      <c r="L9" s="270"/>
      <c r="M9" s="270"/>
      <c r="N9" s="281" t="s">
        <v>238</v>
      </c>
      <c r="O9" s="281"/>
      <c r="P9" s="270" t="s">
        <v>239</v>
      </c>
      <c r="Q9" s="270" t="s">
        <v>220</v>
      </c>
      <c r="R9" s="270" t="s">
        <v>240</v>
      </c>
    </row>
    <row r="10" spans="1:18" ht="15" customHeight="1" x14ac:dyDescent="0.25">
      <c r="A10" s="282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</row>
    <row r="11" spans="1:18" ht="105" x14ac:dyDescent="0.25">
      <c r="A11" s="282"/>
      <c r="B11" s="282"/>
      <c r="C11" s="269"/>
      <c r="D11" s="266"/>
      <c r="E11" s="266"/>
      <c r="F11" s="141" t="s">
        <v>213</v>
      </c>
      <c r="G11" s="141" t="s">
        <v>214</v>
      </c>
      <c r="H11" s="266"/>
      <c r="I11" s="266"/>
      <c r="J11" s="266"/>
      <c r="K11" s="141" t="s">
        <v>218</v>
      </c>
      <c r="L11" s="141" t="s">
        <v>250</v>
      </c>
      <c r="M11" s="141" t="s">
        <v>214</v>
      </c>
      <c r="N11" s="141" t="s">
        <v>269</v>
      </c>
      <c r="O11" s="141" t="s">
        <v>244</v>
      </c>
      <c r="P11" s="266"/>
      <c r="Q11" s="266"/>
      <c r="R11" s="266"/>
    </row>
    <row r="12" spans="1:18" ht="42.75" customHeight="1" x14ac:dyDescent="0.25">
      <c r="A12" s="101" t="s">
        <v>2</v>
      </c>
      <c r="B12" s="102" t="s">
        <v>3</v>
      </c>
      <c r="C12" s="45">
        <v>122.898</v>
      </c>
      <c r="D12" s="45">
        <v>0</v>
      </c>
      <c r="E12" s="45">
        <v>124.13939393999999</v>
      </c>
      <c r="F12" s="45">
        <v>122.898</v>
      </c>
      <c r="G12" s="45">
        <v>1.24139394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5">
        <v>0</v>
      </c>
      <c r="R12" s="109">
        <v>0</v>
      </c>
    </row>
    <row r="13" spans="1:18" ht="15.75" x14ac:dyDescent="0.25">
      <c r="A13" s="127" t="s">
        <v>6</v>
      </c>
      <c r="B13" s="128" t="s">
        <v>7</v>
      </c>
      <c r="C13" s="49">
        <v>0</v>
      </c>
      <c r="D13" s="49">
        <v>0</v>
      </c>
      <c r="E13" s="49">
        <v>0</v>
      </c>
      <c r="F13" s="49">
        <v>0</v>
      </c>
      <c r="G13" s="49">
        <v>0</v>
      </c>
      <c r="H13" s="49">
        <v>0</v>
      </c>
      <c r="I13" s="49">
        <v>0</v>
      </c>
      <c r="J13" s="49">
        <v>0</v>
      </c>
      <c r="K13" s="49">
        <v>0</v>
      </c>
      <c r="L13" s="49">
        <v>0</v>
      </c>
      <c r="M13" s="49">
        <v>0</v>
      </c>
      <c r="N13" s="49" t="s">
        <v>369</v>
      </c>
      <c r="O13" s="49" t="s">
        <v>369</v>
      </c>
      <c r="P13" s="49">
        <v>0</v>
      </c>
      <c r="Q13" s="49">
        <v>0</v>
      </c>
      <c r="R13" s="110">
        <v>0</v>
      </c>
    </row>
    <row r="14" spans="1:18" ht="15.75" x14ac:dyDescent="0.25">
      <c r="A14" s="129" t="s">
        <v>9</v>
      </c>
      <c r="B14" s="108" t="s">
        <v>10</v>
      </c>
      <c r="C14" s="54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5" t="s">
        <v>369</v>
      </c>
      <c r="O14" s="55" t="s">
        <v>369</v>
      </c>
      <c r="P14" s="55">
        <v>0</v>
      </c>
      <c r="Q14" s="54">
        <v>0</v>
      </c>
      <c r="R14" s="118">
        <v>0</v>
      </c>
    </row>
    <row r="15" spans="1:18" ht="15.75" x14ac:dyDescent="0.25">
      <c r="A15" s="129" t="s">
        <v>12</v>
      </c>
      <c r="B15" s="108" t="s">
        <v>13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5" t="s">
        <v>369</v>
      </c>
      <c r="O15" s="55" t="s">
        <v>369</v>
      </c>
      <c r="P15" s="55">
        <v>0</v>
      </c>
      <c r="Q15" s="54">
        <v>0</v>
      </c>
      <c r="R15" s="118">
        <v>0</v>
      </c>
    </row>
    <row r="16" spans="1:18" ht="15.75" x14ac:dyDescent="0.25">
      <c r="A16" s="129" t="s">
        <v>15</v>
      </c>
      <c r="B16" s="108" t="s">
        <v>16</v>
      </c>
      <c r="C16" s="54">
        <v>0</v>
      </c>
      <c r="D16" s="54">
        <v>0</v>
      </c>
      <c r="E16" s="54">
        <v>0</v>
      </c>
      <c r="F16" s="54">
        <v>0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5" t="s">
        <v>369</v>
      </c>
      <c r="O16" s="55" t="s">
        <v>369</v>
      </c>
      <c r="P16" s="55">
        <v>0</v>
      </c>
      <c r="Q16" s="54">
        <v>0</v>
      </c>
      <c r="R16" s="118">
        <v>0</v>
      </c>
    </row>
    <row r="17" spans="1:18" ht="15.75" x14ac:dyDescent="0.25">
      <c r="A17" s="129" t="s">
        <v>18</v>
      </c>
      <c r="B17" s="108" t="s">
        <v>19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5" t="s">
        <v>369</v>
      </c>
      <c r="O17" s="55" t="s">
        <v>369</v>
      </c>
      <c r="P17" s="55">
        <v>0</v>
      </c>
      <c r="Q17" s="54">
        <v>0</v>
      </c>
      <c r="R17" s="118">
        <v>0</v>
      </c>
    </row>
    <row r="18" spans="1:18" ht="15.75" x14ac:dyDescent="0.25">
      <c r="A18" s="129" t="s">
        <v>21</v>
      </c>
      <c r="B18" s="108" t="s">
        <v>22</v>
      </c>
      <c r="C18" s="54">
        <v>0</v>
      </c>
      <c r="D18" s="54">
        <v>0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5" t="s">
        <v>369</v>
      </c>
      <c r="O18" s="55" t="s">
        <v>369</v>
      </c>
      <c r="P18" s="55">
        <v>0</v>
      </c>
      <c r="Q18" s="54">
        <v>0</v>
      </c>
      <c r="R18" s="118">
        <v>0</v>
      </c>
    </row>
    <row r="19" spans="1:18" ht="15.75" x14ac:dyDescent="0.25">
      <c r="A19" s="129" t="s">
        <v>24</v>
      </c>
      <c r="B19" s="108" t="s">
        <v>25</v>
      </c>
      <c r="C19" s="54">
        <v>0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5" t="s">
        <v>369</v>
      </c>
      <c r="O19" s="55" t="s">
        <v>369</v>
      </c>
      <c r="P19" s="55">
        <v>0</v>
      </c>
      <c r="Q19" s="54">
        <v>0</v>
      </c>
      <c r="R19" s="118">
        <v>0</v>
      </c>
    </row>
    <row r="20" spans="1:18" ht="15.75" x14ac:dyDescent="0.25">
      <c r="A20" s="129" t="s">
        <v>27</v>
      </c>
      <c r="B20" s="108" t="s">
        <v>28</v>
      </c>
      <c r="C20" s="54">
        <v>0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5" t="s">
        <v>369</v>
      </c>
      <c r="O20" s="55" t="s">
        <v>369</v>
      </c>
      <c r="P20" s="55">
        <v>0</v>
      </c>
      <c r="Q20" s="54">
        <v>0</v>
      </c>
      <c r="R20" s="118">
        <v>0</v>
      </c>
    </row>
    <row r="21" spans="1:18" ht="15.75" x14ac:dyDescent="0.25">
      <c r="A21" s="129" t="s">
        <v>30</v>
      </c>
      <c r="B21" s="108" t="s">
        <v>31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4">
        <v>0</v>
      </c>
      <c r="N21" s="55" t="s">
        <v>369</v>
      </c>
      <c r="O21" s="55" t="s">
        <v>369</v>
      </c>
      <c r="P21" s="55">
        <v>0</v>
      </c>
      <c r="Q21" s="54">
        <v>0</v>
      </c>
      <c r="R21" s="55">
        <v>0</v>
      </c>
    </row>
    <row r="22" spans="1:18" ht="15.75" x14ac:dyDescent="0.25">
      <c r="A22" s="129" t="s">
        <v>33</v>
      </c>
      <c r="B22" s="108" t="s">
        <v>34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5" t="s">
        <v>369</v>
      </c>
      <c r="O22" s="55" t="s">
        <v>369</v>
      </c>
      <c r="P22" s="55">
        <v>0</v>
      </c>
      <c r="Q22" s="54">
        <v>0</v>
      </c>
      <c r="R22" s="55">
        <v>0</v>
      </c>
    </row>
    <row r="23" spans="1:18" ht="15.75" x14ac:dyDescent="0.25">
      <c r="A23" s="129" t="s">
        <v>36</v>
      </c>
      <c r="B23" s="108" t="s">
        <v>37</v>
      </c>
      <c r="C23" s="54">
        <v>0</v>
      </c>
      <c r="D23" s="54">
        <v>0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4">
        <v>0</v>
      </c>
      <c r="N23" s="55" t="s">
        <v>369</v>
      </c>
      <c r="O23" s="55" t="s">
        <v>369</v>
      </c>
      <c r="P23" s="55">
        <v>0</v>
      </c>
      <c r="Q23" s="54">
        <v>0</v>
      </c>
      <c r="R23" s="55">
        <v>0</v>
      </c>
    </row>
    <row r="24" spans="1:18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54">
        <v>0</v>
      </c>
      <c r="R24" s="55">
        <v>0</v>
      </c>
    </row>
    <row r="25" spans="1:18" ht="15.75" x14ac:dyDescent="0.25">
      <c r="A25" s="129" t="s">
        <v>41</v>
      </c>
      <c r="B25" s="108" t="s">
        <v>42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5" t="s">
        <v>369</v>
      </c>
      <c r="O25" s="55" t="s">
        <v>369</v>
      </c>
      <c r="P25" s="55">
        <v>0</v>
      </c>
      <c r="Q25" s="54">
        <v>0</v>
      </c>
      <c r="R25" s="55">
        <v>0</v>
      </c>
    </row>
    <row r="26" spans="1:18" ht="15.75" x14ac:dyDescent="0.25">
      <c r="A26" s="129" t="s">
        <v>44</v>
      </c>
      <c r="B26" s="108" t="s">
        <v>45</v>
      </c>
      <c r="C26" s="54">
        <v>0</v>
      </c>
      <c r="D26" s="54">
        <v>0</v>
      </c>
      <c r="E26" s="54">
        <v>0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5" t="s">
        <v>369</v>
      </c>
      <c r="O26" s="55" t="s">
        <v>369</v>
      </c>
      <c r="P26" s="55">
        <v>0</v>
      </c>
      <c r="Q26" s="54">
        <v>0</v>
      </c>
      <c r="R26" s="55">
        <v>0</v>
      </c>
    </row>
    <row r="27" spans="1:18" ht="15.75" x14ac:dyDescent="0.25">
      <c r="A27" s="129" t="s">
        <v>47</v>
      </c>
      <c r="B27" s="108" t="s">
        <v>48</v>
      </c>
      <c r="C27" s="54">
        <v>0</v>
      </c>
      <c r="D27" s="54">
        <v>0</v>
      </c>
      <c r="E27" s="54">
        <v>0</v>
      </c>
      <c r="F27" s="54">
        <v>0</v>
      </c>
      <c r="G27" s="54">
        <v>0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5" t="s">
        <v>369</v>
      </c>
      <c r="O27" s="55" t="s">
        <v>369</v>
      </c>
      <c r="P27" s="55">
        <v>0</v>
      </c>
      <c r="Q27" s="54">
        <v>0</v>
      </c>
      <c r="R27" s="55">
        <v>0</v>
      </c>
    </row>
    <row r="28" spans="1:18" ht="15.75" x14ac:dyDescent="0.25">
      <c r="A28" s="129" t="s">
        <v>50</v>
      </c>
      <c r="B28" s="108" t="s">
        <v>51</v>
      </c>
      <c r="C28" s="54">
        <v>0</v>
      </c>
      <c r="D28" s="54">
        <v>0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5" t="s">
        <v>369</v>
      </c>
      <c r="O28" s="55" t="s">
        <v>369</v>
      </c>
      <c r="P28" s="55">
        <v>0</v>
      </c>
      <c r="Q28" s="54">
        <v>0</v>
      </c>
      <c r="R28" s="55">
        <v>0</v>
      </c>
    </row>
    <row r="29" spans="1:18" ht="15.75" x14ac:dyDescent="0.25">
      <c r="A29" s="129" t="s">
        <v>53</v>
      </c>
      <c r="B29" s="108" t="s">
        <v>54</v>
      </c>
      <c r="C29" s="54">
        <v>0</v>
      </c>
      <c r="D29" s="54">
        <v>0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5" t="s">
        <v>369</v>
      </c>
      <c r="O29" s="55" t="s">
        <v>369</v>
      </c>
      <c r="P29" s="55">
        <v>0</v>
      </c>
      <c r="Q29" s="54">
        <v>0</v>
      </c>
      <c r="R29" s="55">
        <v>0</v>
      </c>
    </row>
    <row r="30" spans="1:18" ht="15.75" x14ac:dyDescent="0.25">
      <c r="A30" s="129" t="s">
        <v>56</v>
      </c>
      <c r="B30" s="108" t="s">
        <v>57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5" t="s">
        <v>369</v>
      </c>
      <c r="O30" s="55" t="s">
        <v>369</v>
      </c>
      <c r="P30" s="55">
        <v>0</v>
      </c>
      <c r="Q30" s="54">
        <v>0</v>
      </c>
      <c r="R30" s="55">
        <v>0</v>
      </c>
    </row>
    <row r="31" spans="1:18" ht="15.75" x14ac:dyDescent="0.25">
      <c r="A31" s="129" t="s">
        <v>59</v>
      </c>
      <c r="B31" s="108" t="s">
        <v>60</v>
      </c>
      <c r="C31" s="54">
        <v>0</v>
      </c>
      <c r="D31" s="54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5" t="s">
        <v>369</v>
      </c>
      <c r="O31" s="55" t="s">
        <v>369</v>
      </c>
      <c r="P31" s="55">
        <v>0</v>
      </c>
      <c r="Q31" s="54">
        <v>0</v>
      </c>
      <c r="R31" s="55">
        <v>0</v>
      </c>
    </row>
    <row r="32" spans="1:18" ht="15.75" x14ac:dyDescent="0.25">
      <c r="A32" s="127" t="s">
        <v>62</v>
      </c>
      <c r="B32" s="128" t="s">
        <v>63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0</v>
      </c>
      <c r="J32" s="49">
        <v>0</v>
      </c>
      <c r="K32" s="49">
        <v>0</v>
      </c>
      <c r="L32" s="49">
        <v>0</v>
      </c>
      <c r="M32" s="49">
        <v>0</v>
      </c>
      <c r="N32" s="49" t="s">
        <v>369</v>
      </c>
      <c r="O32" s="49" t="s">
        <v>369</v>
      </c>
      <c r="P32" s="49">
        <v>0</v>
      </c>
      <c r="Q32" s="49">
        <v>0</v>
      </c>
      <c r="R32" s="49">
        <v>0</v>
      </c>
    </row>
    <row r="33" spans="1:18" ht="15.75" x14ac:dyDescent="0.25">
      <c r="A33" s="129" t="s">
        <v>65</v>
      </c>
      <c r="B33" s="108" t="s">
        <v>66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5" t="s">
        <v>369</v>
      </c>
      <c r="O33" s="55" t="s">
        <v>369</v>
      </c>
      <c r="P33" s="55">
        <v>0</v>
      </c>
      <c r="Q33" s="54">
        <v>0</v>
      </c>
      <c r="R33" s="55">
        <v>0</v>
      </c>
    </row>
    <row r="34" spans="1:18" ht="15.75" x14ac:dyDescent="0.25">
      <c r="A34" s="129" t="s">
        <v>68</v>
      </c>
      <c r="B34" s="108" t="s">
        <v>69</v>
      </c>
      <c r="C34" s="54">
        <v>0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5" t="s">
        <v>369</v>
      </c>
      <c r="O34" s="55" t="s">
        <v>369</v>
      </c>
      <c r="P34" s="55">
        <v>0</v>
      </c>
      <c r="Q34" s="54">
        <v>0</v>
      </c>
      <c r="R34" s="55">
        <v>0</v>
      </c>
    </row>
    <row r="35" spans="1:18" ht="15.75" x14ac:dyDescent="0.25">
      <c r="A35" s="129" t="s">
        <v>71</v>
      </c>
      <c r="B35" s="108" t="s">
        <v>72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5" t="s">
        <v>369</v>
      </c>
      <c r="O35" s="55" t="s">
        <v>369</v>
      </c>
      <c r="P35" s="55">
        <v>0</v>
      </c>
      <c r="Q35" s="54">
        <v>0</v>
      </c>
      <c r="R35" s="55">
        <v>0</v>
      </c>
    </row>
    <row r="36" spans="1:18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54">
        <v>0</v>
      </c>
      <c r="R36" s="55">
        <v>0</v>
      </c>
    </row>
    <row r="37" spans="1:18" ht="15.75" x14ac:dyDescent="0.25">
      <c r="A37" s="129" t="s">
        <v>76</v>
      </c>
      <c r="B37" s="108" t="s">
        <v>77</v>
      </c>
      <c r="C37" s="54">
        <v>0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5" t="s">
        <v>369</v>
      </c>
      <c r="O37" s="55" t="s">
        <v>369</v>
      </c>
      <c r="P37" s="55">
        <v>0</v>
      </c>
      <c r="Q37" s="54">
        <v>0</v>
      </c>
      <c r="R37" s="55">
        <v>0</v>
      </c>
    </row>
    <row r="38" spans="1:18" ht="15.75" x14ac:dyDescent="0.25">
      <c r="A38" s="129" t="s">
        <v>79</v>
      </c>
      <c r="B38" s="108" t="s">
        <v>80</v>
      </c>
      <c r="C38" s="54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5" t="s">
        <v>369</v>
      </c>
      <c r="O38" s="55" t="s">
        <v>369</v>
      </c>
      <c r="P38" s="55">
        <v>0</v>
      </c>
      <c r="Q38" s="54">
        <v>0</v>
      </c>
      <c r="R38" s="55">
        <v>0</v>
      </c>
    </row>
    <row r="39" spans="1:18" ht="15.75" x14ac:dyDescent="0.25">
      <c r="A39" s="129" t="s">
        <v>82</v>
      </c>
      <c r="B39" s="108" t="s">
        <v>83</v>
      </c>
      <c r="C39" s="54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5" t="s">
        <v>369</v>
      </c>
      <c r="O39" s="55" t="s">
        <v>369</v>
      </c>
      <c r="P39" s="55">
        <v>0</v>
      </c>
      <c r="Q39" s="54">
        <v>0</v>
      </c>
      <c r="R39" s="55">
        <v>0</v>
      </c>
    </row>
    <row r="40" spans="1:18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5" t="s">
        <v>369</v>
      </c>
      <c r="O40" s="55" t="s">
        <v>369</v>
      </c>
      <c r="P40" s="55">
        <v>0</v>
      </c>
      <c r="Q40" s="54">
        <v>0</v>
      </c>
      <c r="R40" s="55">
        <v>0</v>
      </c>
    </row>
    <row r="41" spans="1:18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5" t="s">
        <v>369</v>
      </c>
      <c r="O41" s="55" t="s">
        <v>369</v>
      </c>
      <c r="P41" s="55">
        <v>0</v>
      </c>
      <c r="Q41" s="54">
        <v>0</v>
      </c>
      <c r="R41" s="55">
        <v>0</v>
      </c>
    </row>
    <row r="42" spans="1:18" ht="15.75" x14ac:dyDescent="0.25">
      <c r="A42" s="129" t="s">
        <v>90</v>
      </c>
      <c r="B42" s="108" t="s">
        <v>91</v>
      </c>
      <c r="C42" s="54">
        <v>0</v>
      </c>
      <c r="D42" s="54">
        <v>0</v>
      </c>
      <c r="E42" s="54">
        <v>0</v>
      </c>
      <c r="F42" s="54">
        <v>0</v>
      </c>
      <c r="G42" s="54">
        <v>0</v>
      </c>
      <c r="H42" s="54">
        <v>0</v>
      </c>
      <c r="I42" s="54">
        <v>0</v>
      </c>
      <c r="J42" s="54">
        <v>0</v>
      </c>
      <c r="K42" s="54">
        <v>0</v>
      </c>
      <c r="L42" s="54">
        <v>0</v>
      </c>
      <c r="M42" s="54">
        <v>0</v>
      </c>
      <c r="N42" s="55" t="s">
        <v>369</v>
      </c>
      <c r="O42" s="55" t="s">
        <v>369</v>
      </c>
      <c r="P42" s="55">
        <v>0</v>
      </c>
      <c r="Q42" s="54">
        <v>0</v>
      </c>
      <c r="R42" s="55">
        <v>0</v>
      </c>
    </row>
    <row r="43" spans="1:18" ht="15.75" x14ac:dyDescent="0.25">
      <c r="A43" s="103">
        <v>32</v>
      </c>
      <c r="B43" s="108" t="s">
        <v>93</v>
      </c>
      <c r="C43" s="54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5" t="s">
        <v>369</v>
      </c>
      <c r="O43" s="55" t="s">
        <v>369</v>
      </c>
      <c r="P43" s="55">
        <v>0</v>
      </c>
      <c r="Q43" s="54">
        <v>0</v>
      </c>
      <c r="R43" s="55">
        <v>0</v>
      </c>
    </row>
    <row r="44" spans="1:18" ht="15.75" x14ac:dyDescent="0.25">
      <c r="A44" s="104">
        <v>33</v>
      </c>
      <c r="B44" s="105" t="s">
        <v>95</v>
      </c>
      <c r="C44" s="49">
        <v>0</v>
      </c>
      <c r="D44" s="49">
        <v>0</v>
      </c>
      <c r="E44" s="49">
        <v>0</v>
      </c>
      <c r="F44" s="49">
        <v>0</v>
      </c>
      <c r="G44" s="49">
        <v>0</v>
      </c>
      <c r="H44" s="49">
        <v>0</v>
      </c>
      <c r="I44" s="49">
        <v>0</v>
      </c>
      <c r="J44" s="49">
        <v>0</v>
      </c>
      <c r="K44" s="49">
        <v>0</v>
      </c>
      <c r="L44" s="49">
        <v>0</v>
      </c>
      <c r="M44" s="49">
        <v>0</v>
      </c>
      <c r="N44" s="49" t="s">
        <v>369</v>
      </c>
      <c r="O44" s="49" t="s">
        <v>369</v>
      </c>
      <c r="P44" s="49">
        <v>0</v>
      </c>
      <c r="Q44" s="49">
        <v>0</v>
      </c>
      <c r="R44" s="49">
        <v>0</v>
      </c>
    </row>
    <row r="45" spans="1:18" ht="15.75" x14ac:dyDescent="0.25">
      <c r="A45" s="93">
        <v>34</v>
      </c>
      <c r="B45" s="106" t="s">
        <v>97</v>
      </c>
      <c r="C45" s="54">
        <v>0</v>
      </c>
      <c r="D45" s="54">
        <v>0</v>
      </c>
      <c r="E45" s="54">
        <v>0</v>
      </c>
      <c r="F45" s="54">
        <v>0</v>
      </c>
      <c r="G45" s="54">
        <v>0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5" t="s">
        <v>369</v>
      </c>
      <c r="O45" s="55" t="s">
        <v>369</v>
      </c>
      <c r="P45" s="55">
        <v>0</v>
      </c>
      <c r="Q45" s="54">
        <v>0</v>
      </c>
      <c r="R45" s="55">
        <v>0</v>
      </c>
    </row>
    <row r="46" spans="1:18" ht="15.75" x14ac:dyDescent="0.25">
      <c r="A46" s="93">
        <v>35</v>
      </c>
      <c r="B46" s="106" t="s">
        <v>99</v>
      </c>
      <c r="C46" s="54">
        <v>0</v>
      </c>
      <c r="D46" s="54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5" t="s">
        <v>369</v>
      </c>
      <c r="O46" s="55" t="s">
        <v>369</v>
      </c>
      <c r="P46" s="55">
        <v>0</v>
      </c>
      <c r="Q46" s="54">
        <v>0</v>
      </c>
      <c r="R46" s="55">
        <v>0</v>
      </c>
    </row>
    <row r="47" spans="1:18" ht="15.75" x14ac:dyDescent="0.25">
      <c r="A47" s="129">
        <v>36</v>
      </c>
      <c r="B47" s="108" t="s">
        <v>253</v>
      </c>
      <c r="C47" s="54">
        <v>0</v>
      </c>
      <c r="D47" s="54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5" t="s">
        <v>369</v>
      </c>
      <c r="O47" s="55" t="s">
        <v>369</v>
      </c>
      <c r="P47" s="55">
        <v>0</v>
      </c>
      <c r="Q47" s="54">
        <v>0</v>
      </c>
      <c r="R47" s="55">
        <v>0</v>
      </c>
    </row>
    <row r="48" spans="1:18" ht="15.75" x14ac:dyDescent="0.25">
      <c r="A48" s="93">
        <v>37</v>
      </c>
      <c r="B48" s="106" t="s">
        <v>101</v>
      </c>
      <c r="C48" s="54">
        <v>0</v>
      </c>
      <c r="D48" s="54">
        <v>0</v>
      </c>
      <c r="E48" s="54">
        <v>0</v>
      </c>
      <c r="F48" s="54">
        <v>0</v>
      </c>
      <c r="G48" s="54">
        <v>0</v>
      </c>
      <c r="H48" s="54">
        <v>0</v>
      </c>
      <c r="I48" s="54">
        <v>0</v>
      </c>
      <c r="J48" s="54">
        <v>0</v>
      </c>
      <c r="K48" s="54">
        <v>0</v>
      </c>
      <c r="L48" s="54">
        <v>0</v>
      </c>
      <c r="M48" s="54">
        <v>0</v>
      </c>
      <c r="N48" s="55" t="s">
        <v>369</v>
      </c>
      <c r="O48" s="55" t="s">
        <v>369</v>
      </c>
      <c r="P48" s="55">
        <v>0</v>
      </c>
      <c r="Q48" s="54">
        <v>0</v>
      </c>
      <c r="R48" s="55">
        <v>0</v>
      </c>
    </row>
    <row r="49" spans="1:18" ht="15.75" x14ac:dyDescent="0.25">
      <c r="A49" s="93">
        <v>38</v>
      </c>
      <c r="B49" s="106" t="s">
        <v>103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 t="s">
        <v>369</v>
      </c>
      <c r="O49" s="55" t="s">
        <v>369</v>
      </c>
      <c r="P49" s="55">
        <v>0</v>
      </c>
      <c r="Q49" s="54">
        <v>0</v>
      </c>
      <c r="R49" s="55">
        <v>0</v>
      </c>
    </row>
    <row r="50" spans="1:18" ht="15.75" x14ac:dyDescent="0.25">
      <c r="A50" s="93">
        <v>39</v>
      </c>
      <c r="B50" s="106" t="s">
        <v>105</v>
      </c>
      <c r="C50" s="54">
        <v>0</v>
      </c>
      <c r="D50" s="54">
        <v>0</v>
      </c>
      <c r="E50" s="54">
        <v>0</v>
      </c>
      <c r="F50" s="54">
        <v>0</v>
      </c>
      <c r="G50" s="54">
        <v>0</v>
      </c>
      <c r="H50" s="54">
        <v>0</v>
      </c>
      <c r="I50" s="54">
        <v>0</v>
      </c>
      <c r="J50" s="54">
        <v>0</v>
      </c>
      <c r="K50" s="54">
        <v>0</v>
      </c>
      <c r="L50" s="54">
        <v>0</v>
      </c>
      <c r="M50" s="54">
        <v>0</v>
      </c>
      <c r="N50" s="55" t="s">
        <v>369</v>
      </c>
      <c r="O50" s="55" t="s">
        <v>369</v>
      </c>
      <c r="P50" s="55">
        <v>0</v>
      </c>
      <c r="Q50" s="54">
        <v>0</v>
      </c>
      <c r="R50" s="55">
        <v>0</v>
      </c>
    </row>
    <row r="51" spans="1:18" ht="15.75" x14ac:dyDescent="0.25">
      <c r="A51" s="103">
        <v>40</v>
      </c>
      <c r="B51" s="106" t="s">
        <v>107</v>
      </c>
      <c r="C51" s="54">
        <v>0</v>
      </c>
      <c r="D51" s="54">
        <v>0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5" t="s">
        <v>369</v>
      </c>
      <c r="O51" s="55" t="s">
        <v>369</v>
      </c>
      <c r="P51" s="55">
        <v>0</v>
      </c>
      <c r="Q51" s="54">
        <v>0</v>
      </c>
      <c r="R51" s="55">
        <v>0</v>
      </c>
    </row>
    <row r="52" spans="1:18" ht="15.75" x14ac:dyDescent="0.25">
      <c r="A52" s="129">
        <v>41</v>
      </c>
      <c r="B52" s="108" t="s">
        <v>254</v>
      </c>
      <c r="C52" s="54">
        <v>0</v>
      </c>
      <c r="D52" s="54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5" t="s">
        <v>369</v>
      </c>
      <c r="O52" s="55" t="s">
        <v>369</v>
      </c>
      <c r="P52" s="55">
        <v>0</v>
      </c>
      <c r="Q52" s="54">
        <v>0</v>
      </c>
      <c r="R52" s="55">
        <v>0</v>
      </c>
    </row>
    <row r="53" spans="1:18" ht="33" customHeight="1" x14ac:dyDescent="0.25">
      <c r="A53" s="104">
        <v>42</v>
      </c>
      <c r="B53" s="107" t="s">
        <v>109</v>
      </c>
      <c r="C53" s="49">
        <v>0</v>
      </c>
      <c r="D53" s="49">
        <v>0</v>
      </c>
      <c r="E53" s="49">
        <v>0</v>
      </c>
      <c r="F53" s="49">
        <v>0</v>
      </c>
      <c r="G53" s="49">
        <v>0</v>
      </c>
      <c r="H53" s="49">
        <v>0</v>
      </c>
      <c r="I53" s="49">
        <v>0</v>
      </c>
      <c r="J53" s="49">
        <v>0</v>
      </c>
      <c r="K53" s="49">
        <v>0</v>
      </c>
      <c r="L53" s="49">
        <v>0</v>
      </c>
      <c r="M53" s="49">
        <v>0</v>
      </c>
      <c r="N53" s="49" t="s">
        <v>369</v>
      </c>
      <c r="O53" s="49" t="s">
        <v>369</v>
      </c>
      <c r="P53" s="49">
        <v>0</v>
      </c>
      <c r="Q53" s="49">
        <v>0</v>
      </c>
      <c r="R53" s="49">
        <v>0</v>
      </c>
    </row>
    <row r="54" spans="1:18" ht="15.75" x14ac:dyDescent="0.25">
      <c r="A54" s="93">
        <v>43</v>
      </c>
      <c r="B54" s="106" t="s">
        <v>111</v>
      </c>
      <c r="C54" s="54">
        <v>0</v>
      </c>
      <c r="D54" s="54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 t="s">
        <v>369</v>
      </c>
      <c r="O54" s="55" t="s">
        <v>369</v>
      </c>
      <c r="P54" s="55">
        <v>0</v>
      </c>
      <c r="Q54" s="54">
        <v>0</v>
      </c>
      <c r="R54" s="55">
        <v>0</v>
      </c>
    </row>
    <row r="55" spans="1:18" ht="15.75" x14ac:dyDescent="0.25">
      <c r="A55" s="93">
        <v>44</v>
      </c>
      <c r="B55" s="106" t="s">
        <v>113</v>
      </c>
      <c r="C55" s="54">
        <v>0</v>
      </c>
      <c r="D55" s="54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5" t="s">
        <v>369</v>
      </c>
      <c r="O55" s="55" t="s">
        <v>369</v>
      </c>
      <c r="P55" s="55">
        <v>0</v>
      </c>
      <c r="Q55" s="54">
        <v>0</v>
      </c>
      <c r="R55" s="55">
        <v>0</v>
      </c>
    </row>
    <row r="56" spans="1:18" ht="31.5" x14ac:dyDescent="0.25">
      <c r="A56" s="93">
        <v>45</v>
      </c>
      <c r="B56" s="106" t="s">
        <v>115</v>
      </c>
      <c r="C56" s="54">
        <v>0</v>
      </c>
      <c r="D56" s="54">
        <v>0</v>
      </c>
      <c r="E56" s="54">
        <v>0</v>
      </c>
      <c r="F56" s="54">
        <v>0</v>
      </c>
      <c r="G56" s="54">
        <v>0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5" t="s">
        <v>369</v>
      </c>
      <c r="O56" s="55" t="s">
        <v>369</v>
      </c>
      <c r="P56" s="55">
        <v>0</v>
      </c>
      <c r="Q56" s="54">
        <v>0</v>
      </c>
      <c r="R56" s="55">
        <v>0</v>
      </c>
    </row>
    <row r="57" spans="1:18" ht="31.5" x14ac:dyDescent="0.25">
      <c r="A57" s="93">
        <v>46</v>
      </c>
      <c r="B57" s="106" t="s">
        <v>117</v>
      </c>
      <c r="C57" s="54">
        <v>0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5" t="s">
        <v>369</v>
      </c>
      <c r="O57" s="55" t="s">
        <v>369</v>
      </c>
      <c r="P57" s="55">
        <v>0</v>
      </c>
      <c r="Q57" s="54">
        <v>0</v>
      </c>
      <c r="R57" s="55">
        <v>0</v>
      </c>
    </row>
    <row r="58" spans="1:18" ht="31.5" x14ac:dyDescent="0.25">
      <c r="A58" s="93">
        <v>47</v>
      </c>
      <c r="B58" s="106" t="s">
        <v>119</v>
      </c>
      <c r="C58" s="54">
        <v>0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 t="s">
        <v>369</v>
      </c>
      <c r="O58" s="55" t="s">
        <v>369</v>
      </c>
      <c r="P58" s="55">
        <v>0</v>
      </c>
      <c r="Q58" s="54">
        <v>0</v>
      </c>
      <c r="R58" s="55">
        <v>0</v>
      </c>
    </row>
    <row r="59" spans="1:18" ht="15.75" x14ac:dyDescent="0.25">
      <c r="A59" s="129">
        <v>48</v>
      </c>
      <c r="B59" s="106" t="s">
        <v>121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55" t="s">
        <v>369</v>
      </c>
      <c r="O59" s="55" t="s">
        <v>369</v>
      </c>
      <c r="P59" s="55">
        <v>0</v>
      </c>
      <c r="Q59" s="54">
        <v>0</v>
      </c>
      <c r="R59" s="55">
        <v>0</v>
      </c>
    </row>
    <row r="60" spans="1:18" ht="15.75" x14ac:dyDescent="0.25">
      <c r="A60" s="130">
        <v>49</v>
      </c>
      <c r="B60" s="106" t="s">
        <v>123</v>
      </c>
      <c r="C60" s="54">
        <v>0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55" t="s">
        <v>369</v>
      </c>
      <c r="O60" s="55" t="s">
        <v>369</v>
      </c>
      <c r="P60" s="55">
        <v>0</v>
      </c>
      <c r="Q60" s="54">
        <v>0</v>
      </c>
      <c r="R60" s="55">
        <v>0</v>
      </c>
    </row>
    <row r="61" spans="1:18" ht="15.75" x14ac:dyDescent="0.25">
      <c r="A61" s="127">
        <v>50</v>
      </c>
      <c r="B61" s="128" t="s">
        <v>125</v>
      </c>
      <c r="C61" s="49">
        <v>122.898</v>
      </c>
      <c r="D61" s="49">
        <v>0</v>
      </c>
      <c r="E61" s="49">
        <v>124.13939393999999</v>
      </c>
      <c r="F61" s="49">
        <v>122.898</v>
      </c>
      <c r="G61" s="49">
        <v>1.24139394</v>
      </c>
      <c r="H61" s="49">
        <v>0</v>
      </c>
      <c r="I61" s="49">
        <v>0</v>
      </c>
      <c r="J61" s="49">
        <v>0</v>
      </c>
      <c r="K61" s="49">
        <v>0</v>
      </c>
      <c r="L61" s="49">
        <v>0</v>
      </c>
      <c r="M61" s="49">
        <v>0</v>
      </c>
      <c r="N61" s="49">
        <v>0</v>
      </c>
      <c r="O61" s="49">
        <v>0</v>
      </c>
      <c r="P61" s="49">
        <v>0</v>
      </c>
      <c r="Q61" s="49">
        <v>0</v>
      </c>
      <c r="R61" s="49">
        <v>0</v>
      </c>
    </row>
    <row r="62" spans="1:18" ht="15.75" x14ac:dyDescent="0.25">
      <c r="A62" s="129">
        <v>51</v>
      </c>
      <c r="B62" s="108" t="s">
        <v>127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55" t="s">
        <v>369</v>
      </c>
      <c r="O62" s="55" t="s">
        <v>369</v>
      </c>
      <c r="P62" s="55">
        <v>0</v>
      </c>
      <c r="Q62" s="54">
        <v>0</v>
      </c>
      <c r="R62" s="55">
        <v>0</v>
      </c>
    </row>
    <row r="63" spans="1:18" ht="15.75" x14ac:dyDescent="0.25">
      <c r="A63" s="129">
        <v>52</v>
      </c>
      <c r="B63" s="108" t="s">
        <v>129</v>
      </c>
      <c r="C63" s="54">
        <v>122.898</v>
      </c>
      <c r="D63" s="54">
        <v>0</v>
      </c>
      <c r="E63" s="54">
        <v>124.13939393999999</v>
      </c>
      <c r="F63" s="54">
        <v>122.898</v>
      </c>
      <c r="G63" s="54">
        <v>1.24139394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5">
        <v>0</v>
      </c>
      <c r="O63" s="55">
        <v>0</v>
      </c>
      <c r="P63" s="55">
        <v>0</v>
      </c>
      <c r="Q63" s="54">
        <v>0</v>
      </c>
      <c r="R63" s="55">
        <v>0</v>
      </c>
    </row>
    <row r="64" spans="1:18" ht="15.75" x14ac:dyDescent="0.25">
      <c r="A64" s="129">
        <v>53</v>
      </c>
      <c r="B64" s="108" t="s">
        <v>131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5" t="s">
        <v>369</v>
      </c>
      <c r="O64" s="55" t="s">
        <v>369</v>
      </c>
      <c r="P64" s="55">
        <v>0</v>
      </c>
      <c r="Q64" s="54">
        <v>0</v>
      </c>
      <c r="R64" s="55">
        <v>0</v>
      </c>
    </row>
    <row r="65" spans="1:18" ht="15.75" x14ac:dyDescent="0.25">
      <c r="A65" s="129">
        <v>54</v>
      </c>
      <c r="B65" s="108" t="s">
        <v>133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55" t="s">
        <v>369</v>
      </c>
      <c r="O65" s="55" t="s">
        <v>369</v>
      </c>
      <c r="P65" s="55">
        <v>0</v>
      </c>
      <c r="Q65" s="54">
        <v>0</v>
      </c>
      <c r="R65" s="55">
        <v>0</v>
      </c>
    </row>
    <row r="66" spans="1:18" ht="15.75" x14ac:dyDescent="0.25">
      <c r="A66" s="129">
        <v>55</v>
      </c>
      <c r="B66" s="108" t="s">
        <v>135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55" t="s">
        <v>369</v>
      </c>
      <c r="O66" s="55" t="s">
        <v>369</v>
      </c>
      <c r="P66" s="55">
        <v>0</v>
      </c>
      <c r="Q66" s="54">
        <v>0</v>
      </c>
      <c r="R66" s="55">
        <v>0</v>
      </c>
    </row>
    <row r="67" spans="1:18" ht="15.75" x14ac:dyDescent="0.25">
      <c r="A67" s="129">
        <v>56</v>
      </c>
      <c r="B67" s="108" t="s">
        <v>137</v>
      </c>
      <c r="C67" s="54">
        <v>0</v>
      </c>
      <c r="D67" s="54">
        <v>0</v>
      </c>
      <c r="E67" s="54">
        <v>0</v>
      </c>
      <c r="F67" s="54">
        <v>0</v>
      </c>
      <c r="G67" s="54">
        <v>0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5" t="s">
        <v>369</v>
      </c>
      <c r="O67" s="55" t="s">
        <v>369</v>
      </c>
      <c r="P67" s="55">
        <v>0</v>
      </c>
      <c r="Q67" s="54">
        <v>0</v>
      </c>
      <c r="R67" s="55">
        <v>0</v>
      </c>
    </row>
    <row r="68" spans="1:18" ht="15.75" x14ac:dyDescent="0.25">
      <c r="A68" s="129">
        <v>57</v>
      </c>
      <c r="B68" s="108" t="s">
        <v>139</v>
      </c>
      <c r="C68" s="54">
        <v>0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5" t="s">
        <v>369</v>
      </c>
      <c r="O68" s="55" t="s">
        <v>369</v>
      </c>
      <c r="P68" s="55">
        <v>0</v>
      </c>
      <c r="Q68" s="54">
        <v>0</v>
      </c>
      <c r="R68" s="55">
        <v>0</v>
      </c>
    </row>
    <row r="69" spans="1:18" ht="15.75" x14ac:dyDescent="0.25">
      <c r="A69" s="129">
        <v>58</v>
      </c>
      <c r="B69" s="108" t="s">
        <v>141</v>
      </c>
      <c r="C69" s="54">
        <v>0</v>
      </c>
      <c r="D69" s="54">
        <v>0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4">
        <v>0</v>
      </c>
      <c r="M69" s="54">
        <v>0</v>
      </c>
      <c r="N69" s="55" t="s">
        <v>369</v>
      </c>
      <c r="O69" s="55" t="s">
        <v>369</v>
      </c>
      <c r="P69" s="55">
        <v>0</v>
      </c>
      <c r="Q69" s="54">
        <v>0</v>
      </c>
      <c r="R69" s="55">
        <v>0</v>
      </c>
    </row>
    <row r="70" spans="1:18" ht="15.75" x14ac:dyDescent="0.25">
      <c r="A70" s="129">
        <v>59</v>
      </c>
      <c r="B70" s="108" t="s">
        <v>143</v>
      </c>
      <c r="C70" s="54">
        <v>0</v>
      </c>
      <c r="D70" s="54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5" t="s">
        <v>369</v>
      </c>
      <c r="O70" s="55" t="s">
        <v>369</v>
      </c>
      <c r="P70" s="55">
        <v>0</v>
      </c>
      <c r="Q70" s="54">
        <v>0</v>
      </c>
      <c r="R70" s="55">
        <v>0</v>
      </c>
    </row>
    <row r="71" spans="1:18" ht="15.75" x14ac:dyDescent="0.25">
      <c r="A71" s="129">
        <v>60</v>
      </c>
      <c r="B71" s="108" t="s">
        <v>145</v>
      </c>
      <c r="C71" s="54">
        <v>0</v>
      </c>
      <c r="D71" s="54">
        <v>0</v>
      </c>
      <c r="E71" s="54">
        <v>0</v>
      </c>
      <c r="F71" s="54">
        <v>0</v>
      </c>
      <c r="G71" s="54">
        <v>0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5" t="s">
        <v>369</v>
      </c>
      <c r="O71" s="55" t="s">
        <v>369</v>
      </c>
      <c r="P71" s="55">
        <v>0</v>
      </c>
      <c r="Q71" s="54">
        <v>0</v>
      </c>
      <c r="R71" s="55">
        <v>0</v>
      </c>
    </row>
    <row r="72" spans="1:18" ht="15.75" x14ac:dyDescent="0.25">
      <c r="A72" s="129">
        <v>61</v>
      </c>
      <c r="B72" s="108" t="s">
        <v>147</v>
      </c>
      <c r="C72" s="54">
        <v>0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5" t="s">
        <v>369</v>
      </c>
      <c r="O72" s="55" t="s">
        <v>369</v>
      </c>
      <c r="P72" s="55">
        <v>0</v>
      </c>
      <c r="Q72" s="54">
        <v>0</v>
      </c>
      <c r="R72" s="55">
        <v>0</v>
      </c>
    </row>
    <row r="73" spans="1:18" ht="15.75" x14ac:dyDescent="0.25">
      <c r="A73" s="129">
        <v>62</v>
      </c>
      <c r="B73" s="108" t="s">
        <v>149</v>
      </c>
      <c r="C73" s="54">
        <v>0</v>
      </c>
      <c r="D73" s="54">
        <v>0</v>
      </c>
      <c r="E73" s="54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4">
        <v>0</v>
      </c>
      <c r="M73" s="54">
        <v>0</v>
      </c>
      <c r="N73" s="55" t="s">
        <v>369</v>
      </c>
      <c r="O73" s="55" t="s">
        <v>369</v>
      </c>
      <c r="P73" s="55">
        <v>0</v>
      </c>
      <c r="Q73" s="54">
        <v>0</v>
      </c>
      <c r="R73" s="55">
        <v>0</v>
      </c>
    </row>
    <row r="74" spans="1:18" ht="15.75" x14ac:dyDescent="0.25">
      <c r="A74" s="129">
        <v>63</v>
      </c>
      <c r="B74" s="108" t="s">
        <v>151</v>
      </c>
      <c r="C74" s="54">
        <v>0</v>
      </c>
      <c r="D74" s="54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5" t="s">
        <v>369</v>
      </c>
      <c r="O74" s="55" t="s">
        <v>369</v>
      </c>
      <c r="P74" s="55">
        <v>0</v>
      </c>
      <c r="Q74" s="54">
        <v>0</v>
      </c>
      <c r="R74" s="55">
        <v>0</v>
      </c>
    </row>
    <row r="75" spans="1:18" ht="15.75" x14ac:dyDescent="0.25">
      <c r="A75" s="130">
        <v>64</v>
      </c>
      <c r="B75" s="108" t="s">
        <v>153</v>
      </c>
      <c r="C75" s="54">
        <v>0</v>
      </c>
      <c r="D75" s="54">
        <v>0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5" t="s">
        <v>369</v>
      </c>
      <c r="O75" s="55" t="s">
        <v>369</v>
      </c>
      <c r="P75" s="55">
        <v>0</v>
      </c>
      <c r="Q75" s="54">
        <v>0</v>
      </c>
      <c r="R75" s="55">
        <v>0</v>
      </c>
    </row>
    <row r="76" spans="1:18" ht="15.75" x14ac:dyDescent="0.25">
      <c r="A76" s="127">
        <v>65</v>
      </c>
      <c r="B76" s="128" t="s">
        <v>155</v>
      </c>
      <c r="C76" s="49">
        <v>0</v>
      </c>
      <c r="D76" s="49">
        <v>0</v>
      </c>
      <c r="E76" s="49">
        <v>0</v>
      </c>
      <c r="F76" s="49">
        <v>0</v>
      </c>
      <c r="G76" s="49">
        <v>0</v>
      </c>
      <c r="H76" s="49">
        <v>0</v>
      </c>
      <c r="I76" s="49">
        <v>0</v>
      </c>
      <c r="J76" s="49">
        <v>0</v>
      </c>
      <c r="K76" s="49">
        <v>0</v>
      </c>
      <c r="L76" s="49">
        <v>0</v>
      </c>
      <c r="M76" s="49">
        <v>0</v>
      </c>
      <c r="N76" s="49" t="s">
        <v>369</v>
      </c>
      <c r="O76" s="49" t="s">
        <v>369</v>
      </c>
      <c r="P76" s="49">
        <v>0</v>
      </c>
      <c r="Q76" s="49">
        <v>0</v>
      </c>
      <c r="R76" s="49">
        <v>0</v>
      </c>
    </row>
    <row r="77" spans="1:18" ht="15.75" x14ac:dyDescent="0.25">
      <c r="A77" s="129">
        <v>66</v>
      </c>
      <c r="B77" s="108" t="s">
        <v>157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5" t="s">
        <v>369</v>
      </c>
      <c r="O77" s="55" t="s">
        <v>369</v>
      </c>
      <c r="P77" s="55">
        <v>0</v>
      </c>
      <c r="Q77" s="54">
        <v>0</v>
      </c>
      <c r="R77" s="55">
        <v>0</v>
      </c>
    </row>
    <row r="78" spans="1:18" ht="15.75" x14ac:dyDescent="0.25">
      <c r="A78" s="129">
        <v>67</v>
      </c>
      <c r="B78" s="108" t="s">
        <v>159</v>
      </c>
      <c r="C78" s="54">
        <v>0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5" t="s">
        <v>369</v>
      </c>
      <c r="O78" s="55" t="s">
        <v>369</v>
      </c>
      <c r="P78" s="55">
        <v>0</v>
      </c>
      <c r="Q78" s="54">
        <v>0</v>
      </c>
      <c r="R78" s="55">
        <v>0</v>
      </c>
    </row>
    <row r="79" spans="1:18" ht="15.75" x14ac:dyDescent="0.25">
      <c r="A79" s="129">
        <v>68</v>
      </c>
      <c r="B79" s="108" t="s">
        <v>161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5" t="s">
        <v>369</v>
      </c>
      <c r="O79" s="55" t="s">
        <v>369</v>
      </c>
      <c r="P79" s="55">
        <v>0</v>
      </c>
      <c r="Q79" s="54">
        <v>0</v>
      </c>
      <c r="R79" s="55">
        <v>0</v>
      </c>
    </row>
    <row r="80" spans="1:18" ht="31.5" x14ac:dyDescent="0.25">
      <c r="A80" s="129">
        <v>69</v>
      </c>
      <c r="B80" s="108" t="s">
        <v>247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5" t="s">
        <v>369</v>
      </c>
      <c r="O80" s="55" t="s">
        <v>369</v>
      </c>
      <c r="P80" s="55">
        <v>0</v>
      </c>
      <c r="Q80" s="54">
        <v>0</v>
      </c>
      <c r="R80" s="55">
        <v>0</v>
      </c>
    </row>
    <row r="81" spans="1:18" ht="31.5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54">
        <v>0</v>
      </c>
      <c r="R81" s="55">
        <v>0</v>
      </c>
    </row>
    <row r="82" spans="1:18" ht="15.75" x14ac:dyDescent="0.25">
      <c r="A82" s="130">
        <v>71</v>
      </c>
      <c r="B82" s="108" t="s">
        <v>165</v>
      </c>
      <c r="C82" s="54">
        <v>0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5" t="s">
        <v>369</v>
      </c>
      <c r="O82" s="55" t="s">
        <v>369</v>
      </c>
      <c r="P82" s="55">
        <v>0</v>
      </c>
      <c r="Q82" s="54">
        <v>0</v>
      </c>
      <c r="R82" s="55">
        <v>0</v>
      </c>
    </row>
    <row r="83" spans="1:18" ht="15.75" x14ac:dyDescent="0.25">
      <c r="A83" s="127">
        <v>72</v>
      </c>
      <c r="B83" s="128" t="s">
        <v>167</v>
      </c>
      <c r="C83" s="49">
        <v>0</v>
      </c>
      <c r="D83" s="49">
        <v>0</v>
      </c>
      <c r="E83" s="49">
        <v>0</v>
      </c>
      <c r="F83" s="49">
        <v>0</v>
      </c>
      <c r="G83" s="49">
        <v>0</v>
      </c>
      <c r="H83" s="49">
        <v>0</v>
      </c>
      <c r="I83" s="49">
        <v>0</v>
      </c>
      <c r="J83" s="49">
        <v>0</v>
      </c>
      <c r="K83" s="49">
        <v>0</v>
      </c>
      <c r="L83" s="49">
        <v>0</v>
      </c>
      <c r="M83" s="49">
        <v>0</v>
      </c>
      <c r="N83" s="49" t="s">
        <v>369</v>
      </c>
      <c r="O83" s="49" t="s">
        <v>369</v>
      </c>
      <c r="P83" s="49">
        <v>0</v>
      </c>
      <c r="Q83" s="49">
        <v>0</v>
      </c>
      <c r="R83" s="49">
        <v>0</v>
      </c>
    </row>
    <row r="84" spans="1:18" ht="15.75" x14ac:dyDescent="0.25">
      <c r="A84" s="129">
        <v>73</v>
      </c>
      <c r="B84" s="108" t="s">
        <v>169</v>
      </c>
      <c r="C84" s="54">
        <v>0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5" t="s">
        <v>369</v>
      </c>
      <c r="O84" s="55" t="s">
        <v>369</v>
      </c>
      <c r="P84" s="55">
        <v>0</v>
      </c>
      <c r="Q84" s="54">
        <v>0</v>
      </c>
      <c r="R84" s="55">
        <v>0</v>
      </c>
    </row>
    <row r="85" spans="1:18" ht="15.75" x14ac:dyDescent="0.25">
      <c r="A85" s="129">
        <v>74</v>
      </c>
      <c r="B85" s="108" t="s">
        <v>173</v>
      </c>
      <c r="C85" s="54">
        <v>0</v>
      </c>
      <c r="D85" s="54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5" t="s">
        <v>369</v>
      </c>
      <c r="O85" s="55" t="s">
        <v>369</v>
      </c>
      <c r="P85" s="55">
        <v>0</v>
      </c>
      <c r="Q85" s="54">
        <v>0</v>
      </c>
      <c r="R85" s="55">
        <v>0</v>
      </c>
    </row>
    <row r="86" spans="1:18" ht="15.75" x14ac:dyDescent="0.25">
      <c r="A86" s="129">
        <v>75</v>
      </c>
      <c r="B86" s="108" t="s">
        <v>175</v>
      </c>
      <c r="C86" s="54">
        <v>0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54">
        <v>0</v>
      </c>
      <c r="R86" s="55">
        <v>0</v>
      </c>
    </row>
    <row r="87" spans="1:18" ht="15.75" x14ac:dyDescent="0.25">
      <c r="A87" s="129">
        <v>76</v>
      </c>
      <c r="B87" s="108" t="s">
        <v>177</v>
      </c>
      <c r="C87" s="54">
        <v>0</v>
      </c>
      <c r="D87" s="54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5" t="s">
        <v>369</v>
      </c>
      <c r="O87" s="55" t="s">
        <v>369</v>
      </c>
      <c r="P87" s="55">
        <v>0</v>
      </c>
      <c r="Q87" s="54">
        <v>0</v>
      </c>
      <c r="R87" s="55">
        <v>0</v>
      </c>
    </row>
    <row r="88" spans="1:18" ht="15.75" x14ac:dyDescent="0.25">
      <c r="A88" s="129">
        <v>77</v>
      </c>
      <c r="B88" s="108" t="s">
        <v>181</v>
      </c>
      <c r="C88" s="54">
        <v>0</v>
      </c>
      <c r="D88" s="54">
        <v>0</v>
      </c>
      <c r="E88" s="54">
        <v>0</v>
      </c>
      <c r="F88" s="54">
        <v>0</v>
      </c>
      <c r="G88" s="54">
        <v>0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5" t="s">
        <v>369</v>
      </c>
      <c r="O88" s="55" t="s">
        <v>369</v>
      </c>
      <c r="P88" s="55">
        <v>0</v>
      </c>
      <c r="Q88" s="54">
        <v>0</v>
      </c>
      <c r="R88" s="55">
        <v>0</v>
      </c>
    </row>
    <row r="89" spans="1:18" ht="15.75" x14ac:dyDescent="0.25">
      <c r="A89" s="129">
        <v>78</v>
      </c>
      <c r="B89" s="108" t="s">
        <v>183</v>
      </c>
      <c r="C89" s="54">
        <v>0</v>
      </c>
      <c r="D89" s="54">
        <v>0</v>
      </c>
      <c r="E89" s="54">
        <v>0</v>
      </c>
      <c r="F89" s="54">
        <v>0</v>
      </c>
      <c r="G89" s="54">
        <v>0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5" t="s">
        <v>369</v>
      </c>
      <c r="O89" s="55" t="s">
        <v>369</v>
      </c>
      <c r="P89" s="55">
        <v>0</v>
      </c>
      <c r="Q89" s="54">
        <v>0</v>
      </c>
      <c r="R89" s="55">
        <v>0</v>
      </c>
    </row>
    <row r="90" spans="1:18" ht="15.75" x14ac:dyDescent="0.25">
      <c r="A90" s="129">
        <v>79</v>
      </c>
      <c r="B90" s="108" t="s">
        <v>185</v>
      </c>
      <c r="C90" s="54">
        <v>0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5" t="s">
        <v>369</v>
      </c>
      <c r="O90" s="55" t="s">
        <v>369</v>
      </c>
      <c r="P90" s="55">
        <v>0</v>
      </c>
      <c r="Q90" s="54">
        <v>0</v>
      </c>
      <c r="R90" s="55">
        <v>0</v>
      </c>
    </row>
    <row r="91" spans="1:18" ht="15.75" x14ac:dyDescent="0.25">
      <c r="A91" s="129">
        <v>80</v>
      </c>
      <c r="B91" s="108" t="s">
        <v>187</v>
      </c>
      <c r="C91" s="54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5" t="s">
        <v>369</v>
      </c>
      <c r="O91" s="55" t="s">
        <v>369</v>
      </c>
      <c r="P91" s="55">
        <v>0</v>
      </c>
      <c r="Q91" s="54">
        <v>0</v>
      </c>
      <c r="R91" s="55">
        <v>0</v>
      </c>
    </row>
    <row r="92" spans="1:18" ht="15.75" x14ac:dyDescent="0.25">
      <c r="A92" s="129">
        <v>81</v>
      </c>
      <c r="B92" s="108" t="s">
        <v>189</v>
      </c>
      <c r="C92" s="54">
        <v>0</v>
      </c>
      <c r="D92" s="54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5" t="s">
        <v>369</v>
      </c>
      <c r="O92" s="55" t="s">
        <v>369</v>
      </c>
      <c r="P92" s="55">
        <v>0</v>
      </c>
      <c r="Q92" s="54">
        <v>0</v>
      </c>
      <c r="R92" s="55">
        <v>0</v>
      </c>
    </row>
    <row r="93" spans="1:18" ht="15.75" x14ac:dyDescent="0.25">
      <c r="A93" s="129">
        <v>82</v>
      </c>
      <c r="B93" s="108" t="s">
        <v>191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54">
        <v>0</v>
      </c>
      <c r="I93" s="54">
        <v>0</v>
      </c>
      <c r="J93" s="54">
        <v>0</v>
      </c>
      <c r="K93" s="54">
        <v>0</v>
      </c>
      <c r="L93" s="54">
        <v>0</v>
      </c>
      <c r="M93" s="54">
        <v>0</v>
      </c>
      <c r="N93" s="55" t="s">
        <v>369</v>
      </c>
      <c r="O93" s="55" t="s">
        <v>369</v>
      </c>
      <c r="P93" s="55">
        <v>0</v>
      </c>
      <c r="Q93" s="54">
        <v>0</v>
      </c>
      <c r="R93" s="55">
        <v>0</v>
      </c>
    </row>
    <row r="94" spans="1:18" ht="15.75" x14ac:dyDescent="0.25">
      <c r="A94" s="127">
        <v>83</v>
      </c>
      <c r="B94" s="128" t="s">
        <v>193</v>
      </c>
      <c r="C94" s="49">
        <v>0</v>
      </c>
      <c r="D94" s="49">
        <v>0</v>
      </c>
      <c r="E94" s="49">
        <v>0</v>
      </c>
      <c r="F94" s="49">
        <v>0</v>
      </c>
      <c r="G94" s="49">
        <v>0</v>
      </c>
      <c r="H94" s="49">
        <v>0</v>
      </c>
      <c r="I94" s="49">
        <v>0</v>
      </c>
      <c r="J94" s="49">
        <v>0</v>
      </c>
      <c r="K94" s="49">
        <v>0</v>
      </c>
      <c r="L94" s="49">
        <v>0</v>
      </c>
      <c r="M94" s="49">
        <v>0</v>
      </c>
      <c r="N94" s="49" t="s">
        <v>369</v>
      </c>
      <c r="O94" s="49" t="s">
        <v>369</v>
      </c>
      <c r="P94" s="49">
        <v>0</v>
      </c>
      <c r="Q94" s="49">
        <v>0</v>
      </c>
      <c r="R94" s="49">
        <v>0</v>
      </c>
    </row>
    <row r="95" spans="1:18" ht="15.75" x14ac:dyDescent="0.25">
      <c r="A95" s="129">
        <v>84</v>
      </c>
      <c r="B95" s="108" t="s">
        <v>171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5" t="s">
        <v>369</v>
      </c>
      <c r="O95" s="55" t="s">
        <v>369</v>
      </c>
      <c r="P95" s="55">
        <v>0</v>
      </c>
      <c r="Q95" s="54">
        <v>0</v>
      </c>
      <c r="R95" s="55">
        <v>0</v>
      </c>
    </row>
    <row r="96" spans="1:18" ht="15.75" x14ac:dyDescent="0.25">
      <c r="A96" s="129">
        <v>85</v>
      </c>
      <c r="B96" s="108" t="s">
        <v>195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5" t="s">
        <v>369</v>
      </c>
      <c r="O96" s="55" t="s">
        <v>369</v>
      </c>
      <c r="P96" s="55">
        <v>0</v>
      </c>
      <c r="Q96" s="54">
        <v>0</v>
      </c>
      <c r="R96" s="55">
        <v>0</v>
      </c>
    </row>
    <row r="97" spans="1:18" ht="15.75" x14ac:dyDescent="0.25">
      <c r="A97" s="129">
        <v>86</v>
      </c>
      <c r="B97" s="108" t="s">
        <v>179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I97" s="54">
        <v>0</v>
      </c>
      <c r="J97" s="54">
        <v>0</v>
      </c>
      <c r="K97" s="54">
        <v>0</v>
      </c>
      <c r="L97" s="54">
        <v>0</v>
      </c>
      <c r="M97" s="54">
        <v>0</v>
      </c>
      <c r="N97" s="55" t="s">
        <v>369</v>
      </c>
      <c r="O97" s="55" t="s">
        <v>369</v>
      </c>
      <c r="P97" s="55">
        <v>0</v>
      </c>
      <c r="Q97" s="54">
        <v>0</v>
      </c>
      <c r="R97" s="55">
        <v>0</v>
      </c>
    </row>
    <row r="98" spans="1:18" ht="15.75" x14ac:dyDescent="0.25">
      <c r="A98" s="129">
        <v>87</v>
      </c>
      <c r="B98" s="108" t="s">
        <v>197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5" t="s">
        <v>369</v>
      </c>
      <c r="O98" s="55" t="s">
        <v>369</v>
      </c>
      <c r="P98" s="55">
        <v>0</v>
      </c>
      <c r="Q98" s="54">
        <v>0</v>
      </c>
      <c r="R98" s="55">
        <v>0</v>
      </c>
    </row>
    <row r="99" spans="1:18" ht="15.75" x14ac:dyDescent="0.25">
      <c r="A99" s="129">
        <v>88</v>
      </c>
      <c r="B99" s="108" t="s">
        <v>199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I99" s="54">
        <v>0</v>
      </c>
      <c r="J99" s="54">
        <v>0</v>
      </c>
      <c r="K99" s="54">
        <v>0</v>
      </c>
      <c r="L99" s="54">
        <v>0</v>
      </c>
      <c r="M99" s="54">
        <v>0</v>
      </c>
      <c r="N99" s="55" t="s">
        <v>369</v>
      </c>
      <c r="O99" s="55" t="s">
        <v>369</v>
      </c>
      <c r="P99" s="55">
        <v>0</v>
      </c>
      <c r="Q99" s="54">
        <v>0</v>
      </c>
      <c r="R99" s="55">
        <v>0</v>
      </c>
    </row>
    <row r="100" spans="1:18" ht="15.75" x14ac:dyDescent="0.25">
      <c r="A100" s="129">
        <v>89</v>
      </c>
      <c r="B100" s="108" t="s">
        <v>201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0</v>
      </c>
      <c r="J100" s="54">
        <v>0</v>
      </c>
      <c r="K100" s="54">
        <v>0</v>
      </c>
      <c r="L100" s="54">
        <v>0</v>
      </c>
      <c r="M100" s="54">
        <v>0</v>
      </c>
      <c r="N100" s="55" t="s">
        <v>369</v>
      </c>
      <c r="O100" s="55" t="s">
        <v>369</v>
      </c>
      <c r="P100" s="55">
        <v>0</v>
      </c>
      <c r="Q100" s="54">
        <v>0</v>
      </c>
      <c r="R100" s="55">
        <v>0</v>
      </c>
    </row>
    <row r="101" spans="1:18" ht="15.75" x14ac:dyDescent="0.25">
      <c r="A101" s="129">
        <v>90</v>
      </c>
      <c r="B101" s="108" t="s">
        <v>203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I101" s="54">
        <v>0</v>
      </c>
      <c r="J101" s="54">
        <v>0</v>
      </c>
      <c r="K101" s="54">
        <v>0</v>
      </c>
      <c r="L101" s="54">
        <v>0</v>
      </c>
      <c r="M101" s="54">
        <v>0</v>
      </c>
      <c r="N101" s="55" t="s">
        <v>369</v>
      </c>
      <c r="O101" s="55" t="s">
        <v>369</v>
      </c>
      <c r="P101" s="55">
        <v>0</v>
      </c>
      <c r="Q101" s="54">
        <v>0</v>
      </c>
      <c r="R101" s="55">
        <v>0</v>
      </c>
    </row>
    <row r="102" spans="1:18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5" t="s">
        <v>369</v>
      </c>
      <c r="O102" s="55" t="s">
        <v>369</v>
      </c>
      <c r="P102" s="55">
        <v>0</v>
      </c>
      <c r="Q102" s="54">
        <v>0</v>
      </c>
      <c r="R102" s="55">
        <v>0</v>
      </c>
    </row>
    <row r="103" spans="1:18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5" t="s">
        <v>369</v>
      </c>
      <c r="O103" s="55" t="s">
        <v>369</v>
      </c>
      <c r="P103" s="55">
        <v>0</v>
      </c>
      <c r="Q103" s="54">
        <v>0</v>
      </c>
      <c r="R103" s="55">
        <v>0</v>
      </c>
    </row>
    <row r="104" spans="1:18" ht="15.75" x14ac:dyDescent="0.25">
      <c r="A104" s="129">
        <v>93</v>
      </c>
      <c r="B104" s="108" t="s">
        <v>209</v>
      </c>
      <c r="C104" s="54">
        <v>0</v>
      </c>
      <c r="D104" s="54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5" t="s">
        <v>369</v>
      </c>
      <c r="O104" s="55" t="s">
        <v>369</v>
      </c>
      <c r="P104" s="55">
        <v>0</v>
      </c>
      <c r="Q104" s="54">
        <v>0</v>
      </c>
      <c r="R104" s="55">
        <v>0</v>
      </c>
    </row>
    <row r="105" spans="1:18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5" t="s">
        <v>369</v>
      </c>
      <c r="O105" s="55" t="s">
        <v>369</v>
      </c>
      <c r="P105" s="55">
        <v>0</v>
      </c>
      <c r="Q105" s="54">
        <v>0</v>
      </c>
      <c r="R105" s="55">
        <v>0</v>
      </c>
    </row>
  </sheetData>
  <mergeCells count="19">
    <mergeCell ref="C9:C11"/>
    <mergeCell ref="D9:D11"/>
    <mergeCell ref="E9:G9"/>
    <mergeCell ref="N9:O10"/>
    <mergeCell ref="P9:P11"/>
    <mergeCell ref="J9:M9"/>
    <mergeCell ref="C7:R8"/>
    <mergeCell ref="C2:L4"/>
    <mergeCell ref="D5:E5"/>
    <mergeCell ref="A7:A11"/>
    <mergeCell ref="B7:B11"/>
    <mergeCell ref="Q9:Q11"/>
    <mergeCell ref="R9:R11"/>
    <mergeCell ref="E10:E11"/>
    <mergeCell ref="F10:G10"/>
    <mergeCell ref="J10:J11"/>
    <mergeCell ref="K10:M10"/>
    <mergeCell ref="H9:H11"/>
    <mergeCell ref="I9:I11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/>
  <dimension ref="A2:R105"/>
  <sheetViews>
    <sheetView view="pageBreakPreview" zoomScale="60" zoomScaleNormal="55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E18" sqref="E18"/>
    </sheetView>
  </sheetViews>
  <sheetFormatPr defaultColWidth="9.140625" defaultRowHeight="15" x14ac:dyDescent="0.25"/>
  <cols>
    <col min="1" max="1" width="9.140625" style="72"/>
    <col min="2" max="2" width="34.140625" style="72" customWidth="1"/>
    <col min="3" max="7" width="18.42578125" style="72" customWidth="1"/>
    <col min="8" max="8" width="19.42578125" style="72" customWidth="1"/>
    <col min="9" max="18" width="18.42578125" style="72" customWidth="1"/>
    <col min="19" max="16384" width="9.140625" style="72"/>
  </cols>
  <sheetData>
    <row r="2" spans="1:18" ht="15" customHeight="1" x14ac:dyDescent="0.25">
      <c r="C2" s="287"/>
      <c r="D2" s="277"/>
      <c r="E2" s="277"/>
      <c r="F2" s="277"/>
      <c r="G2" s="277"/>
      <c r="H2" s="277"/>
      <c r="I2" s="277"/>
      <c r="J2" s="277"/>
      <c r="K2" s="277"/>
      <c r="L2" s="277"/>
    </row>
    <row r="3" spans="1:18" ht="24.75" customHeight="1" x14ac:dyDescent="0.25">
      <c r="C3" s="277"/>
      <c r="D3" s="277"/>
      <c r="E3" s="277"/>
      <c r="F3" s="277"/>
      <c r="G3" s="277"/>
      <c r="H3" s="277"/>
      <c r="I3" s="277"/>
      <c r="J3" s="277"/>
      <c r="K3" s="277"/>
      <c r="L3" s="277"/>
    </row>
    <row r="4" spans="1:18" ht="20.25" customHeight="1" x14ac:dyDescent="0.25">
      <c r="C4" s="277"/>
      <c r="D4" s="277"/>
      <c r="E4" s="277"/>
      <c r="F4" s="277"/>
      <c r="G4" s="277"/>
      <c r="H4" s="277"/>
      <c r="I4" s="277"/>
      <c r="J4" s="277"/>
      <c r="K4" s="277"/>
      <c r="L4" s="277"/>
    </row>
    <row r="5" spans="1:18" ht="30.75" customHeight="1" x14ac:dyDescent="0.3">
      <c r="D5" s="273" t="s">
        <v>367</v>
      </c>
      <c r="E5" s="273"/>
      <c r="F5" s="183"/>
      <c r="G5" s="40"/>
      <c r="H5" s="41"/>
      <c r="I5" s="41"/>
    </row>
    <row r="6" spans="1:18" ht="17.25" customHeight="1" x14ac:dyDescent="0.25"/>
    <row r="7" spans="1:18" ht="19.5" customHeight="1" x14ac:dyDescent="0.25">
      <c r="A7" s="282" t="s">
        <v>233</v>
      </c>
      <c r="B7" s="282" t="s">
        <v>234</v>
      </c>
      <c r="C7" s="286" t="s">
        <v>363</v>
      </c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</row>
    <row r="8" spans="1:18" ht="9.75" customHeight="1" x14ac:dyDescent="0.25">
      <c r="A8" s="282"/>
      <c r="B8" s="282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</row>
    <row r="9" spans="1:18" ht="31.5" customHeight="1" x14ac:dyDescent="0.25">
      <c r="A9" s="282"/>
      <c r="B9" s="282"/>
      <c r="C9" s="266" t="s">
        <v>276</v>
      </c>
      <c r="D9" s="266" t="s">
        <v>334</v>
      </c>
      <c r="E9" s="266" t="s">
        <v>236</v>
      </c>
      <c r="F9" s="266"/>
      <c r="G9" s="266"/>
      <c r="H9" s="266" t="s">
        <v>251</v>
      </c>
      <c r="I9" s="266" t="s">
        <v>216</v>
      </c>
      <c r="J9" s="266" t="s">
        <v>237</v>
      </c>
      <c r="K9" s="266"/>
      <c r="L9" s="266"/>
      <c r="M9" s="266"/>
      <c r="N9" s="268" t="s">
        <v>238</v>
      </c>
      <c r="O9" s="268"/>
      <c r="P9" s="266" t="s">
        <v>239</v>
      </c>
      <c r="Q9" s="266" t="s">
        <v>220</v>
      </c>
      <c r="R9" s="266" t="s">
        <v>240</v>
      </c>
    </row>
    <row r="10" spans="1:18" ht="15" customHeight="1" x14ac:dyDescent="0.25">
      <c r="A10" s="282"/>
      <c r="B10" s="282"/>
      <c r="C10" s="266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</row>
    <row r="11" spans="1:18" ht="105" x14ac:dyDescent="0.25">
      <c r="A11" s="282"/>
      <c r="B11" s="282"/>
      <c r="C11" s="266"/>
      <c r="D11" s="266"/>
      <c r="E11" s="266"/>
      <c r="F11" s="182" t="s">
        <v>213</v>
      </c>
      <c r="G11" s="182" t="s">
        <v>214</v>
      </c>
      <c r="H11" s="266"/>
      <c r="I11" s="266"/>
      <c r="J11" s="266"/>
      <c r="K11" s="182" t="s">
        <v>218</v>
      </c>
      <c r="L11" s="182" t="s">
        <v>250</v>
      </c>
      <c r="M11" s="182" t="s">
        <v>214</v>
      </c>
      <c r="N11" s="182" t="s">
        <v>269</v>
      </c>
      <c r="O11" s="182" t="s">
        <v>244</v>
      </c>
      <c r="P11" s="266"/>
      <c r="Q11" s="266"/>
      <c r="R11" s="266"/>
    </row>
    <row r="12" spans="1:18" ht="42.75" customHeight="1" x14ac:dyDescent="0.25">
      <c r="A12" s="101" t="s">
        <v>2</v>
      </c>
      <c r="B12" s="102" t="s">
        <v>3</v>
      </c>
      <c r="C12" s="45">
        <v>1000</v>
      </c>
      <c r="D12" s="45">
        <v>0</v>
      </c>
      <c r="E12" s="45">
        <v>1054.1936700000001</v>
      </c>
      <c r="F12" s="45">
        <v>1000</v>
      </c>
      <c r="G12" s="45">
        <v>54.193669999999997</v>
      </c>
      <c r="H12" s="45">
        <v>277.29577839999996</v>
      </c>
      <c r="I12" s="45">
        <v>0</v>
      </c>
      <c r="J12" s="45">
        <v>311.03989999999999</v>
      </c>
      <c r="K12" s="45">
        <v>277.29577839999996</v>
      </c>
      <c r="L12" s="45">
        <v>0</v>
      </c>
      <c r="M12" s="45">
        <v>33.7441216</v>
      </c>
      <c r="N12" s="45">
        <v>27.729577839999997</v>
      </c>
      <c r="O12" s="45">
        <v>62.265798939248803</v>
      </c>
      <c r="P12" s="45">
        <v>10.848808014663071</v>
      </c>
      <c r="Q12" s="45">
        <v>0</v>
      </c>
      <c r="R12" s="45">
        <v>0</v>
      </c>
    </row>
    <row r="13" spans="1:18" ht="15.75" x14ac:dyDescent="0.25">
      <c r="A13" s="127" t="s">
        <v>6</v>
      </c>
      <c r="B13" s="128" t="s">
        <v>7</v>
      </c>
      <c r="C13" s="49">
        <v>0</v>
      </c>
      <c r="D13" s="49">
        <v>0</v>
      </c>
      <c r="E13" s="49">
        <v>0</v>
      </c>
      <c r="F13" s="49">
        <v>0</v>
      </c>
      <c r="G13" s="49">
        <v>0</v>
      </c>
      <c r="H13" s="49">
        <v>0</v>
      </c>
      <c r="I13" s="49">
        <v>0</v>
      </c>
      <c r="J13" s="49">
        <v>0</v>
      </c>
      <c r="K13" s="49">
        <v>0</v>
      </c>
      <c r="L13" s="49">
        <v>0</v>
      </c>
      <c r="M13" s="49">
        <v>0</v>
      </c>
      <c r="N13" s="49" t="s">
        <v>369</v>
      </c>
      <c r="O13" s="49" t="s">
        <v>369</v>
      </c>
      <c r="P13" s="49">
        <v>0</v>
      </c>
      <c r="Q13" s="49">
        <v>0</v>
      </c>
      <c r="R13" s="49">
        <v>0</v>
      </c>
    </row>
    <row r="14" spans="1:18" ht="15.75" x14ac:dyDescent="0.25">
      <c r="A14" s="129" t="s">
        <v>9</v>
      </c>
      <c r="B14" s="108" t="s">
        <v>10</v>
      </c>
      <c r="C14" s="54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5" t="s">
        <v>369</v>
      </c>
      <c r="O14" s="55" t="s">
        <v>369</v>
      </c>
      <c r="P14" s="55">
        <v>0</v>
      </c>
      <c r="Q14" s="54">
        <v>0</v>
      </c>
      <c r="R14" s="55">
        <v>0</v>
      </c>
    </row>
    <row r="15" spans="1:18" ht="15.75" x14ac:dyDescent="0.25">
      <c r="A15" s="129" t="s">
        <v>12</v>
      </c>
      <c r="B15" s="108" t="s">
        <v>13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5" t="s">
        <v>369</v>
      </c>
      <c r="O15" s="55" t="s">
        <v>369</v>
      </c>
      <c r="P15" s="55">
        <v>0</v>
      </c>
      <c r="Q15" s="54">
        <v>0</v>
      </c>
      <c r="R15" s="55">
        <v>0</v>
      </c>
    </row>
    <row r="16" spans="1:18" ht="15.75" x14ac:dyDescent="0.25">
      <c r="A16" s="129" t="s">
        <v>15</v>
      </c>
      <c r="B16" s="108" t="s">
        <v>16</v>
      </c>
      <c r="C16" s="54">
        <v>0</v>
      </c>
      <c r="D16" s="54">
        <v>0</v>
      </c>
      <c r="E16" s="54">
        <v>0</v>
      </c>
      <c r="F16" s="54">
        <v>0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5" t="s">
        <v>369</v>
      </c>
      <c r="O16" s="55" t="s">
        <v>369</v>
      </c>
      <c r="P16" s="55">
        <v>0</v>
      </c>
      <c r="Q16" s="54">
        <v>0</v>
      </c>
      <c r="R16" s="55">
        <v>0</v>
      </c>
    </row>
    <row r="17" spans="1:18" ht="15.75" x14ac:dyDescent="0.25">
      <c r="A17" s="129" t="s">
        <v>18</v>
      </c>
      <c r="B17" s="108" t="s">
        <v>19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5" t="s">
        <v>369</v>
      </c>
      <c r="O17" s="55" t="s">
        <v>369</v>
      </c>
      <c r="P17" s="55">
        <v>0</v>
      </c>
      <c r="Q17" s="54">
        <v>0</v>
      </c>
      <c r="R17" s="55">
        <v>0</v>
      </c>
    </row>
    <row r="18" spans="1:18" ht="15.75" x14ac:dyDescent="0.25">
      <c r="A18" s="129" t="s">
        <v>21</v>
      </c>
      <c r="B18" s="108" t="s">
        <v>22</v>
      </c>
      <c r="C18" s="54">
        <v>0</v>
      </c>
      <c r="D18" s="54">
        <v>0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5" t="s">
        <v>369</v>
      </c>
      <c r="O18" s="55" t="s">
        <v>369</v>
      </c>
      <c r="P18" s="55">
        <v>0</v>
      </c>
      <c r="Q18" s="54">
        <v>0</v>
      </c>
      <c r="R18" s="55">
        <v>0</v>
      </c>
    </row>
    <row r="19" spans="1:18" ht="15.75" x14ac:dyDescent="0.25">
      <c r="A19" s="129" t="s">
        <v>24</v>
      </c>
      <c r="B19" s="108" t="s">
        <v>25</v>
      </c>
      <c r="C19" s="54">
        <v>0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5" t="s">
        <v>369</v>
      </c>
      <c r="O19" s="55" t="s">
        <v>369</v>
      </c>
      <c r="P19" s="55">
        <v>0</v>
      </c>
      <c r="Q19" s="54">
        <v>0</v>
      </c>
      <c r="R19" s="55">
        <v>0</v>
      </c>
    </row>
    <row r="20" spans="1:18" ht="15.75" x14ac:dyDescent="0.25">
      <c r="A20" s="129" t="s">
        <v>27</v>
      </c>
      <c r="B20" s="108" t="s">
        <v>28</v>
      </c>
      <c r="C20" s="54">
        <v>0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5" t="s">
        <v>369</v>
      </c>
      <c r="O20" s="55" t="s">
        <v>369</v>
      </c>
      <c r="P20" s="55">
        <v>0</v>
      </c>
      <c r="Q20" s="54">
        <v>0</v>
      </c>
      <c r="R20" s="55">
        <v>0</v>
      </c>
    </row>
    <row r="21" spans="1:18" ht="15.75" x14ac:dyDescent="0.25">
      <c r="A21" s="129" t="s">
        <v>30</v>
      </c>
      <c r="B21" s="108" t="s">
        <v>31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4">
        <v>0</v>
      </c>
      <c r="N21" s="55" t="s">
        <v>369</v>
      </c>
      <c r="O21" s="55" t="s">
        <v>369</v>
      </c>
      <c r="P21" s="55">
        <v>0</v>
      </c>
      <c r="Q21" s="54">
        <v>0</v>
      </c>
      <c r="R21" s="55">
        <v>0</v>
      </c>
    </row>
    <row r="22" spans="1:18" ht="15.75" x14ac:dyDescent="0.25">
      <c r="A22" s="129" t="s">
        <v>33</v>
      </c>
      <c r="B22" s="108" t="s">
        <v>34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5" t="s">
        <v>369</v>
      </c>
      <c r="O22" s="55" t="s">
        <v>369</v>
      </c>
      <c r="P22" s="55">
        <v>0</v>
      </c>
      <c r="Q22" s="54">
        <v>0</v>
      </c>
      <c r="R22" s="55">
        <v>0</v>
      </c>
    </row>
    <row r="23" spans="1:18" ht="15.75" x14ac:dyDescent="0.25">
      <c r="A23" s="129" t="s">
        <v>36</v>
      </c>
      <c r="B23" s="108" t="s">
        <v>37</v>
      </c>
      <c r="C23" s="54">
        <v>0</v>
      </c>
      <c r="D23" s="54">
        <v>0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4">
        <v>0</v>
      </c>
      <c r="N23" s="55" t="s">
        <v>369</v>
      </c>
      <c r="O23" s="55" t="s">
        <v>369</v>
      </c>
      <c r="P23" s="55">
        <v>0</v>
      </c>
      <c r="Q23" s="54">
        <v>0</v>
      </c>
      <c r="R23" s="55">
        <v>0</v>
      </c>
    </row>
    <row r="24" spans="1:18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54">
        <v>0</v>
      </c>
      <c r="R24" s="55">
        <v>0</v>
      </c>
    </row>
    <row r="25" spans="1:18" ht="15.75" x14ac:dyDescent="0.25">
      <c r="A25" s="129" t="s">
        <v>41</v>
      </c>
      <c r="B25" s="108" t="s">
        <v>42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5" t="s">
        <v>369</v>
      </c>
      <c r="O25" s="55" t="s">
        <v>369</v>
      </c>
      <c r="P25" s="55">
        <v>0</v>
      </c>
      <c r="Q25" s="54">
        <v>0</v>
      </c>
      <c r="R25" s="55">
        <v>0</v>
      </c>
    </row>
    <row r="26" spans="1:18" ht="15.75" x14ac:dyDescent="0.25">
      <c r="A26" s="129" t="s">
        <v>44</v>
      </c>
      <c r="B26" s="108" t="s">
        <v>45</v>
      </c>
      <c r="C26" s="54">
        <v>0</v>
      </c>
      <c r="D26" s="54">
        <v>0</v>
      </c>
      <c r="E26" s="54">
        <v>0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5" t="s">
        <v>369</v>
      </c>
      <c r="O26" s="55" t="s">
        <v>369</v>
      </c>
      <c r="P26" s="55">
        <v>0</v>
      </c>
      <c r="Q26" s="54">
        <v>0</v>
      </c>
      <c r="R26" s="55">
        <v>0</v>
      </c>
    </row>
    <row r="27" spans="1:18" ht="15.75" x14ac:dyDescent="0.25">
      <c r="A27" s="129" t="s">
        <v>47</v>
      </c>
      <c r="B27" s="108" t="s">
        <v>48</v>
      </c>
      <c r="C27" s="54">
        <v>0</v>
      </c>
      <c r="D27" s="54">
        <v>0</v>
      </c>
      <c r="E27" s="54">
        <v>0</v>
      </c>
      <c r="F27" s="54">
        <v>0</v>
      </c>
      <c r="G27" s="54">
        <v>0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5" t="s">
        <v>369</v>
      </c>
      <c r="O27" s="55" t="s">
        <v>369</v>
      </c>
      <c r="P27" s="55">
        <v>0</v>
      </c>
      <c r="Q27" s="54">
        <v>0</v>
      </c>
      <c r="R27" s="55">
        <v>0</v>
      </c>
    </row>
    <row r="28" spans="1:18" ht="15.75" x14ac:dyDescent="0.25">
      <c r="A28" s="129" t="s">
        <v>50</v>
      </c>
      <c r="B28" s="108" t="s">
        <v>51</v>
      </c>
      <c r="C28" s="54">
        <v>0</v>
      </c>
      <c r="D28" s="54">
        <v>0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5" t="s">
        <v>369</v>
      </c>
      <c r="O28" s="55" t="s">
        <v>369</v>
      </c>
      <c r="P28" s="55">
        <v>0</v>
      </c>
      <c r="Q28" s="54">
        <v>0</v>
      </c>
      <c r="R28" s="55">
        <v>0</v>
      </c>
    </row>
    <row r="29" spans="1:18" ht="15.75" x14ac:dyDescent="0.25">
      <c r="A29" s="129" t="s">
        <v>53</v>
      </c>
      <c r="B29" s="108" t="s">
        <v>54</v>
      </c>
      <c r="C29" s="54">
        <v>0</v>
      </c>
      <c r="D29" s="54">
        <v>0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5" t="s">
        <v>369</v>
      </c>
      <c r="O29" s="55" t="s">
        <v>369</v>
      </c>
      <c r="P29" s="55">
        <v>0</v>
      </c>
      <c r="Q29" s="54">
        <v>0</v>
      </c>
      <c r="R29" s="55">
        <v>0</v>
      </c>
    </row>
    <row r="30" spans="1:18" ht="15.75" x14ac:dyDescent="0.25">
      <c r="A30" s="129" t="s">
        <v>56</v>
      </c>
      <c r="B30" s="108" t="s">
        <v>57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5" t="s">
        <v>369</v>
      </c>
      <c r="O30" s="55" t="s">
        <v>369</v>
      </c>
      <c r="P30" s="55">
        <v>0</v>
      </c>
      <c r="Q30" s="54">
        <v>0</v>
      </c>
      <c r="R30" s="55">
        <v>0</v>
      </c>
    </row>
    <row r="31" spans="1:18" ht="15.75" x14ac:dyDescent="0.25">
      <c r="A31" s="129" t="s">
        <v>59</v>
      </c>
      <c r="B31" s="108" t="s">
        <v>60</v>
      </c>
      <c r="C31" s="54">
        <v>0</v>
      </c>
      <c r="D31" s="54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5" t="s">
        <v>369</v>
      </c>
      <c r="O31" s="55" t="s">
        <v>369</v>
      </c>
      <c r="P31" s="55">
        <v>0</v>
      </c>
      <c r="Q31" s="54">
        <v>0</v>
      </c>
      <c r="R31" s="55">
        <v>0</v>
      </c>
    </row>
    <row r="32" spans="1:18" ht="15.75" x14ac:dyDescent="0.25">
      <c r="A32" s="127" t="s">
        <v>62</v>
      </c>
      <c r="B32" s="128" t="s">
        <v>63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0</v>
      </c>
      <c r="J32" s="49">
        <v>0</v>
      </c>
      <c r="K32" s="49">
        <v>0</v>
      </c>
      <c r="L32" s="49">
        <v>0</v>
      </c>
      <c r="M32" s="49">
        <v>0</v>
      </c>
      <c r="N32" s="49" t="s">
        <v>369</v>
      </c>
      <c r="O32" s="49" t="s">
        <v>369</v>
      </c>
      <c r="P32" s="49">
        <v>0</v>
      </c>
      <c r="Q32" s="49">
        <v>0</v>
      </c>
      <c r="R32" s="49">
        <v>0</v>
      </c>
    </row>
    <row r="33" spans="1:18" ht="15.75" x14ac:dyDescent="0.25">
      <c r="A33" s="129" t="s">
        <v>65</v>
      </c>
      <c r="B33" s="108" t="s">
        <v>66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5" t="s">
        <v>369</v>
      </c>
      <c r="O33" s="55" t="s">
        <v>369</v>
      </c>
      <c r="P33" s="55">
        <v>0</v>
      </c>
      <c r="Q33" s="54">
        <v>0</v>
      </c>
      <c r="R33" s="55">
        <v>0</v>
      </c>
    </row>
    <row r="34" spans="1:18" ht="15.75" x14ac:dyDescent="0.25">
      <c r="A34" s="129" t="s">
        <v>68</v>
      </c>
      <c r="B34" s="108" t="s">
        <v>69</v>
      </c>
      <c r="C34" s="54">
        <v>0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5" t="s">
        <v>369</v>
      </c>
      <c r="O34" s="55" t="s">
        <v>369</v>
      </c>
      <c r="P34" s="55">
        <v>0</v>
      </c>
      <c r="Q34" s="54">
        <v>0</v>
      </c>
      <c r="R34" s="55">
        <v>0</v>
      </c>
    </row>
    <row r="35" spans="1:18" ht="15.75" x14ac:dyDescent="0.25">
      <c r="A35" s="129" t="s">
        <v>71</v>
      </c>
      <c r="B35" s="108" t="s">
        <v>72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5" t="s">
        <v>369</v>
      </c>
      <c r="O35" s="55" t="s">
        <v>369</v>
      </c>
      <c r="P35" s="55">
        <v>0</v>
      </c>
      <c r="Q35" s="54">
        <v>0</v>
      </c>
      <c r="R35" s="55">
        <v>0</v>
      </c>
    </row>
    <row r="36" spans="1:18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54">
        <v>0</v>
      </c>
      <c r="R36" s="55">
        <v>0</v>
      </c>
    </row>
    <row r="37" spans="1:18" ht="15.75" x14ac:dyDescent="0.25">
      <c r="A37" s="129" t="s">
        <v>76</v>
      </c>
      <c r="B37" s="108" t="s">
        <v>77</v>
      </c>
      <c r="C37" s="54">
        <v>0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5" t="s">
        <v>369</v>
      </c>
      <c r="O37" s="55" t="s">
        <v>369</v>
      </c>
      <c r="P37" s="55">
        <v>0</v>
      </c>
      <c r="Q37" s="54">
        <v>0</v>
      </c>
      <c r="R37" s="55">
        <v>0</v>
      </c>
    </row>
    <row r="38" spans="1:18" ht="15.75" x14ac:dyDescent="0.25">
      <c r="A38" s="129" t="s">
        <v>79</v>
      </c>
      <c r="B38" s="108" t="s">
        <v>80</v>
      </c>
      <c r="C38" s="54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5" t="s">
        <v>369</v>
      </c>
      <c r="O38" s="55" t="s">
        <v>369</v>
      </c>
      <c r="P38" s="55">
        <v>0</v>
      </c>
      <c r="Q38" s="54">
        <v>0</v>
      </c>
      <c r="R38" s="55">
        <v>0</v>
      </c>
    </row>
    <row r="39" spans="1:18" ht="15.75" x14ac:dyDescent="0.25">
      <c r="A39" s="129" t="s">
        <v>82</v>
      </c>
      <c r="B39" s="108" t="s">
        <v>83</v>
      </c>
      <c r="C39" s="54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5" t="s">
        <v>369</v>
      </c>
      <c r="O39" s="55" t="s">
        <v>369</v>
      </c>
      <c r="P39" s="55">
        <v>0</v>
      </c>
      <c r="Q39" s="54">
        <v>0</v>
      </c>
      <c r="R39" s="55">
        <v>0</v>
      </c>
    </row>
    <row r="40" spans="1:18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5" t="s">
        <v>369</v>
      </c>
      <c r="O40" s="55" t="s">
        <v>369</v>
      </c>
      <c r="P40" s="55">
        <v>0</v>
      </c>
      <c r="Q40" s="54">
        <v>0</v>
      </c>
      <c r="R40" s="55">
        <v>0</v>
      </c>
    </row>
    <row r="41" spans="1:18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5" t="s">
        <v>369</v>
      </c>
      <c r="O41" s="55" t="s">
        <v>369</v>
      </c>
      <c r="P41" s="55">
        <v>0</v>
      </c>
      <c r="Q41" s="54">
        <v>0</v>
      </c>
      <c r="R41" s="55">
        <v>0</v>
      </c>
    </row>
    <row r="42" spans="1:18" ht="15.75" x14ac:dyDescent="0.25">
      <c r="A42" s="129" t="s">
        <v>90</v>
      </c>
      <c r="B42" s="108" t="s">
        <v>91</v>
      </c>
      <c r="C42" s="54">
        <v>0</v>
      </c>
      <c r="D42" s="54">
        <v>0</v>
      </c>
      <c r="E42" s="54">
        <v>0</v>
      </c>
      <c r="F42" s="54">
        <v>0</v>
      </c>
      <c r="G42" s="54">
        <v>0</v>
      </c>
      <c r="H42" s="54">
        <v>0</v>
      </c>
      <c r="I42" s="54">
        <v>0</v>
      </c>
      <c r="J42" s="54">
        <v>0</v>
      </c>
      <c r="K42" s="54">
        <v>0</v>
      </c>
      <c r="L42" s="54">
        <v>0</v>
      </c>
      <c r="M42" s="54">
        <v>0</v>
      </c>
      <c r="N42" s="55" t="s">
        <v>369</v>
      </c>
      <c r="O42" s="55" t="s">
        <v>369</v>
      </c>
      <c r="P42" s="55">
        <v>0</v>
      </c>
      <c r="Q42" s="54">
        <v>0</v>
      </c>
      <c r="R42" s="55">
        <v>0</v>
      </c>
    </row>
    <row r="43" spans="1:18" ht="15.75" x14ac:dyDescent="0.25">
      <c r="A43" s="103">
        <v>32</v>
      </c>
      <c r="B43" s="108" t="s">
        <v>93</v>
      </c>
      <c r="C43" s="54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5" t="s">
        <v>369</v>
      </c>
      <c r="O43" s="55" t="s">
        <v>369</v>
      </c>
      <c r="P43" s="55">
        <v>0</v>
      </c>
      <c r="Q43" s="54">
        <v>0</v>
      </c>
      <c r="R43" s="55">
        <v>0</v>
      </c>
    </row>
    <row r="44" spans="1:18" ht="15.75" x14ac:dyDescent="0.25">
      <c r="A44" s="104">
        <v>33</v>
      </c>
      <c r="B44" s="105" t="s">
        <v>95</v>
      </c>
      <c r="C44" s="49">
        <v>1000</v>
      </c>
      <c r="D44" s="49">
        <v>0</v>
      </c>
      <c r="E44" s="49">
        <v>1054.1936700000001</v>
      </c>
      <c r="F44" s="49">
        <v>1000</v>
      </c>
      <c r="G44" s="49">
        <v>54.193669999999997</v>
      </c>
      <c r="H44" s="49">
        <v>277.29577839999996</v>
      </c>
      <c r="I44" s="49">
        <v>0</v>
      </c>
      <c r="J44" s="49">
        <v>311.03989999999999</v>
      </c>
      <c r="K44" s="49">
        <v>277.29577839999996</v>
      </c>
      <c r="L44" s="49">
        <v>0</v>
      </c>
      <c r="M44" s="49">
        <v>33.7441216</v>
      </c>
      <c r="N44" s="49">
        <v>27.729577839999997</v>
      </c>
      <c r="O44" s="49">
        <v>62.265798939248803</v>
      </c>
      <c r="P44" s="49">
        <v>10.848808014663071</v>
      </c>
      <c r="Q44" s="49">
        <v>0</v>
      </c>
      <c r="R44" s="49">
        <v>0</v>
      </c>
    </row>
    <row r="45" spans="1:18" ht="15.75" x14ac:dyDescent="0.25">
      <c r="A45" s="93">
        <v>34</v>
      </c>
      <c r="B45" s="106" t="s">
        <v>97</v>
      </c>
      <c r="C45" s="54">
        <v>1000</v>
      </c>
      <c r="D45" s="54">
        <v>0</v>
      </c>
      <c r="E45" s="54">
        <v>1054.1936700000001</v>
      </c>
      <c r="F45" s="54">
        <v>1000</v>
      </c>
      <c r="G45" s="54">
        <v>54.193669999999997</v>
      </c>
      <c r="H45" s="54">
        <v>277.29577839999996</v>
      </c>
      <c r="I45" s="54">
        <v>0</v>
      </c>
      <c r="J45" s="54">
        <v>311.03989999999999</v>
      </c>
      <c r="K45" s="54">
        <v>277.29577839999996</v>
      </c>
      <c r="L45" s="54">
        <v>0</v>
      </c>
      <c r="M45" s="54">
        <v>33.7441216</v>
      </c>
      <c r="N45" s="55">
        <v>27.729577839999997</v>
      </c>
      <c r="O45" s="55">
        <v>62.265798939248803</v>
      </c>
      <c r="P45" s="55">
        <v>10.848808014663071</v>
      </c>
      <c r="Q45" s="54">
        <v>0</v>
      </c>
      <c r="R45" s="55">
        <v>0</v>
      </c>
    </row>
    <row r="46" spans="1:18" ht="15.75" x14ac:dyDescent="0.25">
      <c r="A46" s="93">
        <v>35</v>
      </c>
      <c r="B46" s="106" t="s">
        <v>99</v>
      </c>
      <c r="C46" s="54">
        <v>0</v>
      </c>
      <c r="D46" s="54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5" t="s">
        <v>369</v>
      </c>
      <c r="O46" s="55" t="s">
        <v>369</v>
      </c>
      <c r="P46" s="55">
        <v>0</v>
      </c>
      <c r="Q46" s="54">
        <v>0</v>
      </c>
      <c r="R46" s="55">
        <v>0</v>
      </c>
    </row>
    <row r="47" spans="1:18" ht="15.75" x14ac:dyDescent="0.25">
      <c r="A47" s="129">
        <v>36</v>
      </c>
      <c r="B47" s="108" t="s">
        <v>253</v>
      </c>
      <c r="C47" s="54">
        <v>0</v>
      </c>
      <c r="D47" s="54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5" t="s">
        <v>369</v>
      </c>
      <c r="O47" s="55" t="s">
        <v>369</v>
      </c>
      <c r="P47" s="55">
        <v>0</v>
      </c>
      <c r="Q47" s="54">
        <v>0</v>
      </c>
      <c r="R47" s="55">
        <v>0</v>
      </c>
    </row>
    <row r="48" spans="1:18" ht="15.75" x14ac:dyDescent="0.25">
      <c r="A48" s="93">
        <v>37</v>
      </c>
      <c r="B48" s="106" t="s">
        <v>101</v>
      </c>
      <c r="C48" s="54">
        <v>0</v>
      </c>
      <c r="D48" s="54">
        <v>0</v>
      </c>
      <c r="E48" s="54">
        <v>0</v>
      </c>
      <c r="F48" s="54">
        <v>0</v>
      </c>
      <c r="G48" s="54">
        <v>0</v>
      </c>
      <c r="H48" s="54">
        <v>0</v>
      </c>
      <c r="I48" s="54">
        <v>0</v>
      </c>
      <c r="J48" s="54">
        <v>0</v>
      </c>
      <c r="K48" s="54">
        <v>0</v>
      </c>
      <c r="L48" s="54">
        <v>0</v>
      </c>
      <c r="M48" s="54">
        <v>0</v>
      </c>
      <c r="N48" s="55" t="s">
        <v>369</v>
      </c>
      <c r="O48" s="55" t="s">
        <v>369</v>
      </c>
      <c r="P48" s="55">
        <v>0</v>
      </c>
      <c r="Q48" s="54">
        <v>0</v>
      </c>
      <c r="R48" s="55">
        <v>0</v>
      </c>
    </row>
    <row r="49" spans="1:18" ht="15.75" x14ac:dyDescent="0.25">
      <c r="A49" s="93">
        <v>38</v>
      </c>
      <c r="B49" s="106" t="s">
        <v>103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 t="s">
        <v>369</v>
      </c>
      <c r="O49" s="55" t="s">
        <v>369</v>
      </c>
      <c r="P49" s="55">
        <v>0</v>
      </c>
      <c r="Q49" s="54">
        <v>0</v>
      </c>
      <c r="R49" s="55">
        <v>0</v>
      </c>
    </row>
    <row r="50" spans="1:18" ht="15.75" x14ac:dyDescent="0.25">
      <c r="A50" s="93">
        <v>39</v>
      </c>
      <c r="B50" s="106" t="s">
        <v>105</v>
      </c>
      <c r="C50" s="54">
        <v>0</v>
      </c>
      <c r="D50" s="54">
        <v>0</v>
      </c>
      <c r="E50" s="54">
        <v>0</v>
      </c>
      <c r="F50" s="54">
        <v>0</v>
      </c>
      <c r="G50" s="54">
        <v>0</v>
      </c>
      <c r="H50" s="54">
        <v>0</v>
      </c>
      <c r="I50" s="54">
        <v>0</v>
      </c>
      <c r="J50" s="54">
        <v>0</v>
      </c>
      <c r="K50" s="54">
        <v>0</v>
      </c>
      <c r="L50" s="54">
        <v>0</v>
      </c>
      <c r="M50" s="54">
        <v>0</v>
      </c>
      <c r="N50" s="55" t="s">
        <v>369</v>
      </c>
      <c r="O50" s="55" t="s">
        <v>369</v>
      </c>
      <c r="P50" s="55">
        <v>0</v>
      </c>
      <c r="Q50" s="54">
        <v>0</v>
      </c>
      <c r="R50" s="55">
        <v>0</v>
      </c>
    </row>
    <row r="51" spans="1:18" ht="15.75" x14ac:dyDescent="0.25">
      <c r="A51" s="103">
        <v>40</v>
      </c>
      <c r="B51" s="106" t="s">
        <v>107</v>
      </c>
      <c r="C51" s="54">
        <v>0</v>
      </c>
      <c r="D51" s="54">
        <v>0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5" t="s">
        <v>369</v>
      </c>
      <c r="O51" s="55" t="s">
        <v>369</v>
      </c>
      <c r="P51" s="55">
        <v>0</v>
      </c>
      <c r="Q51" s="54">
        <v>0</v>
      </c>
      <c r="R51" s="55">
        <v>0</v>
      </c>
    </row>
    <row r="52" spans="1:18" ht="15.75" x14ac:dyDescent="0.25">
      <c r="A52" s="129">
        <v>41</v>
      </c>
      <c r="B52" s="108" t="s">
        <v>254</v>
      </c>
      <c r="C52" s="54">
        <v>0</v>
      </c>
      <c r="D52" s="54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5" t="s">
        <v>369</v>
      </c>
      <c r="O52" s="55" t="s">
        <v>369</v>
      </c>
      <c r="P52" s="55">
        <v>0</v>
      </c>
      <c r="Q52" s="54">
        <v>0</v>
      </c>
      <c r="R52" s="55">
        <v>0</v>
      </c>
    </row>
    <row r="53" spans="1:18" ht="15.75" x14ac:dyDescent="0.25">
      <c r="A53" s="104">
        <v>42</v>
      </c>
      <c r="B53" s="107" t="s">
        <v>109</v>
      </c>
      <c r="C53" s="49">
        <v>0</v>
      </c>
      <c r="D53" s="49">
        <v>0</v>
      </c>
      <c r="E53" s="49">
        <v>0</v>
      </c>
      <c r="F53" s="49">
        <v>0</v>
      </c>
      <c r="G53" s="49">
        <v>0</v>
      </c>
      <c r="H53" s="49">
        <v>0</v>
      </c>
      <c r="I53" s="49">
        <v>0</v>
      </c>
      <c r="J53" s="49">
        <v>0</v>
      </c>
      <c r="K53" s="49">
        <v>0</v>
      </c>
      <c r="L53" s="49">
        <v>0</v>
      </c>
      <c r="M53" s="49">
        <v>0</v>
      </c>
      <c r="N53" s="49" t="s">
        <v>369</v>
      </c>
      <c r="O53" s="49" t="s">
        <v>369</v>
      </c>
      <c r="P53" s="49">
        <v>0</v>
      </c>
      <c r="Q53" s="49">
        <v>0</v>
      </c>
      <c r="R53" s="49">
        <v>0</v>
      </c>
    </row>
    <row r="54" spans="1:18" ht="15.75" x14ac:dyDescent="0.25">
      <c r="A54" s="93">
        <v>43</v>
      </c>
      <c r="B54" s="106" t="s">
        <v>111</v>
      </c>
      <c r="C54" s="54">
        <v>0</v>
      </c>
      <c r="D54" s="54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 t="s">
        <v>369</v>
      </c>
      <c r="O54" s="55" t="s">
        <v>369</v>
      </c>
      <c r="P54" s="55">
        <v>0</v>
      </c>
      <c r="Q54" s="54">
        <v>0</v>
      </c>
      <c r="R54" s="55">
        <v>0</v>
      </c>
    </row>
    <row r="55" spans="1:18" ht="15.75" x14ac:dyDescent="0.25">
      <c r="A55" s="93">
        <v>44</v>
      </c>
      <c r="B55" s="106" t="s">
        <v>113</v>
      </c>
      <c r="C55" s="54">
        <v>0</v>
      </c>
      <c r="D55" s="54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5" t="s">
        <v>369</v>
      </c>
      <c r="O55" s="55" t="s">
        <v>369</v>
      </c>
      <c r="P55" s="55">
        <v>0</v>
      </c>
      <c r="Q55" s="54">
        <v>0</v>
      </c>
      <c r="R55" s="55">
        <v>0</v>
      </c>
    </row>
    <row r="56" spans="1:18" ht="31.5" x14ac:dyDescent="0.25">
      <c r="A56" s="93">
        <v>45</v>
      </c>
      <c r="B56" s="106" t="s">
        <v>115</v>
      </c>
      <c r="C56" s="54">
        <v>0</v>
      </c>
      <c r="D56" s="54">
        <v>0</v>
      </c>
      <c r="E56" s="54">
        <v>0</v>
      </c>
      <c r="F56" s="54">
        <v>0</v>
      </c>
      <c r="G56" s="54">
        <v>0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5" t="s">
        <v>369</v>
      </c>
      <c r="O56" s="55" t="s">
        <v>369</v>
      </c>
      <c r="P56" s="55">
        <v>0</v>
      </c>
      <c r="Q56" s="54">
        <v>0</v>
      </c>
      <c r="R56" s="55">
        <v>0</v>
      </c>
    </row>
    <row r="57" spans="1:18" ht="31.5" x14ac:dyDescent="0.25">
      <c r="A57" s="93">
        <v>46</v>
      </c>
      <c r="B57" s="106" t="s">
        <v>117</v>
      </c>
      <c r="C57" s="54">
        <v>0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5" t="s">
        <v>369</v>
      </c>
      <c r="O57" s="55" t="s">
        <v>369</v>
      </c>
      <c r="P57" s="55">
        <v>0</v>
      </c>
      <c r="Q57" s="54">
        <v>0</v>
      </c>
      <c r="R57" s="55">
        <v>0</v>
      </c>
    </row>
    <row r="58" spans="1:18" ht="31.5" x14ac:dyDescent="0.25">
      <c r="A58" s="93">
        <v>47</v>
      </c>
      <c r="B58" s="106" t="s">
        <v>119</v>
      </c>
      <c r="C58" s="54">
        <v>0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 t="s">
        <v>369</v>
      </c>
      <c r="O58" s="55" t="s">
        <v>369</v>
      </c>
      <c r="P58" s="55">
        <v>0</v>
      </c>
      <c r="Q58" s="54">
        <v>0</v>
      </c>
      <c r="R58" s="55">
        <v>0</v>
      </c>
    </row>
    <row r="59" spans="1:18" ht="15.75" x14ac:dyDescent="0.25">
      <c r="A59" s="129">
        <v>48</v>
      </c>
      <c r="B59" s="106" t="s">
        <v>121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55" t="s">
        <v>369</v>
      </c>
      <c r="O59" s="55" t="s">
        <v>369</v>
      </c>
      <c r="P59" s="55">
        <v>0</v>
      </c>
      <c r="Q59" s="54">
        <v>0</v>
      </c>
      <c r="R59" s="55">
        <v>0</v>
      </c>
    </row>
    <row r="60" spans="1:18" ht="15.75" x14ac:dyDescent="0.25">
      <c r="A60" s="130">
        <v>49</v>
      </c>
      <c r="B60" s="106" t="s">
        <v>123</v>
      </c>
      <c r="C60" s="54">
        <v>0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55" t="s">
        <v>369</v>
      </c>
      <c r="O60" s="55" t="s">
        <v>369</v>
      </c>
      <c r="P60" s="55">
        <v>0</v>
      </c>
      <c r="Q60" s="54">
        <v>0</v>
      </c>
      <c r="R60" s="55">
        <v>0</v>
      </c>
    </row>
    <row r="61" spans="1:18" ht="15.75" x14ac:dyDescent="0.25">
      <c r="A61" s="127">
        <v>50</v>
      </c>
      <c r="B61" s="128" t="s">
        <v>125</v>
      </c>
      <c r="C61" s="49">
        <v>0</v>
      </c>
      <c r="D61" s="49">
        <v>0</v>
      </c>
      <c r="E61" s="49">
        <v>0</v>
      </c>
      <c r="F61" s="49">
        <v>0</v>
      </c>
      <c r="G61" s="49">
        <v>0</v>
      </c>
      <c r="H61" s="49">
        <v>0</v>
      </c>
      <c r="I61" s="49">
        <v>0</v>
      </c>
      <c r="J61" s="49">
        <v>0</v>
      </c>
      <c r="K61" s="49">
        <v>0</v>
      </c>
      <c r="L61" s="49">
        <v>0</v>
      </c>
      <c r="M61" s="49">
        <v>0</v>
      </c>
      <c r="N61" s="49" t="s">
        <v>369</v>
      </c>
      <c r="O61" s="49" t="s">
        <v>369</v>
      </c>
      <c r="P61" s="49">
        <v>0</v>
      </c>
      <c r="Q61" s="49">
        <v>0</v>
      </c>
      <c r="R61" s="49">
        <v>0</v>
      </c>
    </row>
    <row r="62" spans="1:18" ht="15.75" x14ac:dyDescent="0.25">
      <c r="A62" s="129">
        <v>51</v>
      </c>
      <c r="B62" s="108" t="s">
        <v>127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55" t="s">
        <v>369</v>
      </c>
      <c r="O62" s="55" t="s">
        <v>369</v>
      </c>
      <c r="P62" s="55">
        <v>0</v>
      </c>
      <c r="Q62" s="54">
        <v>0</v>
      </c>
      <c r="R62" s="55">
        <v>0</v>
      </c>
    </row>
    <row r="63" spans="1:18" ht="15.75" x14ac:dyDescent="0.25">
      <c r="A63" s="129">
        <v>52</v>
      </c>
      <c r="B63" s="108" t="s">
        <v>129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5" t="s">
        <v>369</v>
      </c>
      <c r="O63" s="55" t="s">
        <v>369</v>
      </c>
      <c r="P63" s="55">
        <v>0</v>
      </c>
      <c r="Q63" s="54">
        <v>0</v>
      </c>
      <c r="R63" s="55">
        <v>0</v>
      </c>
    </row>
    <row r="64" spans="1:18" ht="15.75" x14ac:dyDescent="0.25">
      <c r="A64" s="129">
        <v>53</v>
      </c>
      <c r="B64" s="108" t="s">
        <v>131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5" t="s">
        <v>369</v>
      </c>
      <c r="O64" s="55" t="s">
        <v>369</v>
      </c>
      <c r="P64" s="55">
        <v>0</v>
      </c>
      <c r="Q64" s="54">
        <v>0</v>
      </c>
      <c r="R64" s="55">
        <v>0</v>
      </c>
    </row>
    <row r="65" spans="1:18" ht="15.75" x14ac:dyDescent="0.25">
      <c r="A65" s="129">
        <v>54</v>
      </c>
      <c r="B65" s="108" t="s">
        <v>133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55" t="s">
        <v>369</v>
      </c>
      <c r="O65" s="55" t="s">
        <v>369</v>
      </c>
      <c r="P65" s="55">
        <v>0</v>
      </c>
      <c r="Q65" s="54">
        <v>0</v>
      </c>
      <c r="R65" s="55">
        <v>0</v>
      </c>
    </row>
    <row r="66" spans="1:18" ht="15.75" x14ac:dyDescent="0.25">
      <c r="A66" s="129">
        <v>55</v>
      </c>
      <c r="B66" s="108" t="s">
        <v>135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55" t="s">
        <v>369</v>
      </c>
      <c r="O66" s="55" t="s">
        <v>369</v>
      </c>
      <c r="P66" s="55">
        <v>0</v>
      </c>
      <c r="Q66" s="54">
        <v>0</v>
      </c>
      <c r="R66" s="55">
        <v>0</v>
      </c>
    </row>
    <row r="67" spans="1:18" ht="15.75" x14ac:dyDescent="0.25">
      <c r="A67" s="129">
        <v>56</v>
      </c>
      <c r="B67" s="108" t="s">
        <v>137</v>
      </c>
      <c r="C67" s="54">
        <v>0</v>
      </c>
      <c r="D67" s="54">
        <v>0</v>
      </c>
      <c r="E67" s="54">
        <v>0</v>
      </c>
      <c r="F67" s="54">
        <v>0</v>
      </c>
      <c r="G67" s="54">
        <v>0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5" t="s">
        <v>369</v>
      </c>
      <c r="O67" s="55" t="s">
        <v>369</v>
      </c>
      <c r="P67" s="55">
        <v>0</v>
      </c>
      <c r="Q67" s="54">
        <v>0</v>
      </c>
      <c r="R67" s="55">
        <v>0</v>
      </c>
    </row>
    <row r="68" spans="1:18" ht="15.75" x14ac:dyDescent="0.25">
      <c r="A68" s="129">
        <v>57</v>
      </c>
      <c r="B68" s="108" t="s">
        <v>139</v>
      </c>
      <c r="C68" s="54">
        <v>0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5" t="s">
        <v>369</v>
      </c>
      <c r="O68" s="55" t="s">
        <v>369</v>
      </c>
      <c r="P68" s="55">
        <v>0</v>
      </c>
      <c r="Q68" s="54">
        <v>0</v>
      </c>
      <c r="R68" s="55">
        <v>0</v>
      </c>
    </row>
    <row r="69" spans="1:18" ht="15.75" x14ac:dyDescent="0.25">
      <c r="A69" s="129">
        <v>58</v>
      </c>
      <c r="B69" s="108" t="s">
        <v>141</v>
      </c>
      <c r="C69" s="54">
        <v>0</v>
      </c>
      <c r="D69" s="54">
        <v>0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4">
        <v>0</v>
      </c>
      <c r="M69" s="54">
        <v>0</v>
      </c>
      <c r="N69" s="55" t="s">
        <v>369</v>
      </c>
      <c r="O69" s="55" t="s">
        <v>369</v>
      </c>
      <c r="P69" s="55">
        <v>0</v>
      </c>
      <c r="Q69" s="54">
        <v>0</v>
      </c>
      <c r="R69" s="55">
        <v>0</v>
      </c>
    </row>
    <row r="70" spans="1:18" ht="15.75" x14ac:dyDescent="0.25">
      <c r="A70" s="129">
        <v>59</v>
      </c>
      <c r="B70" s="108" t="s">
        <v>143</v>
      </c>
      <c r="C70" s="54">
        <v>0</v>
      </c>
      <c r="D70" s="54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5" t="s">
        <v>369</v>
      </c>
      <c r="O70" s="55" t="s">
        <v>369</v>
      </c>
      <c r="P70" s="55">
        <v>0</v>
      </c>
      <c r="Q70" s="54">
        <v>0</v>
      </c>
      <c r="R70" s="55">
        <v>0</v>
      </c>
    </row>
    <row r="71" spans="1:18" ht="15.75" x14ac:dyDescent="0.25">
      <c r="A71" s="129">
        <v>60</v>
      </c>
      <c r="B71" s="108" t="s">
        <v>145</v>
      </c>
      <c r="C71" s="54">
        <v>0</v>
      </c>
      <c r="D71" s="54">
        <v>0</v>
      </c>
      <c r="E71" s="54">
        <v>0</v>
      </c>
      <c r="F71" s="54">
        <v>0</v>
      </c>
      <c r="G71" s="54">
        <v>0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5" t="s">
        <v>369</v>
      </c>
      <c r="O71" s="55" t="s">
        <v>369</v>
      </c>
      <c r="P71" s="55">
        <v>0</v>
      </c>
      <c r="Q71" s="54">
        <v>0</v>
      </c>
      <c r="R71" s="55">
        <v>0</v>
      </c>
    </row>
    <row r="72" spans="1:18" ht="15.75" x14ac:dyDescent="0.25">
      <c r="A72" s="129">
        <v>61</v>
      </c>
      <c r="B72" s="108" t="s">
        <v>147</v>
      </c>
      <c r="C72" s="54">
        <v>0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5" t="s">
        <v>369</v>
      </c>
      <c r="O72" s="55" t="s">
        <v>369</v>
      </c>
      <c r="P72" s="55">
        <v>0</v>
      </c>
      <c r="Q72" s="54">
        <v>0</v>
      </c>
      <c r="R72" s="55">
        <v>0</v>
      </c>
    </row>
    <row r="73" spans="1:18" ht="15.75" x14ac:dyDescent="0.25">
      <c r="A73" s="129">
        <v>62</v>
      </c>
      <c r="B73" s="108" t="s">
        <v>149</v>
      </c>
      <c r="C73" s="54">
        <v>0</v>
      </c>
      <c r="D73" s="54">
        <v>0</v>
      </c>
      <c r="E73" s="54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4">
        <v>0</v>
      </c>
      <c r="M73" s="54">
        <v>0</v>
      </c>
      <c r="N73" s="55" t="s">
        <v>369</v>
      </c>
      <c r="O73" s="55" t="s">
        <v>369</v>
      </c>
      <c r="P73" s="55">
        <v>0</v>
      </c>
      <c r="Q73" s="54">
        <v>0</v>
      </c>
      <c r="R73" s="55">
        <v>0</v>
      </c>
    </row>
    <row r="74" spans="1:18" ht="15.75" x14ac:dyDescent="0.25">
      <c r="A74" s="129">
        <v>63</v>
      </c>
      <c r="B74" s="108" t="s">
        <v>151</v>
      </c>
      <c r="C74" s="54">
        <v>0</v>
      </c>
      <c r="D74" s="54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5" t="s">
        <v>369</v>
      </c>
      <c r="O74" s="55" t="s">
        <v>369</v>
      </c>
      <c r="P74" s="55">
        <v>0</v>
      </c>
      <c r="Q74" s="54">
        <v>0</v>
      </c>
      <c r="R74" s="55">
        <v>0</v>
      </c>
    </row>
    <row r="75" spans="1:18" ht="15.75" x14ac:dyDescent="0.25">
      <c r="A75" s="130">
        <v>64</v>
      </c>
      <c r="B75" s="108" t="s">
        <v>153</v>
      </c>
      <c r="C75" s="54">
        <v>0</v>
      </c>
      <c r="D75" s="54">
        <v>0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5" t="s">
        <v>369</v>
      </c>
      <c r="O75" s="55" t="s">
        <v>369</v>
      </c>
      <c r="P75" s="55">
        <v>0</v>
      </c>
      <c r="Q75" s="54">
        <v>0</v>
      </c>
      <c r="R75" s="55">
        <v>0</v>
      </c>
    </row>
    <row r="76" spans="1:18" ht="15.75" x14ac:dyDescent="0.25">
      <c r="A76" s="127">
        <v>65</v>
      </c>
      <c r="B76" s="128" t="s">
        <v>155</v>
      </c>
      <c r="C76" s="49">
        <v>0</v>
      </c>
      <c r="D76" s="49">
        <v>0</v>
      </c>
      <c r="E76" s="49">
        <v>0</v>
      </c>
      <c r="F76" s="49">
        <v>0</v>
      </c>
      <c r="G76" s="49">
        <v>0</v>
      </c>
      <c r="H76" s="49">
        <v>0</v>
      </c>
      <c r="I76" s="49">
        <v>0</v>
      </c>
      <c r="J76" s="49">
        <v>0</v>
      </c>
      <c r="K76" s="49">
        <v>0</v>
      </c>
      <c r="L76" s="49">
        <v>0</v>
      </c>
      <c r="M76" s="49">
        <v>0</v>
      </c>
      <c r="N76" s="49" t="s">
        <v>369</v>
      </c>
      <c r="O76" s="49" t="s">
        <v>369</v>
      </c>
      <c r="P76" s="49">
        <v>0</v>
      </c>
      <c r="Q76" s="49">
        <v>0</v>
      </c>
      <c r="R76" s="49">
        <v>0</v>
      </c>
    </row>
    <row r="77" spans="1:18" ht="15.75" x14ac:dyDescent="0.25">
      <c r="A77" s="129">
        <v>66</v>
      </c>
      <c r="B77" s="108" t="s">
        <v>157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5" t="s">
        <v>369</v>
      </c>
      <c r="O77" s="55" t="s">
        <v>369</v>
      </c>
      <c r="P77" s="55">
        <v>0</v>
      </c>
      <c r="Q77" s="54">
        <v>0</v>
      </c>
      <c r="R77" s="55">
        <v>0</v>
      </c>
    </row>
    <row r="78" spans="1:18" ht="15.75" x14ac:dyDescent="0.25">
      <c r="A78" s="129">
        <v>67</v>
      </c>
      <c r="B78" s="108" t="s">
        <v>159</v>
      </c>
      <c r="C78" s="54">
        <v>0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5" t="s">
        <v>369</v>
      </c>
      <c r="O78" s="55" t="s">
        <v>369</v>
      </c>
      <c r="P78" s="55">
        <v>0</v>
      </c>
      <c r="Q78" s="54">
        <v>0</v>
      </c>
      <c r="R78" s="55">
        <v>0</v>
      </c>
    </row>
    <row r="79" spans="1:18" ht="15.75" x14ac:dyDescent="0.25">
      <c r="A79" s="129">
        <v>68</v>
      </c>
      <c r="B79" s="108" t="s">
        <v>161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5" t="s">
        <v>369</v>
      </c>
      <c r="O79" s="55" t="s">
        <v>369</v>
      </c>
      <c r="P79" s="55">
        <v>0</v>
      </c>
      <c r="Q79" s="54">
        <v>0</v>
      </c>
      <c r="R79" s="55">
        <v>0</v>
      </c>
    </row>
    <row r="80" spans="1:18" ht="31.5" x14ac:dyDescent="0.25">
      <c r="A80" s="129">
        <v>69</v>
      </c>
      <c r="B80" s="108" t="s">
        <v>247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5" t="s">
        <v>369</v>
      </c>
      <c r="O80" s="55" t="s">
        <v>369</v>
      </c>
      <c r="P80" s="55">
        <v>0</v>
      </c>
      <c r="Q80" s="54">
        <v>0</v>
      </c>
      <c r="R80" s="55">
        <v>0</v>
      </c>
    </row>
    <row r="81" spans="1:18" ht="31.5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54">
        <v>0</v>
      </c>
      <c r="R81" s="55">
        <v>0</v>
      </c>
    </row>
    <row r="82" spans="1:18" ht="15.75" x14ac:dyDescent="0.25">
      <c r="A82" s="130">
        <v>71</v>
      </c>
      <c r="B82" s="108" t="s">
        <v>165</v>
      </c>
      <c r="C82" s="54">
        <v>0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5" t="s">
        <v>369</v>
      </c>
      <c r="O82" s="55" t="s">
        <v>369</v>
      </c>
      <c r="P82" s="55">
        <v>0</v>
      </c>
      <c r="Q82" s="54">
        <v>0</v>
      </c>
      <c r="R82" s="55">
        <v>0</v>
      </c>
    </row>
    <row r="83" spans="1:18" ht="15.75" x14ac:dyDescent="0.25">
      <c r="A83" s="127">
        <v>72</v>
      </c>
      <c r="B83" s="128" t="s">
        <v>167</v>
      </c>
      <c r="C83" s="49">
        <v>0</v>
      </c>
      <c r="D83" s="49">
        <v>0</v>
      </c>
      <c r="E83" s="49">
        <v>0</v>
      </c>
      <c r="F83" s="49">
        <v>0</v>
      </c>
      <c r="G83" s="49">
        <v>0</v>
      </c>
      <c r="H83" s="49">
        <v>0</v>
      </c>
      <c r="I83" s="49">
        <v>0</v>
      </c>
      <c r="J83" s="49">
        <v>0</v>
      </c>
      <c r="K83" s="49">
        <v>0</v>
      </c>
      <c r="L83" s="49">
        <v>0</v>
      </c>
      <c r="M83" s="49">
        <v>0</v>
      </c>
      <c r="N83" s="49" t="s">
        <v>369</v>
      </c>
      <c r="O83" s="49" t="s">
        <v>369</v>
      </c>
      <c r="P83" s="49">
        <v>0</v>
      </c>
      <c r="Q83" s="49">
        <v>0</v>
      </c>
      <c r="R83" s="49">
        <v>0</v>
      </c>
    </row>
    <row r="84" spans="1:18" ht="15.75" x14ac:dyDescent="0.25">
      <c r="A84" s="129">
        <v>73</v>
      </c>
      <c r="B84" s="108" t="s">
        <v>169</v>
      </c>
      <c r="C84" s="54">
        <v>0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5" t="s">
        <v>369</v>
      </c>
      <c r="O84" s="55" t="s">
        <v>369</v>
      </c>
      <c r="P84" s="55">
        <v>0</v>
      </c>
      <c r="Q84" s="54">
        <v>0</v>
      </c>
      <c r="R84" s="55">
        <v>0</v>
      </c>
    </row>
    <row r="85" spans="1:18" ht="15.75" x14ac:dyDescent="0.25">
      <c r="A85" s="129">
        <v>74</v>
      </c>
      <c r="B85" s="108" t="s">
        <v>173</v>
      </c>
      <c r="C85" s="54">
        <v>0</v>
      </c>
      <c r="D85" s="54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5" t="s">
        <v>369</v>
      </c>
      <c r="O85" s="55" t="s">
        <v>369</v>
      </c>
      <c r="P85" s="55">
        <v>0</v>
      </c>
      <c r="Q85" s="54">
        <v>0</v>
      </c>
      <c r="R85" s="55">
        <v>0</v>
      </c>
    </row>
    <row r="86" spans="1:18" ht="15.75" x14ac:dyDescent="0.25">
      <c r="A86" s="129">
        <v>75</v>
      </c>
      <c r="B86" s="108" t="s">
        <v>175</v>
      </c>
      <c r="C86" s="54">
        <v>0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54">
        <v>0</v>
      </c>
      <c r="R86" s="55">
        <v>0</v>
      </c>
    </row>
    <row r="87" spans="1:18" ht="15.75" x14ac:dyDescent="0.25">
      <c r="A87" s="129">
        <v>76</v>
      </c>
      <c r="B87" s="108" t="s">
        <v>177</v>
      </c>
      <c r="C87" s="54">
        <v>0</v>
      </c>
      <c r="D87" s="54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5" t="s">
        <v>369</v>
      </c>
      <c r="O87" s="55" t="s">
        <v>369</v>
      </c>
      <c r="P87" s="55">
        <v>0</v>
      </c>
      <c r="Q87" s="54">
        <v>0</v>
      </c>
      <c r="R87" s="55">
        <v>0</v>
      </c>
    </row>
    <row r="88" spans="1:18" ht="15.75" x14ac:dyDescent="0.25">
      <c r="A88" s="129">
        <v>77</v>
      </c>
      <c r="B88" s="108" t="s">
        <v>181</v>
      </c>
      <c r="C88" s="54">
        <v>0</v>
      </c>
      <c r="D88" s="54">
        <v>0</v>
      </c>
      <c r="E88" s="54">
        <v>0</v>
      </c>
      <c r="F88" s="54">
        <v>0</v>
      </c>
      <c r="G88" s="54">
        <v>0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5" t="s">
        <v>369</v>
      </c>
      <c r="O88" s="55" t="s">
        <v>369</v>
      </c>
      <c r="P88" s="55">
        <v>0</v>
      </c>
      <c r="Q88" s="54">
        <v>0</v>
      </c>
      <c r="R88" s="55">
        <v>0</v>
      </c>
    </row>
    <row r="89" spans="1:18" ht="15.75" x14ac:dyDescent="0.25">
      <c r="A89" s="129">
        <v>78</v>
      </c>
      <c r="B89" s="108" t="s">
        <v>183</v>
      </c>
      <c r="C89" s="54">
        <v>0</v>
      </c>
      <c r="D89" s="54">
        <v>0</v>
      </c>
      <c r="E89" s="54">
        <v>0</v>
      </c>
      <c r="F89" s="54">
        <v>0</v>
      </c>
      <c r="G89" s="54">
        <v>0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5" t="s">
        <v>369</v>
      </c>
      <c r="O89" s="55" t="s">
        <v>369</v>
      </c>
      <c r="P89" s="55">
        <v>0</v>
      </c>
      <c r="Q89" s="54">
        <v>0</v>
      </c>
      <c r="R89" s="55">
        <v>0</v>
      </c>
    </row>
    <row r="90" spans="1:18" ht="15.75" x14ac:dyDescent="0.25">
      <c r="A90" s="129">
        <v>79</v>
      </c>
      <c r="B90" s="108" t="s">
        <v>185</v>
      </c>
      <c r="C90" s="54">
        <v>0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5" t="s">
        <v>369</v>
      </c>
      <c r="O90" s="55" t="s">
        <v>369</v>
      </c>
      <c r="P90" s="55">
        <v>0</v>
      </c>
      <c r="Q90" s="54">
        <v>0</v>
      </c>
      <c r="R90" s="55">
        <v>0</v>
      </c>
    </row>
    <row r="91" spans="1:18" ht="15.75" x14ac:dyDescent="0.25">
      <c r="A91" s="129">
        <v>80</v>
      </c>
      <c r="B91" s="108" t="s">
        <v>187</v>
      </c>
      <c r="C91" s="54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5" t="s">
        <v>369</v>
      </c>
      <c r="O91" s="55" t="s">
        <v>369</v>
      </c>
      <c r="P91" s="55">
        <v>0</v>
      </c>
      <c r="Q91" s="54">
        <v>0</v>
      </c>
      <c r="R91" s="55">
        <v>0</v>
      </c>
    </row>
    <row r="92" spans="1:18" ht="15.75" x14ac:dyDescent="0.25">
      <c r="A92" s="129">
        <v>81</v>
      </c>
      <c r="B92" s="108" t="s">
        <v>189</v>
      </c>
      <c r="C92" s="54">
        <v>0</v>
      </c>
      <c r="D92" s="54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5" t="s">
        <v>369</v>
      </c>
      <c r="O92" s="55" t="s">
        <v>369</v>
      </c>
      <c r="P92" s="55">
        <v>0</v>
      </c>
      <c r="Q92" s="54">
        <v>0</v>
      </c>
      <c r="R92" s="55">
        <v>0</v>
      </c>
    </row>
    <row r="93" spans="1:18" ht="15.75" x14ac:dyDescent="0.25">
      <c r="A93" s="129">
        <v>82</v>
      </c>
      <c r="B93" s="108" t="s">
        <v>191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54">
        <v>0</v>
      </c>
      <c r="I93" s="54">
        <v>0</v>
      </c>
      <c r="J93" s="54">
        <v>0</v>
      </c>
      <c r="K93" s="54">
        <v>0</v>
      </c>
      <c r="L93" s="54">
        <v>0</v>
      </c>
      <c r="M93" s="54">
        <v>0</v>
      </c>
      <c r="N93" s="55" t="s">
        <v>369</v>
      </c>
      <c r="O93" s="55" t="s">
        <v>369</v>
      </c>
      <c r="P93" s="55">
        <v>0</v>
      </c>
      <c r="Q93" s="54">
        <v>0</v>
      </c>
      <c r="R93" s="55">
        <v>0</v>
      </c>
    </row>
    <row r="94" spans="1:18" ht="15.75" x14ac:dyDescent="0.25">
      <c r="A94" s="127">
        <v>83</v>
      </c>
      <c r="B94" s="128" t="s">
        <v>193</v>
      </c>
      <c r="C94" s="49">
        <v>0</v>
      </c>
      <c r="D94" s="49">
        <v>0</v>
      </c>
      <c r="E94" s="49">
        <v>0</v>
      </c>
      <c r="F94" s="49">
        <v>0</v>
      </c>
      <c r="G94" s="49">
        <v>0</v>
      </c>
      <c r="H94" s="49">
        <v>0</v>
      </c>
      <c r="I94" s="49">
        <v>0</v>
      </c>
      <c r="J94" s="49">
        <v>0</v>
      </c>
      <c r="K94" s="49">
        <v>0</v>
      </c>
      <c r="L94" s="49">
        <v>0</v>
      </c>
      <c r="M94" s="49">
        <v>0</v>
      </c>
      <c r="N94" s="49" t="s">
        <v>369</v>
      </c>
      <c r="O94" s="49" t="s">
        <v>369</v>
      </c>
      <c r="P94" s="49">
        <v>0</v>
      </c>
      <c r="Q94" s="49">
        <v>0</v>
      </c>
      <c r="R94" s="49">
        <v>0</v>
      </c>
    </row>
    <row r="95" spans="1:18" ht="15.75" x14ac:dyDescent="0.25">
      <c r="A95" s="129">
        <v>84</v>
      </c>
      <c r="B95" s="108" t="s">
        <v>171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5" t="s">
        <v>369</v>
      </c>
      <c r="O95" s="55" t="s">
        <v>369</v>
      </c>
      <c r="P95" s="55">
        <v>0</v>
      </c>
      <c r="Q95" s="54">
        <v>0</v>
      </c>
      <c r="R95" s="55">
        <v>0</v>
      </c>
    </row>
    <row r="96" spans="1:18" ht="15.75" x14ac:dyDescent="0.25">
      <c r="A96" s="129">
        <v>85</v>
      </c>
      <c r="B96" s="108" t="s">
        <v>195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5" t="s">
        <v>369</v>
      </c>
      <c r="O96" s="55" t="s">
        <v>369</v>
      </c>
      <c r="P96" s="55">
        <v>0</v>
      </c>
      <c r="Q96" s="54">
        <v>0</v>
      </c>
      <c r="R96" s="55">
        <v>0</v>
      </c>
    </row>
    <row r="97" spans="1:18" ht="15.75" x14ac:dyDescent="0.25">
      <c r="A97" s="129">
        <v>86</v>
      </c>
      <c r="B97" s="108" t="s">
        <v>179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I97" s="54">
        <v>0</v>
      </c>
      <c r="J97" s="54">
        <v>0</v>
      </c>
      <c r="K97" s="54">
        <v>0</v>
      </c>
      <c r="L97" s="54">
        <v>0</v>
      </c>
      <c r="M97" s="54">
        <v>0</v>
      </c>
      <c r="N97" s="55" t="s">
        <v>369</v>
      </c>
      <c r="O97" s="55" t="s">
        <v>369</v>
      </c>
      <c r="P97" s="55">
        <v>0</v>
      </c>
      <c r="Q97" s="54">
        <v>0</v>
      </c>
      <c r="R97" s="55">
        <v>0</v>
      </c>
    </row>
    <row r="98" spans="1:18" ht="15.75" x14ac:dyDescent="0.25">
      <c r="A98" s="129">
        <v>87</v>
      </c>
      <c r="B98" s="108" t="s">
        <v>197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5" t="s">
        <v>369</v>
      </c>
      <c r="O98" s="55" t="s">
        <v>369</v>
      </c>
      <c r="P98" s="55">
        <v>0</v>
      </c>
      <c r="Q98" s="54">
        <v>0</v>
      </c>
      <c r="R98" s="55">
        <v>0</v>
      </c>
    </row>
    <row r="99" spans="1:18" ht="15.75" x14ac:dyDescent="0.25">
      <c r="A99" s="129">
        <v>88</v>
      </c>
      <c r="B99" s="108" t="s">
        <v>199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I99" s="54">
        <v>0</v>
      </c>
      <c r="J99" s="54">
        <v>0</v>
      </c>
      <c r="K99" s="54">
        <v>0</v>
      </c>
      <c r="L99" s="54">
        <v>0</v>
      </c>
      <c r="M99" s="54">
        <v>0</v>
      </c>
      <c r="N99" s="55" t="s">
        <v>369</v>
      </c>
      <c r="O99" s="55" t="s">
        <v>369</v>
      </c>
      <c r="P99" s="55">
        <v>0</v>
      </c>
      <c r="Q99" s="54">
        <v>0</v>
      </c>
      <c r="R99" s="55">
        <v>0</v>
      </c>
    </row>
    <row r="100" spans="1:18" ht="15.75" x14ac:dyDescent="0.25">
      <c r="A100" s="129">
        <v>89</v>
      </c>
      <c r="B100" s="108" t="s">
        <v>201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0</v>
      </c>
      <c r="J100" s="54">
        <v>0</v>
      </c>
      <c r="K100" s="54">
        <v>0</v>
      </c>
      <c r="L100" s="54">
        <v>0</v>
      </c>
      <c r="M100" s="54">
        <v>0</v>
      </c>
      <c r="N100" s="55" t="s">
        <v>369</v>
      </c>
      <c r="O100" s="55" t="s">
        <v>369</v>
      </c>
      <c r="P100" s="55">
        <v>0</v>
      </c>
      <c r="Q100" s="54">
        <v>0</v>
      </c>
      <c r="R100" s="55">
        <v>0</v>
      </c>
    </row>
    <row r="101" spans="1:18" ht="15.75" x14ac:dyDescent="0.25">
      <c r="A101" s="129">
        <v>90</v>
      </c>
      <c r="B101" s="108" t="s">
        <v>203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I101" s="54">
        <v>0</v>
      </c>
      <c r="J101" s="54">
        <v>0</v>
      </c>
      <c r="K101" s="54">
        <v>0</v>
      </c>
      <c r="L101" s="54">
        <v>0</v>
      </c>
      <c r="M101" s="54">
        <v>0</v>
      </c>
      <c r="N101" s="55" t="s">
        <v>369</v>
      </c>
      <c r="O101" s="55" t="s">
        <v>369</v>
      </c>
      <c r="P101" s="55">
        <v>0</v>
      </c>
      <c r="Q101" s="54">
        <v>0</v>
      </c>
      <c r="R101" s="55">
        <v>0</v>
      </c>
    </row>
    <row r="102" spans="1:18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5" t="s">
        <v>369</v>
      </c>
      <c r="O102" s="55" t="s">
        <v>369</v>
      </c>
      <c r="P102" s="55">
        <v>0</v>
      </c>
      <c r="Q102" s="54">
        <v>0</v>
      </c>
      <c r="R102" s="55">
        <v>0</v>
      </c>
    </row>
    <row r="103" spans="1:18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5" t="s">
        <v>369</v>
      </c>
      <c r="O103" s="55" t="s">
        <v>369</v>
      </c>
      <c r="P103" s="55">
        <v>0</v>
      </c>
      <c r="Q103" s="54">
        <v>0</v>
      </c>
      <c r="R103" s="55">
        <v>0</v>
      </c>
    </row>
    <row r="104" spans="1:18" ht="15.75" x14ac:dyDescent="0.25">
      <c r="A104" s="129">
        <v>93</v>
      </c>
      <c r="B104" s="108" t="s">
        <v>209</v>
      </c>
      <c r="C104" s="54">
        <v>0</v>
      </c>
      <c r="D104" s="54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5" t="s">
        <v>369</v>
      </c>
      <c r="O104" s="55" t="s">
        <v>369</v>
      </c>
      <c r="P104" s="55">
        <v>0</v>
      </c>
      <c r="Q104" s="54">
        <v>0</v>
      </c>
      <c r="R104" s="55">
        <v>0</v>
      </c>
    </row>
    <row r="105" spans="1:18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5" t="s">
        <v>369</v>
      </c>
      <c r="O105" s="55" t="s">
        <v>369</v>
      </c>
      <c r="P105" s="55">
        <v>0</v>
      </c>
      <c r="Q105" s="54">
        <v>0</v>
      </c>
      <c r="R105" s="55">
        <v>0</v>
      </c>
    </row>
  </sheetData>
  <mergeCells count="19">
    <mergeCell ref="C2:L4"/>
    <mergeCell ref="D5:E5"/>
    <mergeCell ref="A7:A11"/>
    <mergeCell ref="B7:B11"/>
    <mergeCell ref="C7:R8"/>
    <mergeCell ref="C9:C11"/>
    <mergeCell ref="D9:D11"/>
    <mergeCell ref="E9:G9"/>
    <mergeCell ref="H9:H11"/>
    <mergeCell ref="R9:R11"/>
    <mergeCell ref="E10:E11"/>
    <mergeCell ref="F10:G10"/>
    <mergeCell ref="J10:J11"/>
    <mergeCell ref="P9:P11"/>
    <mergeCell ref="Q9:Q11"/>
    <mergeCell ref="K10:M10"/>
    <mergeCell ref="I9:I11"/>
    <mergeCell ref="J9:M9"/>
    <mergeCell ref="N9:O10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:JN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C7" sqref="C7:R8"/>
    </sheetView>
  </sheetViews>
  <sheetFormatPr defaultRowHeight="15" outlineLevelCol="1" x14ac:dyDescent="0.25"/>
  <cols>
    <col min="1" max="1" width="5" customWidth="1"/>
    <col min="2" max="2" width="34.140625" customWidth="1"/>
    <col min="3" max="4" width="18.42578125" customWidth="1"/>
    <col min="5" max="6" width="18.42578125" customWidth="1" outlineLevel="1"/>
    <col min="7" max="15" width="18.42578125" customWidth="1"/>
    <col min="16" max="18" width="18.42578125" customWidth="1" outlineLevel="1"/>
    <col min="19" max="20" width="18.42578125" customWidth="1"/>
    <col min="21" max="22" width="18.42578125" customWidth="1" outlineLevel="1"/>
    <col min="23" max="31" width="18.42578125" customWidth="1"/>
    <col min="32" max="34" width="18.42578125" customWidth="1" outlineLevel="1"/>
    <col min="35" max="48" width="18.42578125" style="82" customWidth="1" outlineLevel="1"/>
    <col min="49" max="50" width="18.42578125" style="82" customWidth="1"/>
    <col min="51" max="52" width="18.42578125" style="72" customWidth="1"/>
    <col min="53" max="54" width="18.42578125" style="72" customWidth="1" outlineLevel="1"/>
    <col min="55" max="63" width="18.42578125" style="72" customWidth="1"/>
    <col min="64" max="66" width="18.42578125" style="72" customWidth="1" outlineLevel="1"/>
    <col min="67" max="68" width="18.42578125" style="157" customWidth="1"/>
    <col min="69" max="70" width="18.42578125" style="157" customWidth="1" outlineLevel="1"/>
    <col min="71" max="79" width="18.42578125" style="157" customWidth="1"/>
    <col min="80" max="82" width="18.42578125" style="157" customWidth="1" outlineLevel="1"/>
    <col min="83" max="98" width="18.42578125" style="157" customWidth="1"/>
    <col min="99" max="100" width="18.42578125" style="72" customWidth="1"/>
    <col min="101" max="102" width="18.42578125" style="72" customWidth="1" outlineLevel="1"/>
    <col min="103" max="111" width="18.42578125" style="72" customWidth="1"/>
    <col min="112" max="114" width="18.42578125" style="72" customWidth="1" outlineLevel="1"/>
    <col min="115" max="116" width="18.42578125" style="72" customWidth="1"/>
    <col min="117" max="118" width="18.42578125" style="72" customWidth="1" outlineLevel="1"/>
    <col min="119" max="127" width="18.42578125" style="72" customWidth="1"/>
    <col min="128" max="130" width="18.42578125" style="72" customWidth="1" outlineLevel="1"/>
    <col min="131" max="132" width="18.42578125" style="72" customWidth="1"/>
    <col min="133" max="134" width="18.42578125" style="72" customWidth="1" outlineLevel="1"/>
    <col min="135" max="143" width="18.42578125" style="72" customWidth="1"/>
    <col min="144" max="146" width="18.42578125" style="72" customWidth="1" outlineLevel="1"/>
    <col min="147" max="148" width="18.42578125" style="72" customWidth="1"/>
    <col min="149" max="150" width="18.42578125" style="72" customWidth="1" outlineLevel="1"/>
    <col min="151" max="159" width="18.42578125" style="72" customWidth="1"/>
    <col min="160" max="162" width="18.42578125" style="72" customWidth="1" outlineLevel="1"/>
    <col min="163" max="164" width="18.42578125" style="72" customWidth="1"/>
    <col min="165" max="166" width="18.42578125" style="72" customWidth="1" outlineLevel="1"/>
    <col min="167" max="175" width="18.42578125" style="72" customWidth="1"/>
    <col min="176" max="178" width="18.42578125" style="72" customWidth="1" outlineLevel="1"/>
    <col min="179" max="196" width="18.42578125" style="72" customWidth="1"/>
    <col min="197" max="198" width="18.42578125" style="72" customWidth="1" outlineLevel="1"/>
    <col min="199" max="207" width="18.42578125" style="72" customWidth="1"/>
    <col min="208" max="210" width="18.42578125" style="72" customWidth="1" outlineLevel="1"/>
    <col min="211" max="211" width="18.42578125" style="72" customWidth="1"/>
    <col min="212" max="275" width="18.42578125" customWidth="1"/>
  </cols>
  <sheetData>
    <row r="1" spans="1:274" ht="15.75" x14ac:dyDescent="0.25">
      <c r="B1" s="1"/>
      <c r="HD1" s="72"/>
      <c r="HE1" s="72"/>
    </row>
    <row r="2" spans="1:274" ht="18.75" customHeight="1" x14ac:dyDescent="0.3">
      <c r="C2" s="287"/>
      <c r="D2" s="277"/>
      <c r="E2" s="277"/>
      <c r="F2" s="277"/>
      <c r="G2" s="277"/>
      <c r="H2" s="277"/>
      <c r="I2" s="277"/>
      <c r="J2" s="277"/>
      <c r="K2" s="277"/>
      <c r="L2" s="277"/>
      <c r="S2" s="72"/>
      <c r="T2" s="122"/>
      <c r="U2" s="122"/>
      <c r="V2" s="122"/>
      <c r="W2" s="122"/>
      <c r="X2" s="122"/>
      <c r="Y2" s="122"/>
      <c r="Z2" s="122"/>
      <c r="AA2" s="122"/>
      <c r="AB2" s="122"/>
      <c r="AZ2" s="122"/>
      <c r="BA2" s="122"/>
      <c r="BB2" s="122"/>
      <c r="BC2" s="122"/>
      <c r="BD2" s="122"/>
      <c r="BE2" s="122"/>
      <c r="BF2" s="122"/>
      <c r="BG2" s="122"/>
      <c r="BH2" s="122"/>
      <c r="BP2" s="158"/>
      <c r="BQ2" s="158"/>
      <c r="BR2" s="158"/>
      <c r="BS2" s="158"/>
      <c r="BT2" s="158"/>
      <c r="BU2" s="158"/>
      <c r="BV2" s="158"/>
      <c r="BW2" s="158"/>
      <c r="BX2" s="158"/>
      <c r="CV2" s="122"/>
      <c r="CW2" s="122"/>
      <c r="CX2" s="122"/>
      <c r="CY2" s="122"/>
      <c r="CZ2" s="122"/>
      <c r="DA2" s="122"/>
      <c r="DB2" s="122"/>
      <c r="DC2" s="122"/>
      <c r="DD2" s="122"/>
      <c r="DL2" s="122"/>
      <c r="DM2" s="122"/>
      <c r="DN2" s="122"/>
      <c r="DO2" s="122"/>
      <c r="DP2" s="122"/>
      <c r="DQ2" s="122"/>
      <c r="DR2" s="122"/>
      <c r="DS2" s="122"/>
      <c r="DT2" s="122"/>
      <c r="EB2" s="122"/>
      <c r="EC2" s="122"/>
      <c r="ED2" s="122"/>
      <c r="EE2" s="122"/>
      <c r="EF2" s="122"/>
      <c r="EG2" s="122"/>
      <c r="EH2" s="122"/>
      <c r="EI2" s="122"/>
      <c r="EJ2" s="122"/>
      <c r="ER2" s="122"/>
      <c r="ES2" s="122"/>
      <c r="ET2" s="122"/>
      <c r="EU2" s="122"/>
      <c r="EV2" s="122"/>
      <c r="EW2" s="122"/>
      <c r="EX2" s="122"/>
      <c r="EY2" s="122"/>
      <c r="EZ2" s="122"/>
      <c r="FH2" s="122"/>
      <c r="FI2" s="122"/>
      <c r="FJ2" s="122"/>
      <c r="FK2" s="122"/>
      <c r="FL2" s="122"/>
      <c r="FM2" s="122"/>
      <c r="FN2" s="122"/>
      <c r="FO2" s="122"/>
      <c r="FP2" s="122"/>
      <c r="GN2" s="122"/>
      <c r="GO2" s="122"/>
      <c r="GP2" s="122"/>
      <c r="GQ2" s="122"/>
      <c r="GR2" s="122"/>
      <c r="GS2" s="122"/>
      <c r="GT2" s="122"/>
      <c r="GU2" s="122"/>
      <c r="GV2" s="122"/>
      <c r="HD2" s="122"/>
      <c r="HE2" s="122"/>
    </row>
    <row r="3" spans="1:274" ht="20.25" x14ac:dyDescent="0.3">
      <c r="A3" s="2"/>
      <c r="B3" s="2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36"/>
      <c r="N3" s="36"/>
      <c r="O3" s="36"/>
      <c r="P3" s="36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36"/>
      <c r="AD3" s="36"/>
      <c r="AE3" s="36"/>
      <c r="AF3" s="36"/>
      <c r="AX3" s="185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36"/>
      <c r="BJ3" s="36"/>
      <c r="BK3" s="36"/>
      <c r="BL3" s="36"/>
      <c r="BO3" s="159"/>
      <c r="BP3" s="159"/>
      <c r="BQ3" s="159"/>
      <c r="BR3" s="159"/>
      <c r="BS3" s="159"/>
      <c r="BT3" s="159"/>
      <c r="BU3" s="159"/>
      <c r="BV3" s="159"/>
      <c r="BW3" s="159"/>
      <c r="BX3" s="159"/>
      <c r="BY3" s="160"/>
      <c r="BZ3" s="160"/>
      <c r="CA3" s="160"/>
      <c r="CB3" s="160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36"/>
      <c r="DF3" s="36"/>
      <c r="DG3" s="36"/>
      <c r="DH3" s="36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36"/>
      <c r="DV3" s="36"/>
      <c r="DW3" s="36"/>
      <c r="DX3" s="36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36"/>
      <c r="EL3" s="36"/>
      <c r="EM3" s="36"/>
      <c r="EN3" s="36"/>
      <c r="EQ3" s="123"/>
      <c r="ER3" s="123"/>
      <c r="ES3" s="123"/>
      <c r="ET3" s="123"/>
      <c r="EU3" s="123"/>
      <c r="EV3" s="123"/>
      <c r="EW3" s="123"/>
      <c r="EX3" s="123"/>
      <c r="EY3" s="123"/>
      <c r="EZ3" s="123"/>
      <c r="FA3" s="36"/>
      <c r="FB3" s="36"/>
      <c r="FC3" s="36"/>
      <c r="FD3" s="36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36"/>
      <c r="FR3" s="36"/>
      <c r="FS3" s="36"/>
      <c r="FT3" s="36"/>
      <c r="GM3" s="123"/>
      <c r="GN3" s="123"/>
      <c r="GO3" s="123"/>
      <c r="GP3" s="123"/>
      <c r="GQ3" s="123"/>
      <c r="GR3" s="123"/>
      <c r="GS3" s="123"/>
      <c r="GT3" s="123"/>
      <c r="GU3" s="123"/>
      <c r="GV3" s="123"/>
      <c r="GW3" s="36"/>
      <c r="GX3" s="36"/>
      <c r="GY3" s="36"/>
      <c r="GZ3" s="36"/>
      <c r="HC3" s="123"/>
      <c r="HD3" s="123"/>
      <c r="HE3" s="123"/>
    </row>
    <row r="4" spans="1:274" ht="20.25" customHeight="1" x14ac:dyDescent="0.3">
      <c r="A4" s="2"/>
      <c r="B4" s="2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36"/>
      <c r="N4" s="36"/>
      <c r="O4" s="36"/>
      <c r="P4" s="36"/>
      <c r="S4" s="72"/>
      <c r="T4" s="38"/>
      <c r="U4" s="38"/>
      <c r="V4" s="38"/>
      <c r="W4" s="38"/>
      <c r="X4" s="38"/>
      <c r="Y4" s="38"/>
      <c r="Z4" s="38"/>
      <c r="AA4" s="38"/>
      <c r="AB4" s="38"/>
      <c r="AC4" s="36"/>
      <c r="AD4" s="36"/>
      <c r="AE4" s="36"/>
      <c r="AF4" s="36"/>
      <c r="AX4" s="186"/>
      <c r="AZ4" s="38"/>
      <c r="BA4" s="38"/>
      <c r="BB4" s="38"/>
      <c r="BC4" s="38"/>
      <c r="BD4" s="38"/>
      <c r="BE4" s="38"/>
      <c r="BF4" s="38"/>
      <c r="BG4" s="38"/>
      <c r="BH4" s="38"/>
      <c r="BI4" s="36"/>
      <c r="BJ4" s="36"/>
      <c r="BK4" s="36"/>
      <c r="BL4" s="36"/>
      <c r="BP4" s="161"/>
      <c r="BQ4" s="161"/>
      <c r="BR4" s="161"/>
      <c r="BS4" s="161"/>
      <c r="BT4" s="161"/>
      <c r="BU4" s="161"/>
      <c r="BV4" s="161"/>
      <c r="BW4" s="161"/>
      <c r="BX4" s="161"/>
      <c r="BY4" s="160"/>
      <c r="BZ4" s="160"/>
      <c r="CA4" s="160"/>
      <c r="CB4" s="160"/>
      <c r="CV4" s="38"/>
      <c r="CW4" s="38"/>
      <c r="CX4" s="38"/>
      <c r="CY4" s="38"/>
      <c r="CZ4" s="38"/>
      <c r="DA4" s="38"/>
      <c r="DB4" s="38"/>
      <c r="DC4" s="38"/>
      <c r="DD4" s="38"/>
      <c r="DE4" s="36"/>
      <c r="DF4" s="36"/>
      <c r="DG4" s="36"/>
      <c r="DH4" s="36"/>
      <c r="DL4" s="38"/>
      <c r="DM4" s="38"/>
      <c r="DN4" s="38"/>
      <c r="DO4" s="38"/>
      <c r="DP4" s="38"/>
      <c r="DQ4" s="38"/>
      <c r="DR4" s="38"/>
      <c r="DS4" s="38"/>
      <c r="DT4" s="38"/>
      <c r="DU4" s="36"/>
      <c r="DV4" s="36"/>
      <c r="DW4" s="36"/>
      <c r="DX4" s="36"/>
      <c r="EB4" s="38"/>
      <c r="EC4" s="38"/>
      <c r="ED4" s="38"/>
      <c r="EE4" s="38"/>
      <c r="EF4" s="38"/>
      <c r="EG4" s="38"/>
      <c r="EH4" s="38"/>
      <c r="EI4" s="38"/>
      <c r="EJ4" s="38"/>
      <c r="EK4" s="36"/>
      <c r="EL4" s="36"/>
      <c r="EM4" s="36"/>
      <c r="EN4" s="36"/>
      <c r="ER4" s="38"/>
      <c r="ES4" s="38"/>
      <c r="ET4" s="38"/>
      <c r="EU4" s="38"/>
      <c r="EV4" s="38"/>
      <c r="EW4" s="38"/>
      <c r="EX4" s="38"/>
      <c r="EY4" s="38"/>
      <c r="EZ4" s="38"/>
      <c r="FA4" s="36"/>
      <c r="FB4" s="36"/>
      <c r="FC4" s="36"/>
      <c r="FD4" s="36"/>
      <c r="FH4" s="38"/>
      <c r="FI4" s="38"/>
      <c r="FJ4" s="38"/>
      <c r="FK4" s="38"/>
      <c r="FL4" s="38"/>
      <c r="FM4" s="38"/>
      <c r="FN4" s="38"/>
      <c r="FO4" s="38"/>
      <c r="FP4" s="38"/>
      <c r="FQ4" s="36"/>
      <c r="FR4" s="36"/>
      <c r="FS4" s="36"/>
      <c r="FT4" s="36"/>
      <c r="GN4" s="38"/>
      <c r="GO4" s="38"/>
      <c r="GP4" s="38"/>
      <c r="GQ4" s="38"/>
      <c r="GR4" s="38"/>
      <c r="GS4" s="38"/>
      <c r="GT4" s="38"/>
      <c r="GU4" s="38"/>
      <c r="GV4" s="38"/>
      <c r="GW4" s="36"/>
      <c r="GX4" s="36"/>
      <c r="GY4" s="36"/>
      <c r="GZ4" s="36"/>
      <c r="HC4" s="37"/>
      <c r="HD4" s="38"/>
      <c r="HE4" s="38"/>
    </row>
    <row r="5" spans="1:274" ht="30.75" customHeight="1" x14ac:dyDescent="0.3">
      <c r="A5" s="2"/>
      <c r="B5" s="2"/>
      <c r="D5" s="273" t="s">
        <v>367</v>
      </c>
      <c r="E5" s="273"/>
      <c r="F5" s="70"/>
      <c r="G5" s="40"/>
      <c r="H5" s="41"/>
      <c r="I5" s="41"/>
      <c r="T5" s="273" t="s">
        <v>367</v>
      </c>
      <c r="U5" s="273"/>
      <c r="V5" s="70"/>
      <c r="W5" s="40"/>
      <c r="X5" s="41"/>
      <c r="Y5" s="41"/>
      <c r="AX5" s="99"/>
      <c r="AZ5" s="273" t="s">
        <v>367</v>
      </c>
      <c r="BA5" s="273"/>
      <c r="BB5" s="84"/>
      <c r="BC5" s="40"/>
      <c r="BD5" s="41"/>
      <c r="BE5" s="41"/>
      <c r="BO5" s="168"/>
      <c r="BP5" s="328" t="s">
        <v>367</v>
      </c>
      <c r="BQ5" s="328"/>
      <c r="BR5" s="162"/>
      <c r="BS5" s="163"/>
      <c r="BT5" s="164"/>
      <c r="BU5" s="164"/>
      <c r="CV5" s="273" t="s">
        <v>367</v>
      </c>
      <c r="CW5" s="273"/>
      <c r="CX5" s="84"/>
      <c r="CY5" s="40"/>
      <c r="CZ5" s="41"/>
      <c r="DA5" s="41"/>
      <c r="DL5" s="273" t="s">
        <v>367</v>
      </c>
      <c r="DM5" s="273"/>
      <c r="DN5" s="84"/>
      <c r="DO5" s="40"/>
      <c r="DP5" s="41"/>
      <c r="DQ5" s="41"/>
      <c r="EB5" s="273" t="s">
        <v>367</v>
      </c>
      <c r="EC5" s="273"/>
      <c r="ED5" s="84"/>
      <c r="EE5" s="40"/>
      <c r="EF5" s="41"/>
      <c r="EG5" s="41"/>
      <c r="ER5" s="273" t="s">
        <v>367</v>
      </c>
      <c r="ES5" s="273"/>
      <c r="ET5" s="84"/>
      <c r="EU5" s="40"/>
      <c r="EV5" s="41"/>
      <c r="EW5" s="41"/>
      <c r="FH5" s="273" t="s">
        <v>367</v>
      </c>
      <c r="FI5" s="273"/>
      <c r="FJ5" s="84"/>
      <c r="FK5" s="40"/>
      <c r="FL5" s="41"/>
      <c r="FM5" s="41"/>
      <c r="GN5" s="273" t="s">
        <v>367</v>
      </c>
      <c r="GO5" s="273"/>
      <c r="GP5" s="84"/>
      <c r="GQ5" s="40"/>
      <c r="GR5" s="41"/>
      <c r="GS5" s="41"/>
      <c r="HC5" s="74"/>
      <c r="HD5" s="273" t="s">
        <v>367</v>
      </c>
      <c r="HE5" s="273"/>
    </row>
    <row r="6" spans="1:274" ht="17.25" customHeight="1" x14ac:dyDescent="0.25">
      <c r="B6" s="42" t="s">
        <v>368</v>
      </c>
      <c r="C6" s="56"/>
      <c r="Q6" s="56"/>
      <c r="R6" s="56"/>
      <c r="S6" s="56"/>
      <c r="AG6" s="56"/>
      <c r="AH6" s="56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X6" s="188"/>
      <c r="AY6" s="56"/>
      <c r="BM6" s="56"/>
      <c r="BN6" s="56"/>
      <c r="BO6" s="172"/>
      <c r="BP6" s="168"/>
      <c r="BQ6" s="168"/>
      <c r="CC6" s="165"/>
      <c r="CD6" s="165"/>
      <c r="CU6" s="56"/>
      <c r="DI6" s="56"/>
      <c r="DJ6" s="56"/>
      <c r="DK6" s="56"/>
      <c r="DY6" s="56"/>
      <c r="DZ6" s="56"/>
      <c r="EA6" s="56"/>
      <c r="EO6" s="56"/>
      <c r="EP6" s="56"/>
      <c r="EQ6" s="56"/>
      <c r="FE6" s="56"/>
      <c r="FF6" s="56"/>
      <c r="FG6" s="56"/>
      <c r="FU6" s="56"/>
      <c r="FV6" s="56"/>
      <c r="GM6" s="56"/>
      <c r="HA6" s="56"/>
      <c r="HB6" s="56"/>
      <c r="HC6" s="75"/>
      <c r="HD6" s="72"/>
      <c r="HE6" s="72"/>
    </row>
    <row r="7" spans="1:274" s="82" customFormat="1" ht="22.5" customHeight="1" x14ac:dyDescent="0.25">
      <c r="A7" s="282" t="s">
        <v>233</v>
      </c>
      <c r="B7" s="282" t="s">
        <v>234</v>
      </c>
      <c r="C7" s="334" t="s">
        <v>345</v>
      </c>
      <c r="D7" s="335"/>
      <c r="E7" s="335"/>
      <c r="F7" s="335"/>
      <c r="G7" s="335"/>
      <c r="H7" s="335"/>
      <c r="I7" s="335"/>
      <c r="J7" s="335"/>
      <c r="K7" s="335"/>
      <c r="L7" s="335"/>
      <c r="M7" s="335"/>
      <c r="N7" s="335"/>
      <c r="O7" s="335"/>
      <c r="P7" s="335"/>
      <c r="Q7" s="335"/>
      <c r="R7" s="335"/>
      <c r="S7" s="324" t="s">
        <v>346</v>
      </c>
      <c r="T7" s="325"/>
      <c r="U7" s="325"/>
      <c r="V7" s="325"/>
      <c r="W7" s="325"/>
      <c r="X7" s="325"/>
      <c r="Y7" s="325"/>
      <c r="Z7" s="325"/>
      <c r="AA7" s="325"/>
      <c r="AB7" s="325"/>
      <c r="AC7" s="325"/>
      <c r="AD7" s="325"/>
      <c r="AE7" s="325"/>
      <c r="AF7" s="325"/>
      <c r="AG7" s="325"/>
      <c r="AH7" s="325"/>
      <c r="AI7" s="352" t="s">
        <v>347</v>
      </c>
      <c r="AJ7" s="353"/>
      <c r="AK7" s="353"/>
      <c r="AL7" s="353"/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3"/>
      <c r="AY7" s="348" t="s">
        <v>348</v>
      </c>
      <c r="AZ7" s="349"/>
      <c r="BA7" s="349"/>
      <c r="BB7" s="349"/>
      <c r="BC7" s="349"/>
      <c r="BD7" s="349"/>
      <c r="BE7" s="349"/>
      <c r="BF7" s="349"/>
      <c r="BG7" s="349"/>
      <c r="BH7" s="349"/>
      <c r="BI7" s="349"/>
      <c r="BJ7" s="349"/>
      <c r="BK7" s="349"/>
      <c r="BL7" s="349"/>
      <c r="BM7" s="349"/>
      <c r="BN7" s="349"/>
      <c r="BO7" s="308" t="s">
        <v>349</v>
      </c>
      <c r="BP7" s="308"/>
      <c r="BQ7" s="308"/>
      <c r="BR7" s="308"/>
      <c r="BS7" s="308"/>
      <c r="BT7" s="308"/>
      <c r="BU7" s="308"/>
      <c r="BV7" s="308"/>
      <c r="BW7" s="308"/>
      <c r="BX7" s="308"/>
      <c r="BY7" s="308"/>
      <c r="BZ7" s="308"/>
      <c r="CA7" s="308"/>
      <c r="CB7" s="308"/>
      <c r="CC7" s="308"/>
      <c r="CD7" s="308"/>
      <c r="CE7" s="315" t="s">
        <v>358</v>
      </c>
      <c r="CF7" s="315"/>
      <c r="CG7" s="315"/>
      <c r="CH7" s="315"/>
      <c r="CI7" s="315"/>
      <c r="CJ7" s="315"/>
      <c r="CK7" s="315"/>
      <c r="CL7" s="315"/>
      <c r="CM7" s="315"/>
      <c r="CN7" s="315"/>
      <c r="CO7" s="315"/>
      <c r="CP7" s="315"/>
      <c r="CQ7" s="315"/>
      <c r="CR7" s="315"/>
      <c r="CS7" s="315"/>
      <c r="CT7" s="315"/>
      <c r="CU7" s="329" t="s">
        <v>350</v>
      </c>
      <c r="CV7" s="329"/>
      <c r="CW7" s="329"/>
      <c r="CX7" s="329"/>
      <c r="CY7" s="329"/>
      <c r="CZ7" s="329"/>
      <c r="DA7" s="329"/>
      <c r="DB7" s="329"/>
      <c r="DC7" s="329"/>
      <c r="DD7" s="329"/>
      <c r="DE7" s="329"/>
      <c r="DF7" s="329"/>
      <c r="DG7" s="329"/>
      <c r="DH7" s="329"/>
      <c r="DI7" s="329"/>
      <c r="DJ7" s="329"/>
      <c r="DK7" s="348" t="s">
        <v>351</v>
      </c>
      <c r="DL7" s="349"/>
      <c r="DM7" s="349"/>
      <c r="DN7" s="349"/>
      <c r="DO7" s="349"/>
      <c r="DP7" s="349"/>
      <c r="DQ7" s="349"/>
      <c r="DR7" s="349"/>
      <c r="DS7" s="349"/>
      <c r="DT7" s="349"/>
      <c r="DU7" s="349"/>
      <c r="DV7" s="349"/>
      <c r="DW7" s="349"/>
      <c r="DX7" s="349"/>
      <c r="DY7" s="349"/>
      <c r="DZ7" s="349"/>
      <c r="EA7" s="330" t="s">
        <v>352</v>
      </c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24" t="s">
        <v>353</v>
      </c>
      <c r="ER7" s="325"/>
      <c r="ES7" s="325"/>
      <c r="ET7" s="325"/>
      <c r="EU7" s="325"/>
      <c r="EV7" s="325"/>
      <c r="EW7" s="325"/>
      <c r="EX7" s="325"/>
      <c r="EY7" s="325"/>
      <c r="EZ7" s="325"/>
      <c r="FA7" s="325"/>
      <c r="FB7" s="325"/>
      <c r="FC7" s="325"/>
      <c r="FD7" s="325"/>
      <c r="FE7" s="325"/>
      <c r="FF7" s="325"/>
      <c r="FG7" s="348" t="s">
        <v>354</v>
      </c>
      <c r="FH7" s="349"/>
      <c r="FI7" s="349"/>
      <c r="FJ7" s="349"/>
      <c r="FK7" s="349"/>
      <c r="FL7" s="349"/>
      <c r="FM7" s="349"/>
      <c r="FN7" s="349"/>
      <c r="FO7" s="349"/>
      <c r="FP7" s="349"/>
      <c r="FQ7" s="349"/>
      <c r="FR7" s="349"/>
      <c r="FS7" s="349"/>
      <c r="FT7" s="349"/>
      <c r="FU7" s="349"/>
      <c r="FV7" s="349"/>
      <c r="FW7" s="330" t="s">
        <v>342</v>
      </c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24" t="s">
        <v>355</v>
      </c>
      <c r="GN7" s="325"/>
      <c r="GO7" s="325"/>
      <c r="GP7" s="325"/>
      <c r="GQ7" s="325"/>
      <c r="GR7" s="325"/>
      <c r="GS7" s="325"/>
      <c r="GT7" s="325"/>
      <c r="GU7" s="325"/>
      <c r="GV7" s="325"/>
      <c r="GW7" s="325"/>
      <c r="GX7" s="325"/>
      <c r="GY7" s="325"/>
      <c r="GZ7" s="325"/>
      <c r="HA7" s="325"/>
      <c r="HB7" s="325"/>
      <c r="HC7" s="299" t="s">
        <v>356</v>
      </c>
      <c r="HD7" s="299"/>
      <c r="HE7" s="299"/>
      <c r="HF7" s="299"/>
      <c r="HG7" s="299"/>
      <c r="HH7" s="299"/>
      <c r="HI7" s="299"/>
      <c r="HJ7" s="299"/>
      <c r="HK7" s="299"/>
      <c r="HL7" s="299"/>
      <c r="HM7" s="299"/>
      <c r="HN7" s="299"/>
      <c r="HO7" s="299"/>
      <c r="HP7" s="299"/>
      <c r="HQ7" s="299"/>
      <c r="HR7" s="299"/>
      <c r="HS7" s="356" t="s">
        <v>343</v>
      </c>
      <c r="HT7" s="356"/>
      <c r="HU7" s="356"/>
      <c r="HV7" s="356"/>
      <c r="HW7" s="356"/>
      <c r="HX7" s="356"/>
      <c r="HY7" s="356"/>
      <c r="HZ7" s="356"/>
      <c r="IA7" s="356"/>
      <c r="IB7" s="356"/>
      <c r="IC7" s="356"/>
      <c r="ID7" s="356"/>
      <c r="IE7" s="356"/>
      <c r="IF7" s="356"/>
      <c r="IG7" s="356"/>
      <c r="IH7" s="356"/>
      <c r="II7" s="357" t="s">
        <v>344</v>
      </c>
      <c r="IJ7" s="357"/>
      <c r="IK7" s="357"/>
      <c r="IL7" s="357"/>
      <c r="IM7" s="357"/>
      <c r="IN7" s="357"/>
      <c r="IO7" s="357"/>
      <c r="IP7" s="357"/>
      <c r="IQ7" s="357"/>
      <c r="IR7" s="357"/>
      <c r="IS7" s="357"/>
      <c r="IT7" s="357"/>
      <c r="IU7" s="357"/>
      <c r="IV7" s="357"/>
      <c r="IW7" s="357"/>
      <c r="IX7" s="357"/>
      <c r="IY7" s="315" t="s">
        <v>359</v>
      </c>
      <c r="IZ7" s="315"/>
      <c r="JA7" s="315"/>
      <c r="JB7" s="315"/>
      <c r="JC7" s="315"/>
      <c r="JD7" s="315"/>
      <c r="JE7" s="315"/>
      <c r="JF7" s="315"/>
      <c r="JG7" s="315"/>
      <c r="JH7" s="315"/>
      <c r="JI7" s="315"/>
      <c r="JJ7" s="315"/>
      <c r="JK7" s="315"/>
      <c r="JL7" s="315"/>
      <c r="JM7" s="315"/>
      <c r="JN7" s="315"/>
    </row>
    <row r="8" spans="1:274" s="82" customFormat="1" ht="29.25" customHeight="1" x14ac:dyDescent="0.25">
      <c r="A8" s="282"/>
      <c r="B8" s="282"/>
      <c r="C8" s="336"/>
      <c r="D8" s="337"/>
      <c r="E8" s="337"/>
      <c r="F8" s="337"/>
      <c r="G8" s="337"/>
      <c r="H8" s="337"/>
      <c r="I8" s="337"/>
      <c r="J8" s="337"/>
      <c r="K8" s="337"/>
      <c r="L8" s="337"/>
      <c r="M8" s="337"/>
      <c r="N8" s="337"/>
      <c r="O8" s="337"/>
      <c r="P8" s="337"/>
      <c r="Q8" s="337"/>
      <c r="R8" s="337"/>
      <c r="S8" s="326"/>
      <c r="T8" s="327"/>
      <c r="U8" s="327"/>
      <c r="V8" s="327"/>
      <c r="W8" s="327"/>
      <c r="X8" s="327"/>
      <c r="Y8" s="327"/>
      <c r="Z8" s="327"/>
      <c r="AA8" s="327"/>
      <c r="AB8" s="327"/>
      <c r="AC8" s="327"/>
      <c r="AD8" s="327"/>
      <c r="AE8" s="327"/>
      <c r="AF8" s="327"/>
      <c r="AG8" s="327"/>
      <c r="AH8" s="327"/>
      <c r="AI8" s="354"/>
      <c r="AJ8" s="355"/>
      <c r="AK8" s="355"/>
      <c r="AL8" s="355"/>
      <c r="AM8" s="355"/>
      <c r="AN8" s="355"/>
      <c r="AO8" s="355"/>
      <c r="AP8" s="355"/>
      <c r="AQ8" s="355"/>
      <c r="AR8" s="355"/>
      <c r="AS8" s="355"/>
      <c r="AT8" s="355"/>
      <c r="AU8" s="355"/>
      <c r="AV8" s="355"/>
      <c r="AW8" s="355"/>
      <c r="AX8" s="355"/>
      <c r="AY8" s="350"/>
      <c r="AZ8" s="351"/>
      <c r="BA8" s="351"/>
      <c r="BB8" s="351"/>
      <c r="BC8" s="351"/>
      <c r="BD8" s="351"/>
      <c r="BE8" s="351"/>
      <c r="BF8" s="351"/>
      <c r="BG8" s="351"/>
      <c r="BH8" s="351"/>
      <c r="BI8" s="351"/>
      <c r="BJ8" s="351"/>
      <c r="BK8" s="351"/>
      <c r="BL8" s="351"/>
      <c r="BM8" s="351"/>
      <c r="BN8" s="351"/>
      <c r="BO8" s="308"/>
      <c r="BP8" s="308"/>
      <c r="BQ8" s="308"/>
      <c r="BR8" s="308"/>
      <c r="BS8" s="308"/>
      <c r="BT8" s="308"/>
      <c r="BU8" s="308"/>
      <c r="BV8" s="308"/>
      <c r="BW8" s="308"/>
      <c r="BX8" s="308"/>
      <c r="BY8" s="308"/>
      <c r="BZ8" s="308"/>
      <c r="CA8" s="308"/>
      <c r="CB8" s="308"/>
      <c r="CC8" s="308"/>
      <c r="CD8" s="308"/>
      <c r="CE8" s="315"/>
      <c r="CF8" s="315"/>
      <c r="CG8" s="315"/>
      <c r="CH8" s="315"/>
      <c r="CI8" s="315"/>
      <c r="CJ8" s="315"/>
      <c r="CK8" s="315"/>
      <c r="CL8" s="315"/>
      <c r="CM8" s="315"/>
      <c r="CN8" s="315"/>
      <c r="CO8" s="315"/>
      <c r="CP8" s="315"/>
      <c r="CQ8" s="315"/>
      <c r="CR8" s="315"/>
      <c r="CS8" s="315"/>
      <c r="CT8" s="315"/>
      <c r="CU8" s="329"/>
      <c r="CV8" s="329"/>
      <c r="CW8" s="329"/>
      <c r="CX8" s="329"/>
      <c r="CY8" s="329"/>
      <c r="CZ8" s="329"/>
      <c r="DA8" s="329"/>
      <c r="DB8" s="329"/>
      <c r="DC8" s="329"/>
      <c r="DD8" s="329"/>
      <c r="DE8" s="329"/>
      <c r="DF8" s="329"/>
      <c r="DG8" s="329"/>
      <c r="DH8" s="329"/>
      <c r="DI8" s="329"/>
      <c r="DJ8" s="329"/>
      <c r="DK8" s="350"/>
      <c r="DL8" s="351"/>
      <c r="DM8" s="351"/>
      <c r="DN8" s="351"/>
      <c r="DO8" s="351"/>
      <c r="DP8" s="351"/>
      <c r="DQ8" s="351"/>
      <c r="DR8" s="351"/>
      <c r="DS8" s="351"/>
      <c r="DT8" s="351"/>
      <c r="DU8" s="351"/>
      <c r="DV8" s="351"/>
      <c r="DW8" s="351"/>
      <c r="DX8" s="351"/>
      <c r="DY8" s="351"/>
      <c r="DZ8" s="351"/>
      <c r="EA8" s="332"/>
      <c r="EB8" s="333"/>
      <c r="EC8" s="333"/>
      <c r="ED8" s="333"/>
      <c r="EE8" s="333"/>
      <c r="EF8" s="333"/>
      <c r="EG8" s="333"/>
      <c r="EH8" s="333"/>
      <c r="EI8" s="333"/>
      <c r="EJ8" s="333"/>
      <c r="EK8" s="333"/>
      <c r="EL8" s="333"/>
      <c r="EM8" s="333"/>
      <c r="EN8" s="333"/>
      <c r="EO8" s="333"/>
      <c r="EP8" s="333"/>
      <c r="EQ8" s="326"/>
      <c r="ER8" s="327"/>
      <c r="ES8" s="327"/>
      <c r="ET8" s="327"/>
      <c r="EU8" s="327"/>
      <c r="EV8" s="327"/>
      <c r="EW8" s="327"/>
      <c r="EX8" s="327"/>
      <c r="EY8" s="327"/>
      <c r="EZ8" s="327"/>
      <c r="FA8" s="327"/>
      <c r="FB8" s="327"/>
      <c r="FC8" s="327"/>
      <c r="FD8" s="327"/>
      <c r="FE8" s="327"/>
      <c r="FF8" s="327"/>
      <c r="FG8" s="350"/>
      <c r="FH8" s="351"/>
      <c r="FI8" s="351"/>
      <c r="FJ8" s="351"/>
      <c r="FK8" s="351"/>
      <c r="FL8" s="351"/>
      <c r="FM8" s="351"/>
      <c r="FN8" s="351"/>
      <c r="FO8" s="351"/>
      <c r="FP8" s="351"/>
      <c r="FQ8" s="351"/>
      <c r="FR8" s="351"/>
      <c r="FS8" s="351"/>
      <c r="FT8" s="351"/>
      <c r="FU8" s="351"/>
      <c r="FV8" s="351"/>
      <c r="FW8" s="332"/>
      <c r="FX8" s="333"/>
      <c r="FY8" s="333"/>
      <c r="FZ8" s="333"/>
      <c r="GA8" s="333"/>
      <c r="GB8" s="333"/>
      <c r="GC8" s="333"/>
      <c r="GD8" s="333"/>
      <c r="GE8" s="333"/>
      <c r="GF8" s="333"/>
      <c r="GG8" s="333"/>
      <c r="GH8" s="333"/>
      <c r="GI8" s="333"/>
      <c r="GJ8" s="333"/>
      <c r="GK8" s="333"/>
      <c r="GL8" s="333"/>
      <c r="GM8" s="326"/>
      <c r="GN8" s="327"/>
      <c r="GO8" s="327"/>
      <c r="GP8" s="327"/>
      <c r="GQ8" s="327"/>
      <c r="GR8" s="327"/>
      <c r="GS8" s="327"/>
      <c r="GT8" s="327"/>
      <c r="GU8" s="327"/>
      <c r="GV8" s="327"/>
      <c r="GW8" s="327"/>
      <c r="GX8" s="327"/>
      <c r="GY8" s="327"/>
      <c r="GZ8" s="327"/>
      <c r="HA8" s="327"/>
      <c r="HB8" s="327"/>
      <c r="HC8" s="299"/>
      <c r="HD8" s="299"/>
      <c r="HE8" s="299"/>
      <c r="HF8" s="299"/>
      <c r="HG8" s="299"/>
      <c r="HH8" s="299"/>
      <c r="HI8" s="299"/>
      <c r="HJ8" s="299"/>
      <c r="HK8" s="299"/>
      <c r="HL8" s="299"/>
      <c r="HM8" s="299"/>
      <c r="HN8" s="299"/>
      <c r="HO8" s="299"/>
      <c r="HP8" s="299"/>
      <c r="HQ8" s="299"/>
      <c r="HR8" s="299"/>
      <c r="HS8" s="356"/>
      <c r="HT8" s="356"/>
      <c r="HU8" s="356"/>
      <c r="HV8" s="356"/>
      <c r="HW8" s="356"/>
      <c r="HX8" s="356"/>
      <c r="HY8" s="356"/>
      <c r="HZ8" s="356"/>
      <c r="IA8" s="356"/>
      <c r="IB8" s="356"/>
      <c r="IC8" s="356"/>
      <c r="ID8" s="356"/>
      <c r="IE8" s="356"/>
      <c r="IF8" s="356"/>
      <c r="IG8" s="356"/>
      <c r="IH8" s="356"/>
      <c r="II8" s="357"/>
      <c r="IJ8" s="357"/>
      <c r="IK8" s="357"/>
      <c r="IL8" s="357"/>
      <c r="IM8" s="357"/>
      <c r="IN8" s="357"/>
      <c r="IO8" s="357"/>
      <c r="IP8" s="357"/>
      <c r="IQ8" s="357"/>
      <c r="IR8" s="357"/>
      <c r="IS8" s="357"/>
      <c r="IT8" s="357"/>
      <c r="IU8" s="357"/>
      <c r="IV8" s="357"/>
      <c r="IW8" s="357"/>
      <c r="IX8" s="357"/>
      <c r="IY8" s="315"/>
      <c r="IZ8" s="315"/>
      <c r="JA8" s="315"/>
      <c r="JB8" s="315"/>
      <c r="JC8" s="315"/>
      <c r="JD8" s="315"/>
      <c r="JE8" s="315"/>
      <c r="JF8" s="315"/>
      <c r="JG8" s="315"/>
      <c r="JH8" s="315"/>
      <c r="JI8" s="315"/>
      <c r="JJ8" s="315"/>
      <c r="JK8" s="315"/>
      <c r="JL8" s="315"/>
      <c r="JM8" s="315"/>
      <c r="JN8" s="315"/>
    </row>
    <row r="9" spans="1:274" s="82" customFormat="1" ht="30" customHeight="1" x14ac:dyDescent="0.25">
      <c r="A9" s="282"/>
      <c r="B9" s="282"/>
      <c r="C9" s="266" t="s">
        <v>276</v>
      </c>
      <c r="D9" s="266" t="s">
        <v>334</v>
      </c>
      <c r="E9" s="266" t="s">
        <v>236</v>
      </c>
      <c r="F9" s="266"/>
      <c r="G9" s="266"/>
      <c r="H9" s="266" t="s">
        <v>251</v>
      </c>
      <c r="I9" s="266" t="s">
        <v>216</v>
      </c>
      <c r="J9" s="266" t="s">
        <v>237</v>
      </c>
      <c r="K9" s="266"/>
      <c r="L9" s="266"/>
      <c r="M9" s="266"/>
      <c r="N9" s="268" t="s">
        <v>238</v>
      </c>
      <c r="O9" s="268"/>
      <c r="P9" s="266" t="s">
        <v>239</v>
      </c>
      <c r="Q9" s="266" t="s">
        <v>220</v>
      </c>
      <c r="R9" s="266" t="s">
        <v>240</v>
      </c>
      <c r="S9" s="266" t="s">
        <v>276</v>
      </c>
      <c r="T9" s="266" t="s">
        <v>334</v>
      </c>
      <c r="U9" s="266" t="s">
        <v>236</v>
      </c>
      <c r="V9" s="266"/>
      <c r="W9" s="266"/>
      <c r="X9" s="266" t="s">
        <v>251</v>
      </c>
      <c r="Y9" s="266" t="s">
        <v>216</v>
      </c>
      <c r="Z9" s="266" t="s">
        <v>237</v>
      </c>
      <c r="AA9" s="266"/>
      <c r="AB9" s="266"/>
      <c r="AC9" s="266"/>
      <c r="AD9" s="268" t="s">
        <v>238</v>
      </c>
      <c r="AE9" s="268"/>
      <c r="AF9" s="266" t="s">
        <v>239</v>
      </c>
      <c r="AG9" s="266" t="s">
        <v>220</v>
      </c>
      <c r="AH9" s="266" t="s">
        <v>240</v>
      </c>
      <c r="AI9" s="266" t="s">
        <v>276</v>
      </c>
      <c r="AJ9" s="266" t="s">
        <v>334</v>
      </c>
      <c r="AK9" s="266" t="s">
        <v>236</v>
      </c>
      <c r="AL9" s="266"/>
      <c r="AM9" s="266"/>
      <c r="AN9" s="266" t="s">
        <v>251</v>
      </c>
      <c r="AO9" s="266" t="s">
        <v>216</v>
      </c>
      <c r="AP9" s="266" t="s">
        <v>237</v>
      </c>
      <c r="AQ9" s="266"/>
      <c r="AR9" s="266"/>
      <c r="AS9" s="266"/>
      <c r="AT9" s="268" t="s">
        <v>238</v>
      </c>
      <c r="AU9" s="268"/>
      <c r="AV9" s="266" t="s">
        <v>239</v>
      </c>
      <c r="AW9" s="266" t="s">
        <v>220</v>
      </c>
      <c r="AX9" s="266" t="s">
        <v>240</v>
      </c>
      <c r="AY9" s="345" t="s">
        <v>276</v>
      </c>
      <c r="AZ9" s="345" t="s">
        <v>334</v>
      </c>
      <c r="BA9" s="322" t="s">
        <v>236</v>
      </c>
      <c r="BB9" s="322"/>
      <c r="BC9" s="322"/>
      <c r="BD9" s="322" t="s">
        <v>251</v>
      </c>
      <c r="BE9" s="322" t="s">
        <v>216</v>
      </c>
      <c r="BF9" s="322" t="s">
        <v>237</v>
      </c>
      <c r="BG9" s="322"/>
      <c r="BH9" s="322"/>
      <c r="BI9" s="322"/>
      <c r="BJ9" s="323" t="s">
        <v>238</v>
      </c>
      <c r="BK9" s="323"/>
      <c r="BL9" s="322" t="s">
        <v>239</v>
      </c>
      <c r="BM9" s="322" t="s">
        <v>220</v>
      </c>
      <c r="BN9" s="322" t="s">
        <v>240</v>
      </c>
      <c r="BO9" s="322" t="s">
        <v>276</v>
      </c>
      <c r="BP9" s="322" t="s">
        <v>334</v>
      </c>
      <c r="BQ9" s="322" t="s">
        <v>236</v>
      </c>
      <c r="BR9" s="322"/>
      <c r="BS9" s="322"/>
      <c r="BT9" s="322" t="s">
        <v>251</v>
      </c>
      <c r="BU9" s="322" t="s">
        <v>216</v>
      </c>
      <c r="BV9" s="322" t="s">
        <v>237</v>
      </c>
      <c r="BW9" s="322"/>
      <c r="BX9" s="322"/>
      <c r="BY9" s="322"/>
      <c r="BZ9" s="323" t="s">
        <v>238</v>
      </c>
      <c r="CA9" s="323"/>
      <c r="CB9" s="322" t="s">
        <v>239</v>
      </c>
      <c r="CC9" s="322" t="s">
        <v>220</v>
      </c>
      <c r="CD9" s="322" t="s">
        <v>240</v>
      </c>
      <c r="CE9" s="322" t="s">
        <v>276</v>
      </c>
      <c r="CF9" s="322" t="s">
        <v>334</v>
      </c>
      <c r="CG9" s="322" t="s">
        <v>236</v>
      </c>
      <c r="CH9" s="322"/>
      <c r="CI9" s="322"/>
      <c r="CJ9" s="322" t="s">
        <v>251</v>
      </c>
      <c r="CK9" s="322" t="s">
        <v>216</v>
      </c>
      <c r="CL9" s="322" t="s">
        <v>237</v>
      </c>
      <c r="CM9" s="322"/>
      <c r="CN9" s="322"/>
      <c r="CO9" s="322"/>
      <c r="CP9" s="323" t="s">
        <v>238</v>
      </c>
      <c r="CQ9" s="323"/>
      <c r="CR9" s="322" t="s">
        <v>239</v>
      </c>
      <c r="CS9" s="322" t="s">
        <v>220</v>
      </c>
      <c r="CT9" s="322" t="s">
        <v>240</v>
      </c>
      <c r="CU9" s="322" t="s">
        <v>276</v>
      </c>
      <c r="CV9" s="322" t="s">
        <v>334</v>
      </c>
      <c r="CW9" s="322" t="s">
        <v>236</v>
      </c>
      <c r="CX9" s="322"/>
      <c r="CY9" s="322"/>
      <c r="CZ9" s="322" t="s">
        <v>251</v>
      </c>
      <c r="DA9" s="322" t="s">
        <v>216</v>
      </c>
      <c r="DB9" s="322" t="s">
        <v>237</v>
      </c>
      <c r="DC9" s="322"/>
      <c r="DD9" s="322"/>
      <c r="DE9" s="322"/>
      <c r="DF9" s="323" t="s">
        <v>238</v>
      </c>
      <c r="DG9" s="323"/>
      <c r="DH9" s="322" t="s">
        <v>239</v>
      </c>
      <c r="DI9" s="322" t="s">
        <v>220</v>
      </c>
      <c r="DJ9" s="322" t="s">
        <v>240</v>
      </c>
      <c r="DK9" s="322" t="s">
        <v>276</v>
      </c>
      <c r="DL9" s="322" t="s">
        <v>334</v>
      </c>
      <c r="DM9" s="322" t="s">
        <v>236</v>
      </c>
      <c r="DN9" s="322"/>
      <c r="DO9" s="322"/>
      <c r="DP9" s="322" t="s">
        <v>251</v>
      </c>
      <c r="DQ9" s="322" t="s">
        <v>216</v>
      </c>
      <c r="DR9" s="322" t="s">
        <v>237</v>
      </c>
      <c r="DS9" s="322"/>
      <c r="DT9" s="322"/>
      <c r="DU9" s="322"/>
      <c r="DV9" s="323" t="s">
        <v>238</v>
      </c>
      <c r="DW9" s="323"/>
      <c r="DX9" s="322" t="s">
        <v>239</v>
      </c>
      <c r="DY9" s="322" t="s">
        <v>220</v>
      </c>
      <c r="DZ9" s="322" t="s">
        <v>240</v>
      </c>
      <c r="EA9" s="322" t="s">
        <v>276</v>
      </c>
      <c r="EB9" s="322" t="s">
        <v>334</v>
      </c>
      <c r="EC9" s="322" t="s">
        <v>236</v>
      </c>
      <c r="ED9" s="322"/>
      <c r="EE9" s="322"/>
      <c r="EF9" s="322" t="s">
        <v>251</v>
      </c>
      <c r="EG9" s="322" t="s">
        <v>216</v>
      </c>
      <c r="EH9" s="322" t="s">
        <v>237</v>
      </c>
      <c r="EI9" s="322"/>
      <c r="EJ9" s="322"/>
      <c r="EK9" s="322"/>
      <c r="EL9" s="323" t="s">
        <v>238</v>
      </c>
      <c r="EM9" s="323"/>
      <c r="EN9" s="322" t="s">
        <v>239</v>
      </c>
      <c r="EO9" s="322" t="s">
        <v>220</v>
      </c>
      <c r="EP9" s="322" t="s">
        <v>240</v>
      </c>
      <c r="EQ9" s="322" t="s">
        <v>276</v>
      </c>
      <c r="ER9" s="322" t="s">
        <v>334</v>
      </c>
      <c r="ES9" s="322" t="s">
        <v>236</v>
      </c>
      <c r="ET9" s="322"/>
      <c r="EU9" s="322"/>
      <c r="EV9" s="322" t="s">
        <v>251</v>
      </c>
      <c r="EW9" s="322" t="s">
        <v>216</v>
      </c>
      <c r="EX9" s="322" t="s">
        <v>237</v>
      </c>
      <c r="EY9" s="322"/>
      <c r="EZ9" s="322"/>
      <c r="FA9" s="322"/>
      <c r="FB9" s="323" t="s">
        <v>238</v>
      </c>
      <c r="FC9" s="323"/>
      <c r="FD9" s="322" t="s">
        <v>239</v>
      </c>
      <c r="FE9" s="322" t="s">
        <v>220</v>
      </c>
      <c r="FF9" s="322" t="s">
        <v>240</v>
      </c>
      <c r="FG9" s="322" t="s">
        <v>276</v>
      </c>
      <c r="FH9" s="322" t="s">
        <v>334</v>
      </c>
      <c r="FI9" s="322" t="s">
        <v>236</v>
      </c>
      <c r="FJ9" s="322"/>
      <c r="FK9" s="322"/>
      <c r="FL9" s="322" t="s">
        <v>251</v>
      </c>
      <c r="FM9" s="322" t="s">
        <v>216</v>
      </c>
      <c r="FN9" s="322" t="s">
        <v>237</v>
      </c>
      <c r="FO9" s="322"/>
      <c r="FP9" s="322"/>
      <c r="FQ9" s="322"/>
      <c r="FR9" s="323" t="s">
        <v>238</v>
      </c>
      <c r="FS9" s="323"/>
      <c r="FT9" s="322" t="s">
        <v>239</v>
      </c>
      <c r="FU9" s="322" t="s">
        <v>220</v>
      </c>
      <c r="FV9" s="322" t="s">
        <v>240</v>
      </c>
      <c r="FW9" s="266" t="s">
        <v>276</v>
      </c>
      <c r="FX9" s="266" t="s">
        <v>334</v>
      </c>
      <c r="FY9" s="266" t="s">
        <v>236</v>
      </c>
      <c r="FZ9" s="266"/>
      <c r="GA9" s="266"/>
      <c r="GB9" s="266" t="s">
        <v>251</v>
      </c>
      <c r="GC9" s="266" t="s">
        <v>216</v>
      </c>
      <c r="GD9" s="266" t="s">
        <v>237</v>
      </c>
      <c r="GE9" s="266"/>
      <c r="GF9" s="266"/>
      <c r="GG9" s="266"/>
      <c r="GH9" s="268" t="s">
        <v>238</v>
      </c>
      <c r="GI9" s="268"/>
      <c r="GJ9" s="266" t="s">
        <v>239</v>
      </c>
      <c r="GK9" s="266" t="s">
        <v>220</v>
      </c>
      <c r="GL9" s="266" t="s">
        <v>240</v>
      </c>
      <c r="GM9" s="322" t="s">
        <v>276</v>
      </c>
      <c r="GN9" s="322" t="s">
        <v>334</v>
      </c>
      <c r="GO9" s="322" t="s">
        <v>236</v>
      </c>
      <c r="GP9" s="322"/>
      <c r="GQ9" s="322"/>
      <c r="GR9" s="322" t="s">
        <v>251</v>
      </c>
      <c r="GS9" s="322" t="s">
        <v>216</v>
      </c>
      <c r="GT9" s="322" t="s">
        <v>237</v>
      </c>
      <c r="GU9" s="322"/>
      <c r="GV9" s="322"/>
      <c r="GW9" s="322"/>
      <c r="GX9" s="323" t="s">
        <v>238</v>
      </c>
      <c r="GY9" s="323"/>
      <c r="GZ9" s="322" t="s">
        <v>239</v>
      </c>
      <c r="HA9" s="322" t="s">
        <v>220</v>
      </c>
      <c r="HB9" s="322" t="s">
        <v>240</v>
      </c>
      <c r="HC9" s="345" t="s">
        <v>276</v>
      </c>
      <c r="HD9" s="345" t="s">
        <v>334</v>
      </c>
      <c r="HE9" s="338" t="s">
        <v>236</v>
      </c>
      <c r="HF9" s="339"/>
      <c r="HG9" s="340"/>
      <c r="HH9" s="345" t="s">
        <v>251</v>
      </c>
      <c r="HI9" s="345" t="s">
        <v>216</v>
      </c>
      <c r="HJ9" s="338" t="s">
        <v>237</v>
      </c>
      <c r="HK9" s="339"/>
      <c r="HL9" s="339"/>
      <c r="HM9" s="340"/>
      <c r="HN9" s="341" t="s">
        <v>238</v>
      </c>
      <c r="HO9" s="342"/>
      <c r="HP9" s="345" t="s">
        <v>239</v>
      </c>
      <c r="HQ9" s="345" t="s">
        <v>220</v>
      </c>
      <c r="HR9" s="345" t="s">
        <v>240</v>
      </c>
      <c r="HS9" s="245" t="s">
        <v>276</v>
      </c>
      <c r="HT9" s="245" t="s">
        <v>334</v>
      </c>
      <c r="HU9" s="298" t="s">
        <v>236</v>
      </c>
      <c r="HV9" s="316"/>
      <c r="HW9" s="317"/>
      <c r="HX9" s="245" t="s">
        <v>251</v>
      </c>
      <c r="HY9" s="245" t="s">
        <v>216</v>
      </c>
      <c r="HZ9" s="298" t="s">
        <v>237</v>
      </c>
      <c r="IA9" s="316"/>
      <c r="IB9" s="316"/>
      <c r="IC9" s="317"/>
      <c r="ID9" s="318" t="s">
        <v>238</v>
      </c>
      <c r="IE9" s="319"/>
      <c r="IF9" s="245" t="s">
        <v>239</v>
      </c>
      <c r="IG9" s="245" t="s">
        <v>220</v>
      </c>
      <c r="IH9" s="245" t="s">
        <v>240</v>
      </c>
      <c r="II9" s="245" t="s">
        <v>276</v>
      </c>
      <c r="IJ9" s="245" t="s">
        <v>334</v>
      </c>
      <c r="IK9" s="298" t="s">
        <v>236</v>
      </c>
      <c r="IL9" s="316"/>
      <c r="IM9" s="317"/>
      <c r="IN9" s="245" t="s">
        <v>251</v>
      </c>
      <c r="IO9" s="245" t="s">
        <v>216</v>
      </c>
      <c r="IP9" s="298" t="s">
        <v>237</v>
      </c>
      <c r="IQ9" s="316"/>
      <c r="IR9" s="316"/>
      <c r="IS9" s="317"/>
      <c r="IT9" s="318" t="s">
        <v>238</v>
      </c>
      <c r="IU9" s="319"/>
      <c r="IV9" s="245" t="s">
        <v>239</v>
      </c>
      <c r="IW9" s="245" t="s">
        <v>220</v>
      </c>
      <c r="IX9" s="245" t="s">
        <v>240</v>
      </c>
      <c r="IY9" s="245" t="s">
        <v>276</v>
      </c>
      <c r="IZ9" s="245" t="s">
        <v>334</v>
      </c>
      <c r="JA9" s="298" t="s">
        <v>236</v>
      </c>
      <c r="JB9" s="316"/>
      <c r="JC9" s="317"/>
      <c r="JD9" s="245" t="s">
        <v>251</v>
      </c>
      <c r="JE9" s="245" t="s">
        <v>216</v>
      </c>
      <c r="JF9" s="298" t="s">
        <v>237</v>
      </c>
      <c r="JG9" s="316"/>
      <c r="JH9" s="316"/>
      <c r="JI9" s="317"/>
      <c r="JJ9" s="318" t="s">
        <v>238</v>
      </c>
      <c r="JK9" s="319"/>
      <c r="JL9" s="245" t="s">
        <v>239</v>
      </c>
      <c r="JM9" s="245" t="s">
        <v>220</v>
      </c>
      <c r="JN9" s="245" t="s">
        <v>240</v>
      </c>
    </row>
    <row r="10" spans="1:274" s="82" customFormat="1" ht="15" customHeight="1" x14ac:dyDescent="0.25">
      <c r="A10" s="282"/>
      <c r="B10" s="282"/>
      <c r="C10" s="266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  <c r="S10" s="266"/>
      <c r="T10" s="266"/>
      <c r="U10" s="266" t="s">
        <v>241</v>
      </c>
      <c r="V10" s="266" t="s">
        <v>242</v>
      </c>
      <c r="W10" s="266"/>
      <c r="X10" s="266"/>
      <c r="Y10" s="266"/>
      <c r="Z10" s="266" t="s">
        <v>241</v>
      </c>
      <c r="AA10" s="266" t="s">
        <v>243</v>
      </c>
      <c r="AB10" s="266"/>
      <c r="AC10" s="266"/>
      <c r="AD10" s="268"/>
      <c r="AE10" s="268"/>
      <c r="AF10" s="266"/>
      <c r="AG10" s="266"/>
      <c r="AH10" s="266"/>
      <c r="AI10" s="266"/>
      <c r="AJ10" s="266"/>
      <c r="AK10" s="266" t="s">
        <v>241</v>
      </c>
      <c r="AL10" s="266" t="s">
        <v>242</v>
      </c>
      <c r="AM10" s="266"/>
      <c r="AN10" s="266"/>
      <c r="AO10" s="266"/>
      <c r="AP10" s="266" t="s">
        <v>241</v>
      </c>
      <c r="AQ10" s="266" t="s">
        <v>243</v>
      </c>
      <c r="AR10" s="266"/>
      <c r="AS10" s="266"/>
      <c r="AT10" s="268"/>
      <c r="AU10" s="268"/>
      <c r="AV10" s="266"/>
      <c r="AW10" s="266"/>
      <c r="AX10" s="266"/>
      <c r="AY10" s="346"/>
      <c r="AZ10" s="346"/>
      <c r="BA10" s="322" t="s">
        <v>241</v>
      </c>
      <c r="BB10" s="322" t="s">
        <v>242</v>
      </c>
      <c r="BC10" s="322"/>
      <c r="BD10" s="322"/>
      <c r="BE10" s="322"/>
      <c r="BF10" s="322" t="s">
        <v>241</v>
      </c>
      <c r="BG10" s="322" t="s">
        <v>243</v>
      </c>
      <c r="BH10" s="322"/>
      <c r="BI10" s="322"/>
      <c r="BJ10" s="323"/>
      <c r="BK10" s="323"/>
      <c r="BL10" s="322"/>
      <c r="BM10" s="322"/>
      <c r="BN10" s="322"/>
      <c r="BO10" s="322"/>
      <c r="BP10" s="322"/>
      <c r="BQ10" s="322" t="s">
        <v>241</v>
      </c>
      <c r="BR10" s="322" t="s">
        <v>242</v>
      </c>
      <c r="BS10" s="322"/>
      <c r="BT10" s="322"/>
      <c r="BU10" s="322"/>
      <c r="BV10" s="322" t="s">
        <v>241</v>
      </c>
      <c r="BW10" s="322" t="s">
        <v>243</v>
      </c>
      <c r="BX10" s="322"/>
      <c r="BY10" s="322"/>
      <c r="BZ10" s="323"/>
      <c r="CA10" s="323"/>
      <c r="CB10" s="322"/>
      <c r="CC10" s="322"/>
      <c r="CD10" s="322"/>
      <c r="CE10" s="322"/>
      <c r="CF10" s="322"/>
      <c r="CG10" s="322" t="s">
        <v>241</v>
      </c>
      <c r="CH10" s="322" t="s">
        <v>242</v>
      </c>
      <c r="CI10" s="322"/>
      <c r="CJ10" s="322"/>
      <c r="CK10" s="322"/>
      <c r="CL10" s="322" t="s">
        <v>241</v>
      </c>
      <c r="CM10" s="322" t="s">
        <v>243</v>
      </c>
      <c r="CN10" s="322"/>
      <c r="CO10" s="322"/>
      <c r="CP10" s="323"/>
      <c r="CQ10" s="323"/>
      <c r="CR10" s="322"/>
      <c r="CS10" s="322"/>
      <c r="CT10" s="322"/>
      <c r="CU10" s="322"/>
      <c r="CV10" s="322"/>
      <c r="CW10" s="322" t="s">
        <v>241</v>
      </c>
      <c r="CX10" s="322" t="s">
        <v>242</v>
      </c>
      <c r="CY10" s="322"/>
      <c r="CZ10" s="322"/>
      <c r="DA10" s="322"/>
      <c r="DB10" s="322" t="s">
        <v>241</v>
      </c>
      <c r="DC10" s="322" t="s">
        <v>243</v>
      </c>
      <c r="DD10" s="322"/>
      <c r="DE10" s="322"/>
      <c r="DF10" s="323"/>
      <c r="DG10" s="323"/>
      <c r="DH10" s="322"/>
      <c r="DI10" s="322"/>
      <c r="DJ10" s="322"/>
      <c r="DK10" s="322"/>
      <c r="DL10" s="322"/>
      <c r="DM10" s="322" t="s">
        <v>241</v>
      </c>
      <c r="DN10" s="322" t="s">
        <v>242</v>
      </c>
      <c r="DO10" s="322"/>
      <c r="DP10" s="322"/>
      <c r="DQ10" s="322"/>
      <c r="DR10" s="322" t="s">
        <v>241</v>
      </c>
      <c r="DS10" s="322" t="s">
        <v>243</v>
      </c>
      <c r="DT10" s="322"/>
      <c r="DU10" s="322"/>
      <c r="DV10" s="323"/>
      <c r="DW10" s="323"/>
      <c r="DX10" s="322"/>
      <c r="DY10" s="322"/>
      <c r="DZ10" s="322"/>
      <c r="EA10" s="322"/>
      <c r="EB10" s="322"/>
      <c r="EC10" s="322" t="s">
        <v>241</v>
      </c>
      <c r="ED10" s="322" t="s">
        <v>242</v>
      </c>
      <c r="EE10" s="322"/>
      <c r="EF10" s="322"/>
      <c r="EG10" s="322"/>
      <c r="EH10" s="322" t="s">
        <v>241</v>
      </c>
      <c r="EI10" s="322" t="s">
        <v>243</v>
      </c>
      <c r="EJ10" s="322"/>
      <c r="EK10" s="322"/>
      <c r="EL10" s="323"/>
      <c r="EM10" s="323"/>
      <c r="EN10" s="322"/>
      <c r="EO10" s="322"/>
      <c r="EP10" s="322"/>
      <c r="EQ10" s="322"/>
      <c r="ER10" s="322"/>
      <c r="ES10" s="322" t="s">
        <v>241</v>
      </c>
      <c r="ET10" s="322" t="s">
        <v>242</v>
      </c>
      <c r="EU10" s="322"/>
      <c r="EV10" s="322"/>
      <c r="EW10" s="322"/>
      <c r="EX10" s="322" t="s">
        <v>241</v>
      </c>
      <c r="EY10" s="322" t="s">
        <v>243</v>
      </c>
      <c r="EZ10" s="322"/>
      <c r="FA10" s="322"/>
      <c r="FB10" s="323"/>
      <c r="FC10" s="323"/>
      <c r="FD10" s="322"/>
      <c r="FE10" s="322"/>
      <c r="FF10" s="322"/>
      <c r="FG10" s="322"/>
      <c r="FH10" s="322"/>
      <c r="FI10" s="322" t="s">
        <v>241</v>
      </c>
      <c r="FJ10" s="322" t="s">
        <v>242</v>
      </c>
      <c r="FK10" s="322"/>
      <c r="FL10" s="322"/>
      <c r="FM10" s="322"/>
      <c r="FN10" s="322" t="s">
        <v>241</v>
      </c>
      <c r="FO10" s="322" t="s">
        <v>243</v>
      </c>
      <c r="FP10" s="322"/>
      <c r="FQ10" s="322"/>
      <c r="FR10" s="323"/>
      <c r="FS10" s="323"/>
      <c r="FT10" s="322"/>
      <c r="FU10" s="322"/>
      <c r="FV10" s="322"/>
      <c r="FW10" s="266"/>
      <c r="FX10" s="266"/>
      <c r="FY10" s="266" t="s">
        <v>241</v>
      </c>
      <c r="FZ10" s="266" t="s">
        <v>242</v>
      </c>
      <c r="GA10" s="266"/>
      <c r="GB10" s="266"/>
      <c r="GC10" s="266"/>
      <c r="GD10" s="266" t="s">
        <v>241</v>
      </c>
      <c r="GE10" s="266" t="s">
        <v>243</v>
      </c>
      <c r="GF10" s="266"/>
      <c r="GG10" s="266"/>
      <c r="GH10" s="268"/>
      <c r="GI10" s="268"/>
      <c r="GJ10" s="266"/>
      <c r="GK10" s="266"/>
      <c r="GL10" s="266"/>
      <c r="GM10" s="322"/>
      <c r="GN10" s="322"/>
      <c r="GO10" s="322" t="s">
        <v>241</v>
      </c>
      <c r="GP10" s="322" t="s">
        <v>242</v>
      </c>
      <c r="GQ10" s="322"/>
      <c r="GR10" s="322"/>
      <c r="GS10" s="322"/>
      <c r="GT10" s="322" t="s">
        <v>241</v>
      </c>
      <c r="GU10" s="322" t="s">
        <v>243</v>
      </c>
      <c r="GV10" s="322"/>
      <c r="GW10" s="322"/>
      <c r="GX10" s="323"/>
      <c r="GY10" s="323"/>
      <c r="GZ10" s="322"/>
      <c r="HA10" s="322"/>
      <c r="HB10" s="322"/>
      <c r="HC10" s="346"/>
      <c r="HD10" s="346"/>
      <c r="HE10" s="345" t="s">
        <v>241</v>
      </c>
      <c r="HF10" s="338" t="s">
        <v>242</v>
      </c>
      <c r="HG10" s="340"/>
      <c r="HH10" s="346"/>
      <c r="HI10" s="346"/>
      <c r="HJ10" s="345" t="s">
        <v>241</v>
      </c>
      <c r="HK10" s="338" t="s">
        <v>243</v>
      </c>
      <c r="HL10" s="339"/>
      <c r="HM10" s="340"/>
      <c r="HN10" s="343"/>
      <c r="HO10" s="344"/>
      <c r="HP10" s="346"/>
      <c r="HQ10" s="346"/>
      <c r="HR10" s="346"/>
      <c r="HS10" s="272"/>
      <c r="HT10" s="272"/>
      <c r="HU10" s="245" t="s">
        <v>241</v>
      </c>
      <c r="HV10" s="298" t="s">
        <v>242</v>
      </c>
      <c r="HW10" s="317"/>
      <c r="HX10" s="272"/>
      <c r="HY10" s="272"/>
      <c r="HZ10" s="245" t="s">
        <v>241</v>
      </c>
      <c r="IA10" s="298" t="s">
        <v>243</v>
      </c>
      <c r="IB10" s="316"/>
      <c r="IC10" s="317"/>
      <c r="ID10" s="320"/>
      <c r="IE10" s="321"/>
      <c r="IF10" s="272"/>
      <c r="IG10" s="272"/>
      <c r="IH10" s="272"/>
      <c r="II10" s="272"/>
      <c r="IJ10" s="272"/>
      <c r="IK10" s="245" t="s">
        <v>241</v>
      </c>
      <c r="IL10" s="298" t="s">
        <v>242</v>
      </c>
      <c r="IM10" s="317"/>
      <c r="IN10" s="272"/>
      <c r="IO10" s="272"/>
      <c r="IP10" s="245" t="s">
        <v>241</v>
      </c>
      <c r="IQ10" s="298" t="s">
        <v>243</v>
      </c>
      <c r="IR10" s="316"/>
      <c r="IS10" s="317"/>
      <c r="IT10" s="320"/>
      <c r="IU10" s="321"/>
      <c r="IV10" s="272"/>
      <c r="IW10" s="272"/>
      <c r="IX10" s="272"/>
      <c r="IY10" s="272"/>
      <c r="IZ10" s="272"/>
      <c r="JA10" s="245" t="s">
        <v>241</v>
      </c>
      <c r="JB10" s="298" t="s">
        <v>242</v>
      </c>
      <c r="JC10" s="317"/>
      <c r="JD10" s="272"/>
      <c r="JE10" s="272"/>
      <c r="JF10" s="245" t="s">
        <v>241</v>
      </c>
      <c r="JG10" s="298" t="s">
        <v>243</v>
      </c>
      <c r="JH10" s="316"/>
      <c r="JI10" s="317"/>
      <c r="JJ10" s="320"/>
      <c r="JK10" s="321"/>
      <c r="JL10" s="272"/>
      <c r="JM10" s="272"/>
      <c r="JN10" s="272"/>
    </row>
    <row r="11" spans="1:274" s="82" customFormat="1" ht="103.5" customHeight="1" x14ac:dyDescent="0.25">
      <c r="A11" s="282"/>
      <c r="B11" s="282"/>
      <c r="C11" s="266"/>
      <c r="D11" s="266"/>
      <c r="E11" s="266"/>
      <c r="F11" s="178" t="s">
        <v>213</v>
      </c>
      <c r="G11" s="178" t="s">
        <v>214</v>
      </c>
      <c r="H11" s="266"/>
      <c r="I11" s="266"/>
      <c r="J11" s="266"/>
      <c r="K11" s="178" t="s">
        <v>218</v>
      </c>
      <c r="L11" s="178" t="s">
        <v>250</v>
      </c>
      <c r="M11" s="178" t="s">
        <v>214</v>
      </c>
      <c r="N11" s="178" t="s">
        <v>269</v>
      </c>
      <c r="O11" s="178" t="s">
        <v>244</v>
      </c>
      <c r="P11" s="266"/>
      <c r="Q11" s="266"/>
      <c r="R11" s="266"/>
      <c r="S11" s="266"/>
      <c r="T11" s="266"/>
      <c r="U11" s="266"/>
      <c r="V11" s="178" t="s">
        <v>213</v>
      </c>
      <c r="W11" s="178" t="s">
        <v>214</v>
      </c>
      <c r="X11" s="266"/>
      <c r="Y11" s="266"/>
      <c r="Z11" s="266"/>
      <c r="AA11" s="178" t="s">
        <v>218</v>
      </c>
      <c r="AB11" s="178" t="s">
        <v>250</v>
      </c>
      <c r="AC11" s="178" t="s">
        <v>214</v>
      </c>
      <c r="AD11" s="178" t="s">
        <v>269</v>
      </c>
      <c r="AE11" s="178" t="s">
        <v>244</v>
      </c>
      <c r="AF11" s="266"/>
      <c r="AG11" s="266"/>
      <c r="AH11" s="266"/>
      <c r="AI11" s="266"/>
      <c r="AJ11" s="266"/>
      <c r="AK11" s="266"/>
      <c r="AL11" s="182" t="s">
        <v>213</v>
      </c>
      <c r="AM11" s="182" t="s">
        <v>214</v>
      </c>
      <c r="AN11" s="266"/>
      <c r="AO11" s="266"/>
      <c r="AP11" s="266"/>
      <c r="AQ11" s="182" t="s">
        <v>218</v>
      </c>
      <c r="AR11" s="182" t="s">
        <v>250</v>
      </c>
      <c r="AS11" s="182" t="s">
        <v>214</v>
      </c>
      <c r="AT11" s="182" t="s">
        <v>269</v>
      </c>
      <c r="AU11" s="182" t="s">
        <v>244</v>
      </c>
      <c r="AV11" s="266"/>
      <c r="AW11" s="266"/>
      <c r="AX11" s="266"/>
      <c r="AY11" s="347"/>
      <c r="AZ11" s="347"/>
      <c r="BA11" s="322"/>
      <c r="BB11" s="184" t="s">
        <v>213</v>
      </c>
      <c r="BC11" s="184" t="s">
        <v>214</v>
      </c>
      <c r="BD11" s="322"/>
      <c r="BE11" s="322"/>
      <c r="BF11" s="322"/>
      <c r="BG11" s="184" t="s">
        <v>218</v>
      </c>
      <c r="BH11" s="184" t="s">
        <v>250</v>
      </c>
      <c r="BI11" s="184" t="s">
        <v>214</v>
      </c>
      <c r="BJ11" s="184" t="s">
        <v>269</v>
      </c>
      <c r="BK11" s="184" t="s">
        <v>244</v>
      </c>
      <c r="BL11" s="322"/>
      <c r="BM11" s="322"/>
      <c r="BN11" s="322"/>
      <c r="BO11" s="322"/>
      <c r="BP11" s="322"/>
      <c r="BQ11" s="322"/>
      <c r="BR11" s="184" t="s">
        <v>213</v>
      </c>
      <c r="BS11" s="184" t="s">
        <v>214</v>
      </c>
      <c r="BT11" s="322"/>
      <c r="BU11" s="322"/>
      <c r="BV11" s="322"/>
      <c r="BW11" s="184" t="s">
        <v>218</v>
      </c>
      <c r="BX11" s="184" t="s">
        <v>250</v>
      </c>
      <c r="BY11" s="184" t="s">
        <v>214</v>
      </c>
      <c r="BZ11" s="184" t="s">
        <v>269</v>
      </c>
      <c r="CA11" s="184" t="s">
        <v>244</v>
      </c>
      <c r="CB11" s="322"/>
      <c r="CC11" s="322"/>
      <c r="CD11" s="322"/>
      <c r="CE11" s="322"/>
      <c r="CF11" s="322"/>
      <c r="CG11" s="322"/>
      <c r="CH11" s="206" t="s">
        <v>213</v>
      </c>
      <c r="CI11" s="206" t="s">
        <v>214</v>
      </c>
      <c r="CJ11" s="322"/>
      <c r="CK11" s="322"/>
      <c r="CL11" s="322"/>
      <c r="CM11" s="206" t="s">
        <v>218</v>
      </c>
      <c r="CN11" s="206" t="s">
        <v>250</v>
      </c>
      <c r="CO11" s="206" t="s">
        <v>214</v>
      </c>
      <c r="CP11" s="206" t="s">
        <v>269</v>
      </c>
      <c r="CQ11" s="206" t="s">
        <v>244</v>
      </c>
      <c r="CR11" s="322"/>
      <c r="CS11" s="322"/>
      <c r="CT11" s="322"/>
      <c r="CU11" s="322"/>
      <c r="CV11" s="322"/>
      <c r="CW11" s="322"/>
      <c r="CX11" s="184" t="s">
        <v>213</v>
      </c>
      <c r="CY11" s="184" t="s">
        <v>214</v>
      </c>
      <c r="CZ11" s="322"/>
      <c r="DA11" s="322"/>
      <c r="DB11" s="322"/>
      <c r="DC11" s="184" t="s">
        <v>218</v>
      </c>
      <c r="DD11" s="184" t="s">
        <v>250</v>
      </c>
      <c r="DE11" s="184" t="s">
        <v>214</v>
      </c>
      <c r="DF11" s="184" t="s">
        <v>269</v>
      </c>
      <c r="DG11" s="184" t="s">
        <v>244</v>
      </c>
      <c r="DH11" s="322"/>
      <c r="DI11" s="322"/>
      <c r="DJ11" s="322"/>
      <c r="DK11" s="322"/>
      <c r="DL11" s="322"/>
      <c r="DM11" s="322"/>
      <c r="DN11" s="184" t="s">
        <v>213</v>
      </c>
      <c r="DO11" s="184" t="s">
        <v>214</v>
      </c>
      <c r="DP11" s="322"/>
      <c r="DQ11" s="322"/>
      <c r="DR11" s="322"/>
      <c r="DS11" s="184" t="s">
        <v>218</v>
      </c>
      <c r="DT11" s="184" t="s">
        <v>250</v>
      </c>
      <c r="DU11" s="184" t="s">
        <v>214</v>
      </c>
      <c r="DV11" s="184" t="s">
        <v>269</v>
      </c>
      <c r="DW11" s="184" t="s">
        <v>244</v>
      </c>
      <c r="DX11" s="322"/>
      <c r="DY11" s="322"/>
      <c r="DZ11" s="322"/>
      <c r="EA11" s="322"/>
      <c r="EB11" s="322"/>
      <c r="EC11" s="322"/>
      <c r="ED11" s="184" t="s">
        <v>213</v>
      </c>
      <c r="EE11" s="184" t="s">
        <v>214</v>
      </c>
      <c r="EF11" s="322"/>
      <c r="EG11" s="322"/>
      <c r="EH11" s="322"/>
      <c r="EI11" s="184" t="s">
        <v>218</v>
      </c>
      <c r="EJ11" s="184" t="s">
        <v>250</v>
      </c>
      <c r="EK11" s="184" t="s">
        <v>214</v>
      </c>
      <c r="EL11" s="184" t="s">
        <v>269</v>
      </c>
      <c r="EM11" s="184" t="s">
        <v>244</v>
      </c>
      <c r="EN11" s="322"/>
      <c r="EO11" s="322"/>
      <c r="EP11" s="322"/>
      <c r="EQ11" s="322"/>
      <c r="ER11" s="322"/>
      <c r="ES11" s="322"/>
      <c r="ET11" s="184" t="s">
        <v>213</v>
      </c>
      <c r="EU11" s="184" t="s">
        <v>214</v>
      </c>
      <c r="EV11" s="322"/>
      <c r="EW11" s="322"/>
      <c r="EX11" s="322"/>
      <c r="EY11" s="184" t="s">
        <v>218</v>
      </c>
      <c r="EZ11" s="184" t="s">
        <v>250</v>
      </c>
      <c r="FA11" s="184" t="s">
        <v>214</v>
      </c>
      <c r="FB11" s="184" t="s">
        <v>269</v>
      </c>
      <c r="FC11" s="184" t="s">
        <v>244</v>
      </c>
      <c r="FD11" s="322"/>
      <c r="FE11" s="322"/>
      <c r="FF11" s="322"/>
      <c r="FG11" s="322"/>
      <c r="FH11" s="322"/>
      <c r="FI11" s="322"/>
      <c r="FJ11" s="184" t="s">
        <v>213</v>
      </c>
      <c r="FK11" s="184" t="s">
        <v>214</v>
      </c>
      <c r="FL11" s="322"/>
      <c r="FM11" s="322"/>
      <c r="FN11" s="322"/>
      <c r="FO11" s="184" t="s">
        <v>218</v>
      </c>
      <c r="FP11" s="184" t="s">
        <v>250</v>
      </c>
      <c r="FQ11" s="184" t="s">
        <v>214</v>
      </c>
      <c r="FR11" s="184" t="s">
        <v>269</v>
      </c>
      <c r="FS11" s="184" t="s">
        <v>244</v>
      </c>
      <c r="FT11" s="322"/>
      <c r="FU11" s="322"/>
      <c r="FV11" s="322"/>
      <c r="FW11" s="266"/>
      <c r="FX11" s="266"/>
      <c r="FY11" s="266"/>
      <c r="FZ11" s="202" t="s">
        <v>213</v>
      </c>
      <c r="GA11" s="202" t="s">
        <v>214</v>
      </c>
      <c r="GB11" s="266"/>
      <c r="GC11" s="266"/>
      <c r="GD11" s="266"/>
      <c r="GE11" s="202" t="s">
        <v>218</v>
      </c>
      <c r="GF11" s="202" t="s">
        <v>250</v>
      </c>
      <c r="GG11" s="202" t="s">
        <v>214</v>
      </c>
      <c r="GH11" s="202" t="s">
        <v>269</v>
      </c>
      <c r="GI11" s="202" t="s">
        <v>244</v>
      </c>
      <c r="GJ11" s="266"/>
      <c r="GK11" s="266"/>
      <c r="GL11" s="266"/>
      <c r="GM11" s="322"/>
      <c r="GN11" s="322"/>
      <c r="GO11" s="322"/>
      <c r="GP11" s="184" t="s">
        <v>213</v>
      </c>
      <c r="GQ11" s="184" t="s">
        <v>214</v>
      </c>
      <c r="GR11" s="322"/>
      <c r="GS11" s="322"/>
      <c r="GT11" s="322"/>
      <c r="GU11" s="184" t="s">
        <v>218</v>
      </c>
      <c r="GV11" s="184" t="s">
        <v>250</v>
      </c>
      <c r="GW11" s="184" t="s">
        <v>214</v>
      </c>
      <c r="GX11" s="184" t="s">
        <v>269</v>
      </c>
      <c r="GY11" s="184" t="s">
        <v>244</v>
      </c>
      <c r="GZ11" s="322"/>
      <c r="HA11" s="322"/>
      <c r="HB11" s="322"/>
      <c r="HC11" s="347"/>
      <c r="HD11" s="347"/>
      <c r="HE11" s="347"/>
      <c r="HF11" s="184" t="s">
        <v>213</v>
      </c>
      <c r="HG11" s="184" t="s">
        <v>214</v>
      </c>
      <c r="HH11" s="347"/>
      <c r="HI11" s="347"/>
      <c r="HJ11" s="347"/>
      <c r="HK11" s="184" t="s">
        <v>218</v>
      </c>
      <c r="HL11" s="184" t="s">
        <v>250</v>
      </c>
      <c r="HM11" s="184" t="s">
        <v>214</v>
      </c>
      <c r="HN11" s="184" t="s">
        <v>269</v>
      </c>
      <c r="HO11" s="184" t="s">
        <v>244</v>
      </c>
      <c r="HP11" s="347"/>
      <c r="HQ11" s="347"/>
      <c r="HR11" s="347"/>
      <c r="HS11" s="269"/>
      <c r="HT11" s="269"/>
      <c r="HU11" s="269"/>
      <c r="HV11" s="202" t="s">
        <v>213</v>
      </c>
      <c r="HW11" s="202" t="s">
        <v>214</v>
      </c>
      <c r="HX11" s="269"/>
      <c r="HY11" s="269"/>
      <c r="HZ11" s="269"/>
      <c r="IA11" s="202" t="s">
        <v>218</v>
      </c>
      <c r="IB11" s="202" t="s">
        <v>250</v>
      </c>
      <c r="IC11" s="202" t="s">
        <v>214</v>
      </c>
      <c r="ID11" s="202" t="s">
        <v>269</v>
      </c>
      <c r="IE11" s="202" t="s">
        <v>244</v>
      </c>
      <c r="IF11" s="269"/>
      <c r="IG11" s="269"/>
      <c r="IH11" s="269"/>
      <c r="II11" s="269"/>
      <c r="IJ11" s="269"/>
      <c r="IK11" s="269"/>
      <c r="IL11" s="202" t="s">
        <v>213</v>
      </c>
      <c r="IM11" s="202" t="s">
        <v>214</v>
      </c>
      <c r="IN11" s="269"/>
      <c r="IO11" s="269"/>
      <c r="IP11" s="269"/>
      <c r="IQ11" s="202" t="s">
        <v>218</v>
      </c>
      <c r="IR11" s="202" t="s">
        <v>250</v>
      </c>
      <c r="IS11" s="202" t="s">
        <v>214</v>
      </c>
      <c r="IT11" s="202" t="s">
        <v>269</v>
      </c>
      <c r="IU11" s="202" t="s">
        <v>244</v>
      </c>
      <c r="IV11" s="269"/>
      <c r="IW11" s="269"/>
      <c r="IX11" s="269"/>
      <c r="IY11" s="269"/>
      <c r="IZ11" s="269"/>
      <c r="JA11" s="269"/>
      <c r="JB11" s="205" t="s">
        <v>213</v>
      </c>
      <c r="JC11" s="205" t="s">
        <v>214</v>
      </c>
      <c r="JD11" s="269"/>
      <c r="JE11" s="269"/>
      <c r="JF11" s="269"/>
      <c r="JG11" s="205" t="s">
        <v>218</v>
      </c>
      <c r="JH11" s="205" t="s">
        <v>250</v>
      </c>
      <c r="JI11" s="205" t="s">
        <v>214</v>
      </c>
      <c r="JJ11" s="205" t="s">
        <v>269</v>
      </c>
      <c r="JK11" s="205" t="s">
        <v>244</v>
      </c>
      <c r="JL11" s="269"/>
      <c r="JM11" s="269"/>
      <c r="JN11" s="269"/>
    </row>
    <row r="12" spans="1:274" ht="39" customHeight="1" x14ac:dyDescent="0.25">
      <c r="A12" s="126" t="s">
        <v>2</v>
      </c>
      <c r="B12" s="102" t="s">
        <v>3</v>
      </c>
      <c r="C12" s="171">
        <v>22175.440800000004</v>
      </c>
      <c r="D12" s="171">
        <v>0</v>
      </c>
      <c r="E12" s="171">
        <v>24303.446352040006</v>
      </c>
      <c r="F12" s="171">
        <v>22129.480080000005</v>
      </c>
      <c r="G12" s="171">
        <v>2173.9662720399997</v>
      </c>
      <c r="H12" s="171">
        <v>8455.676334830001</v>
      </c>
      <c r="I12" s="171">
        <v>11.57958301</v>
      </c>
      <c r="J12" s="171">
        <v>9527.4863449599998</v>
      </c>
      <c r="K12" s="171">
        <v>8453.5737511799998</v>
      </c>
      <c r="L12" s="171">
        <v>0</v>
      </c>
      <c r="M12" s="171">
        <v>1073.91259378</v>
      </c>
      <c r="N12" s="171">
        <v>38.182831729365006</v>
      </c>
      <c r="O12" s="171">
        <v>49.398769778165196</v>
      </c>
      <c r="P12" s="171">
        <v>11.271730600255284</v>
      </c>
      <c r="Q12" s="171">
        <v>9.7223886700000008</v>
      </c>
      <c r="R12" s="171">
        <v>3.959777990000009</v>
      </c>
      <c r="S12" s="171">
        <v>3140.7503000000002</v>
      </c>
      <c r="T12" s="171">
        <v>0</v>
      </c>
      <c r="U12" s="171">
        <v>4221.9704305499999</v>
      </c>
      <c r="V12" s="171">
        <v>3156.9134799999997</v>
      </c>
      <c r="W12" s="171">
        <v>1065.05695055</v>
      </c>
      <c r="X12" s="171">
        <v>1233.78039429</v>
      </c>
      <c r="Y12" s="171">
        <v>9.5732062800000008</v>
      </c>
      <c r="Z12" s="171">
        <v>1906.1794440299998</v>
      </c>
      <c r="AA12" s="171">
        <v>1233.7621039799999</v>
      </c>
      <c r="AB12" s="171">
        <v>0</v>
      </c>
      <c r="AC12" s="171">
        <v>672.41734005000001</v>
      </c>
      <c r="AD12" s="171">
        <v>39.056443073216649</v>
      </c>
      <c r="AE12" s="171">
        <v>63.134402315553253</v>
      </c>
      <c r="AF12" s="171">
        <v>35.275657921711243</v>
      </c>
      <c r="AG12" s="171">
        <v>8.01520425</v>
      </c>
      <c r="AH12" s="171">
        <v>1.5762923400000106</v>
      </c>
      <c r="AI12" s="171">
        <v>500</v>
      </c>
      <c r="AJ12" s="171">
        <v>0</v>
      </c>
      <c r="AK12" s="171">
        <v>1155.0318265400001</v>
      </c>
      <c r="AL12" s="171">
        <v>500</v>
      </c>
      <c r="AM12" s="171">
        <v>655.03182654</v>
      </c>
      <c r="AN12" s="171">
        <v>457.96085989000005</v>
      </c>
      <c r="AO12" s="171">
        <v>9.5547297600000007</v>
      </c>
      <c r="AP12" s="171">
        <v>1039.90042436</v>
      </c>
      <c r="AQ12" s="171">
        <v>457.94256958000005</v>
      </c>
      <c r="AR12" s="171">
        <v>0</v>
      </c>
      <c r="AS12" s="171">
        <v>581.95785477999993</v>
      </c>
      <c r="AT12" s="171">
        <v>91.588513916000011</v>
      </c>
      <c r="AU12" s="171">
        <v>88.844210494932682</v>
      </c>
      <c r="AV12" s="171">
        <v>55.962844244261376</v>
      </c>
      <c r="AW12" s="171">
        <v>7.9967277299999999</v>
      </c>
      <c r="AX12" s="171">
        <v>1.5762923400000002</v>
      </c>
      <c r="AY12" s="171">
        <v>1008.2614000000001</v>
      </c>
      <c r="AZ12" s="171">
        <v>0</v>
      </c>
      <c r="BA12" s="171">
        <v>1105.7278401500002</v>
      </c>
      <c r="BB12" s="171">
        <v>1024.4245800000001</v>
      </c>
      <c r="BC12" s="171">
        <v>81.303260150000014</v>
      </c>
      <c r="BD12" s="171">
        <v>213.89356171</v>
      </c>
      <c r="BE12" s="171">
        <v>0</v>
      </c>
      <c r="BF12" s="171">
        <v>228.71604614</v>
      </c>
      <c r="BG12" s="171">
        <v>213.89356171</v>
      </c>
      <c r="BH12" s="171">
        <v>0</v>
      </c>
      <c r="BI12" s="171">
        <v>14.822484429999999</v>
      </c>
      <c r="BJ12" s="171">
        <v>20.838553605943073</v>
      </c>
      <c r="BK12" s="171">
        <v>18.231107095402248</v>
      </c>
      <c r="BL12" s="171">
        <v>6.4807365640305665</v>
      </c>
      <c r="BM12" s="171">
        <v>0</v>
      </c>
      <c r="BN12" s="171">
        <v>0</v>
      </c>
      <c r="BO12" s="171">
        <v>1558.5975999999998</v>
      </c>
      <c r="BP12" s="171">
        <v>0</v>
      </c>
      <c r="BQ12" s="171">
        <v>1886.14484055</v>
      </c>
      <c r="BR12" s="171">
        <v>1558.5975999999998</v>
      </c>
      <c r="BS12" s="171">
        <v>327.54724054999997</v>
      </c>
      <c r="BT12" s="171">
        <v>505.68687597000002</v>
      </c>
      <c r="BU12" s="171">
        <v>1.847652E-2</v>
      </c>
      <c r="BV12" s="171">
        <v>580.50950253999986</v>
      </c>
      <c r="BW12" s="171">
        <v>505.68687597000002</v>
      </c>
      <c r="BX12" s="171">
        <v>0</v>
      </c>
      <c r="BY12" s="171">
        <v>74.822626570000011</v>
      </c>
      <c r="BZ12" s="171">
        <v>32.444992599116027</v>
      </c>
      <c r="CA12" s="171">
        <v>22.843308477995976</v>
      </c>
      <c r="CB12" s="171">
        <v>12.88913036610359</v>
      </c>
      <c r="CC12" s="171">
        <v>1.847652E-2</v>
      </c>
      <c r="CD12" s="171">
        <v>0</v>
      </c>
      <c r="CE12" s="171">
        <v>73.891300000000001</v>
      </c>
      <c r="CF12" s="171">
        <v>0</v>
      </c>
      <c r="CG12" s="171">
        <v>75.065923309999988</v>
      </c>
      <c r="CH12" s="171">
        <v>73.891300000000001</v>
      </c>
      <c r="CI12" s="171">
        <v>1.1746233100000001</v>
      </c>
      <c r="CJ12" s="171">
        <v>56.239096720000006</v>
      </c>
      <c r="CK12" s="171">
        <v>0</v>
      </c>
      <c r="CL12" s="171">
        <v>57.053470989999994</v>
      </c>
      <c r="CM12" s="171">
        <v>56.239096720000006</v>
      </c>
      <c r="CN12" s="171">
        <v>0</v>
      </c>
      <c r="CO12" s="171">
        <v>0.81437427000000007</v>
      </c>
      <c r="CP12" s="171">
        <v>76.110579621687535</v>
      </c>
      <c r="CQ12" s="171">
        <v>69.330675039983674</v>
      </c>
      <c r="CR12" s="171">
        <v>1.4273877747819039</v>
      </c>
      <c r="CS12" s="171">
        <v>0</v>
      </c>
      <c r="CT12" s="171">
        <v>0</v>
      </c>
      <c r="CU12" s="45">
        <v>205.00000000000003</v>
      </c>
      <c r="CV12" s="45">
        <v>0</v>
      </c>
      <c r="CW12" s="45">
        <v>214.94854211000001</v>
      </c>
      <c r="CX12" s="45">
        <v>205.00000000000003</v>
      </c>
      <c r="CY12" s="45">
        <v>9.9485421099999982</v>
      </c>
      <c r="CZ12" s="45">
        <v>26.864570069999999</v>
      </c>
      <c r="DA12" s="45">
        <v>6.7373729999999993E-2</v>
      </c>
      <c r="DB12" s="45">
        <v>28.080805259999998</v>
      </c>
      <c r="DC12" s="45">
        <v>26.864570069999999</v>
      </c>
      <c r="DD12" s="45">
        <v>0</v>
      </c>
      <c r="DE12" s="45">
        <v>1.2162351900000001</v>
      </c>
      <c r="DF12" s="45">
        <v>13.104668326829266</v>
      </c>
      <c r="DG12" s="45">
        <v>12.22526051105995</v>
      </c>
      <c r="DH12" s="45">
        <v>4.3311976944353496</v>
      </c>
      <c r="DI12" s="45">
        <v>6.4958279999999993E-2</v>
      </c>
      <c r="DJ12" s="45">
        <v>2.4154499999999271E-3</v>
      </c>
      <c r="DK12" s="45">
        <v>40</v>
      </c>
      <c r="DL12" s="45">
        <v>0</v>
      </c>
      <c r="DM12" s="45">
        <v>42.839991119999993</v>
      </c>
      <c r="DN12" s="45">
        <v>40</v>
      </c>
      <c r="DO12" s="45">
        <v>2.8399911200000001</v>
      </c>
      <c r="DP12" s="45">
        <v>9.2658686899999996</v>
      </c>
      <c r="DQ12" s="45">
        <v>0</v>
      </c>
      <c r="DR12" s="45">
        <v>9.7180487099999997</v>
      </c>
      <c r="DS12" s="45">
        <v>9.2658686899999996</v>
      </c>
      <c r="DT12" s="45">
        <v>0</v>
      </c>
      <c r="DU12" s="45">
        <v>0.45218002000000002</v>
      </c>
      <c r="DV12" s="45">
        <v>23.164671724999998</v>
      </c>
      <c r="DW12" s="45">
        <v>15.921881474051933</v>
      </c>
      <c r="DX12" s="45">
        <v>4.6529919070553829</v>
      </c>
      <c r="DY12" s="45">
        <v>0</v>
      </c>
      <c r="DZ12" s="45">
        <v>0</v>
      </c>
      <c r="EA12" s="45">
        <v>165.00000000000006</v>
      </c>
      <c r="EB12" s="45">
        <v>0</v>
      </c>
      <c r="EC12" s="45">
        <v>172.10855099</v>
      </c>
      <c r="ED12" s="45">
        <v>165.00000000000006</v>
      </c>
      <c r="EE12" s="45">
        <v>7.1085509899999995</v>
      </c>
      <c r="EF12" s="45">
        <v>17.598701380000001</v>
      </c>
      <c r="EG12" s="45">
        <v>6.7373729999999993E-2</v>
      </c>
      <c r="EH12" s="45">
        <v>18.36275655</v>
      </c>
      <c r="EI12" s="45">
        <v>17.598701380000001</v>
      </c>
      <c r="EJ12" s="45">
        <v>0</v>
      </c>
      <c r="EK12" s="45">
        <v>0.76405517000000001</v>
      </c>
      <c r="EL12" s="45">
        <v>10.665879624242422</v>
      </c>
      <c r="EM12" s="45">
        <v>10.748395433539686</v>
      </c>
      <c r="EN12" s="45">
        <v>4.160895821493642</v>
      </c>
      <c r="EO12" s="45">
        <v>6.4958279999999993E-2</v>
      </c>
      <c r="EP12" s="45">
        <v>2.4154499999999271E-3</v>
      </c>
      <c r="EQ12" s="45">
        <v>699.99999999999989</v>
      </c>
      <c r="ER12" s="45">
        <v>0</v>
      </c>
      <c r="ES12" s="45">
        <v>860.09599215000014</v>
      </c>
      <c r="ET12" s="45">
        <v>701.50789999999995</v>
      </c>
      <c r="EU12" s="45">
        <v>158.58809215000002</v>
      </c>
      <c r="EV12" s="45">
        <v>281.68031225000004</v>
      </c>
      <c r="EW12" s="45">
        <v>6.9301710000000002E-2</v>
      </c>
      <c r="EX12" s="45">
        <v>323.53106804999993</v>
      </c>
      <c r="EY12" s="45">
        <v>281.68031225000004</v>
      </c>
      <c r="EZ12" s="45">
        <v>0</v>
      </c>
      <c r="FA12" s="45">
        <v>41.850755799999995</v>
      </c>
      <c r="FB12" s="45">
        <v>40.153548128253448</v>
      </c>
      <c r="FC12" s="45">
        <v>26.389595355252521</v>
      </c>
      <c r="FD12" s="45">
        <v>12.935621933387923</v>
      </c>
      <c r="FE12" s="45">
        <v>0</v>
      </c>
      <c r="FF12" s="45">
        <v>6.9301709999999961E-2</v>
      </c>
      <c r="FG12" s="45">
        <v>699.99999999999989</v>
      </c>
      <c r="FH12" s="45">
        <v>0</v>
      </c>
      <c r="FI12" s="45">
        <v>858.57279215000017</v>
      </c>
      <c r="FJ12" s="45">
        <v>699.99999999999989</v>
      </c>
      <c r="FK12" s="45">
        <v>158.57279215</v>
      </c>
      <c r="FL12" s="45">
        <v>280.17241225000004</v>
      </c>
      <c r="FM12" s="45">
        <v>6.9301710000000002E-2</v>
      </c>
      <c r="FN12" s="45">
        <v>322.0078680499999</v>
      </c>
      <c r="FO12" s="45">
        <v>280.17241225000004</v>
      </c>
      <c r="FP12" s="45">
        <v>0</v>
      </c>
      <c r="FQ12" s="45">
        <v>41.835455799999998</v>
      </c>
      <c r="FR12" s="45">
        <v>40.024630321428582</v>
      </c>
      <c r="FS12" s="45">
        <v>26.382493007013625</v>
      </c>
      <c r="FT12" s="45">
        <v>12.992060117457745</v>
      </c>
      <c r="FU12" s="45">
        <v>0</v>
      </c>
      <c r="FV12" s="45">
        <v>6.9301709999999961E-2</v>
      </c>
      <c r="FW12" s="45">
        <v>0</v>
      </c>
      <c r="FX12" s="45">
        <v>0</v>
      </c>
      <c r="FY12" s="45">
        <v>1.5232000000000001</v>
      </c>
      <c r="FZ12" s="45">
        <v>1.5079</v>
      </c>
      <c r="GA12" s="45">
        <v>1.5299999999999999E-2</v>
      </c>
      <c r="GB12" s="45">
        <v>1.5079</v>
      </c>
      <c r="GC12" s="45">
        <v>0</v>
      </c>
      <c r="GD12" s="45">
        <v>1.5232000000000001</v>
      </c>
      <c r="GE12" s="45">
        <v>1.5079</v>
      </c>
      <c r="GF12" s="45">
        <v>0</v>
      </c>
      <c r="GG12" s="45">
        <v>1.5299999999999999E-2</v>
      </c>
      <c r="GH12" s="45">
        <v>100</v>
      </c>
      <c r="GI12" s="45">
        <v>100</v>
      </c>
      <c r="GJ12" s="45">
        <v>1.0044642857142856</v>
      </c>
      <c r="GK12" s="45">
        <v>0</v>
      </c>
      <c r="GL12" s="45">
        <v>0</v>
      </c>
      <c r="GM12" s="45">
        <v>18129.690500000001</v>
      </c>
      <c r="GN12" s="45">
        <v>0</v>
      </c>
      <c r="GO12" s="45">
        <v>19006.431387230001</v>
      </c>
      <c r="GP12" s="45">
        <v>18066.058699999998</v>
      </c>
      <c r="GQ12" s="45">
        <v>940.37268723000011</v>
      </c>
      <c r="GR12" s="45">
        <v>6913.3510582200006</v>
      </c>
      <c r="GS12" s="45">
        <v>1.8697012900000001</v>
      </c>
      <c r="GT12" s="45">
        <v>7269.6950276200005</v>
      </c>
      <c r="GU12" s="45">
        <v>6911.2667648799998</v>
      </c>
      <c r="GV12" s="45">
        <v>0</v>
      </c>
      <c r="GW12" s="45">
        <v>358.42826273999998</v>
      </c>
      <c r="GX12" s="45">
        <v>38.238097026607257</v>
      </c>
      <c r="GY12" s="45">
        <v>38.115554354922921</v>
      </c>
      <c r="GZ12" s="45">
        <v>4.9304442810628402</v>
      </c>
      <c r="HA12" s="45">
        <v>1.64222614</v>
      </c>
      <c r="HB12" s="45">
        <v>2.3117684899999618</v>
      </c>
      <c r="HC12" s="45">
        <v>17045.906299999999</v>
      </c>
      <c r="HD12" s="45">
        <v>0</v>
      </c>
      <c r="HE12" s="45">
        <v>17949.029915030002</v>
      </c>
      <c r="HF12" s="45">
        <v>17039.7726</v>
      </c>
      <c r="HG12" s="45">
        <v>909.25731503000009</v>
      </c>
      <c r="HH12" s="45">
        <v>6176.7417145199997</v>
      </c>
      <c r="HI12" s="45">
        <v>1.4496533300000001</v>
      </c>
      <c r="HJ12" s="45">
        <v>6511.0683864400007</v>
      </c>
      <c r="HK12" s="45">
        <v>6174.6574211799998</v>
      </c>
      <c r="HL12" s="45">
        <v>0</v>
      </c>
      <c r="HM12" s="45">
        <v>336.41096526000001</v>
      </c>
      <c r="HN12" s="45">
        <v>36.22369683670032</v>
      </c>
      <c r="HO12" s="45">
        <v>36.998433743576811</v>
      </c>
      <c r="HP12" s="45">
        <v>5.1667552127176544</v>
      </c>
      <c r="HQ12" s="45">
        <v>1.4496533300000001</v>
      </c>
      <c r="HR12" s="45">
        <v>2.0842933399999706</v>
      </c>
      <c r="HS12" s="45">
        <v>250.25389999999999</v>
      </c>
      <c r="HT12" s="45">
        <v>0</v>
      </c>
      <c r="HU12" s="45">
        <v>260.94443466000001</v>
      </c>
      <c r="HV12" s="45">
        <v>248.15049999999999</v>
      </c>
      <c r="HW12" s="45">
        <v>12.79393466</v>
      </c>
      <c r="HX12" s="45">
        <v>200.99631155000003</v>
      </c>
      <c r="HY12" s="45">
        <v>0</v>
      </c>
      <c r="HZ12" s="45">
        <v>211.30844539000003</v>
      </c>
      <c r="IA12" s="45">
        <v>200.99631155000003</v>
      </c>
      <c r="IB12" s="45">
        <v>0</v>
      </c>
      <c r="IC12" s="45">
        <v>10.312133840000001</v>
      </c>
      <c r="ID12" s="45">
        <v>80.316954720785589</v>
      </c>
      <c r="IE12" s="45">
        <v>80.601739136910695</v>
      </c>
      <c r="IF12" s="45">
        <v>4.8801333145807213</v>
      </c>
      <c r="IG12" s="45">
        <v>0</v>
      </c>
      <c r="IH12" s="45">
        <v>0</v>
      </c>
      <c r="II12" s="45">
        <v>69.728099999999998</v>
      </c>
      <c r="IJ12" s="45">
        <v>0</v>
      </c>
      <c r="IK12" s="45">
        <v>71.249946460000004</v>
      </c>
      <c r="IL12" s="45">
        <v>69.728099999999998</v>
      </c>
      <c r="IM12" s="45">
        <v>1.5218464599999999</v>
      </c>
      <c r="IN12" s="45">
        <v>69.056300000000007</v>
      </c>
      <c r="IO12" s="45">
        <v>0.42004796</v>
      </c>
      <c r="IP12" s="45">
        <v>70.571346460000001</v>
      </c>
      <c r="IQ12" s="45">
        <v>69.056300000000007</v>
      </c>
      <c r="IR12" s="45">
        <v>0</v>
      </c>
      <c r="IS12" s="45">
        <v>1.51504646</v>
      </c>
      <c r="IT12" s="45">
        <v>99.036543373474984</v>
      </c>
      <c r="IU12" s="45">
        <v>99.553174372137391</v>
      </c>
      <c r="IV12" s="45">
        <v>2.1468294654952231</v>
      </c>
      <c r="IW12" s="45">
        <v>0.19257281000000001</v>
      </c>
      <c r="IX12" s="45">
        <v>0.22747514999999999</v>
      </c>
      <c r="IY12" s="45">
        <v>763.80219999999997</v>
      </c>
      <c r="IZ12" s="45">
        <v>0</v>
      </c>
      <c r="JA12" s="45">
        <v>725.20709107999994</v>
      </c>
      <c r="JB12" s="45">
        <v>708.40750000000003</v>
      </c>
      <c r="JC12" s="45">
        <v>16.799591079999999</v>
      </c>
      <c r="JD12" s="45">
        <v>466.55673214999996</v>
      </c>
      <c r="JE12" s="45">
        <v>0</v>
      </c>
      <c r="JF12" s="45">
        <v>476.74684932999997</v>
      </c>
      <c r="JG12" s="45">
        <v>466.55673214999996</v>
      </c>
      <c r="JH12" s="45">
        <v>0</v>
      </c>
      <c r="JI12" s="45">
        <v>10.19011718</v>
      </c>
      <c r="JJ12" s="45">
        <v>65.859936851317912</v>
      </c>
      <c r="JK12" s="45">
        <v>60.65693582346411</v>
      </c>
      <c r="JL12" s="45">
        <v>2.1374272728431793</v>
      </c>
      <c r="JM12" s="45">
        <v>0</v>
      </c>
      <c r="JN12" s="45">
        <v>0</v>
      </c>
    </row>
    <row r="13" spans="1:274" ht="15.75" x14ac:dyDescent="0.25">
      <c r="A13" s="127" t="s">
        <v>6</v>
      </c>
      <c r="B13" s="128" t="s">
        <v>7</v>
      </c>
      <c r="C13" s="119">
        <v>3637.5677000000005</v>
      </c>
      <c r="D13" s="119">
        <v>0</v>
      </c>
      <c r="E13" s="119">
        <v>3935.7137721900003</v>
      </c>
      <c r="F13" s="119">
        <v>3629.5719000000008</v>
      </c>
      <c r="G13" s="119">
        <v>306.14187218999996</v>
      </c>
      <c r="H13" s="119">
        <v>1178.1222895500002</v>
      </c>
      <c r="I13" s="119">
        <v>1.49894233</v>
      </c>
      <c r="J13" s="119">
        <v>1345.7293813000001</v>
      </c>
      <c r="K13" s="119">
        <v>1176.0367994200003</v>
      </c>
      <c r="L13" s="119">
        <v>0</v>
      </c>
      <c r="M13" s="119">
        <v>169.69258188000001</v>
      </c>
      <c r="N13" s="119">
        <v>32.401529211199815</v>
      </c>
      <c r="O13" s="119">
        <v>55.429393132698998</v>
      </c>
      <c r="P13" s="119">
        <v>12.609710706923391</v>
      </c>
      <c r="Q13" s="119">
        <v>1.4819027899999999</v>
      </c>
      <c r="R13" s="119">
        <v>2.1025296700000018</v>
      </c>
      <c r="S13" s="119">
        <v>775.89810000000011</v>
      </c>
      <c r="T13" s="119">
        <v>0</v>
      </c>
      <c r="U13" s="119">
        <v>980.40938060000008</v>
      </c>
      <c r="V13" s="119">
        <v>775.89810000000011</v>
      </c>
      <c r="W13" s="119">
        <v>204.51128059999999</v>
      </c>
      <c r="X13" s="119">
        <v>225.85517439999998</v>
      </c>
      <c r="Y13" s="119">
        <v>1.49894233</v>
      </c>
      <c r="Z13" s="119">
        <v>362.59059461000004</v>
      </c>
      <c r="AA13" s="119">
        <v>225.85390398999999</v>
      </c>
      <c r="AB13" s="119">
        <v>0</v>
      </c>
      <c r="AC13" s="119">
        <v>136.73669061999996</v>
      </c>
      <c r="AD13" s="119">
        <v>29.108706928139139</v>
      </c>
      <c r="AE13" s="119">
        <v>66.860219259709609</v>
      </c>
      <c r="AF13" s="119">
        <v>37.711041778971961</v>
      </c>
      <c r="AG13" s="119">
        <v>1.4819027899999999</v>
      </c>
      <c r="AH13" s="119">
        <v>1.8309950000000241E-2</v>
      </c>
      <c r="AI13" s="119">
        <v>61.23340000000001</v>
      </c>
      <c r="AJ13" s="119">
        <v>0</v>
      </c>
      <c r="AK13" s="119">
        <v>180.96885699999996</v>
      </c>
      <c r="AL13" s="119">
        <v>61.23340000000001</v>
      </c>
      <c r="AM13" s="119">
        <v>119.73545700000001</v>
      </c>
      <c r="AN13" s="119">
        <v>57.68718089</v>
      </c>
      <c r="AO13" s="119">
        <v>1.49894233</v>
      </c>
      <c r="AP13" s="119">
        <v>174.77304171999998</v>
      </c>
      <c r="AQ13" s="119">
        <v>57.685910480000004</v>
      </c>
      <c r="AR13" s="119">
        <v>0</v>
      </c>
      <c r="AS13" s="119">
        <v>117.08713124000001</v>
      </c>
      <c r="AT13" s="119">
        <v>94.206610248655124</v>
      </c>
      <c r="AU13" s="119">
        <v>97.788185867115359</v>
      </c>
      <c r="AV13" s="119">
        <v>66.993816716643693</v>
      </c>
      <c r="AW13" s="119">
        <v>1.4819027899999999</v>
      </c>
      <c r="AX13" s="119">
        <v>1.8309949999999575E-2</v>
      </c>
      <c r="AY13" s="119">
        <v>248.99510000000001</v>
      </c>
      <c r="AZ13" s="119">
        <v>0</v>
      </c>
      <c r="BA13" s="119">
        <v>255.08668170000001</v>
      </c>
      <c r="BB13" s="119">
        <v>248.99510000000001</v>
      </c>
      <c r="BC13" s="119">
        <v>6.0915817000000008</v>
      </c>
      <c r="BD13" s="119">
        <v>80.222870499999999</v>
      </c>
      <c r="BE13" s="119">
        <v>0</v>
      </c>
      <c r="BF13" s="119">
        <v>81.906363090000013</v>
      </c>
      <c r="BG13" s="119">
        <v>80.222870499999999</v>
      </c>
      <c r="BH13" s="119">
        <v>0</v>
      </c>
      <c r="BI13" s="119">
        <v>1.68349259</v>
      </c>
      <c r="BJ13" s="119">
        <v>32.218654302835674</v>
      </c>
      <c r="BK13" s="119">
        <v>27.636378742158215</v>
      </c>
      <c r="BL13" s="119">
        <v>2.0553868179327552</v>
      </c>
      <c r="BM13" s="119">
        <v>0</v>
      </c>
      <c r="BN13" s="119">
        <v>0</v>
      </c>
      <c r="BO13" s="173">
        <v>465.66959999999995</v>
      </c>
      <c r="BP13" s="173">
        <v>0</v>
      </c>
      <c r="BQ13" s="173">
        <v>544.35384190000002</v>
      </c>
      <c r="BR13" s="173">
        <v>465.66959999999995</v>
      </c>
      <c r="BS13" s="173">
        <v>78.684241900000004</v>
      </c>
      <c r="BT13" s="173">
        <v>87.945123010000003</v>
      </c>
      <c r="BU13" s="173">
        <v>0</v>
      </c>
      <c r="BV13" s="173">
        <v>105.91118979999999</v>
      </c>
      <c r="BW13" s="173">
        <v>87.945123010000003</v>
      </c>
      <c r="BX13" s="173">
        <v>0</v>
      </c>
      <c r="BY13" s="173">
        <v>17.966066789999999</v>
      </c>
      <c r="BZ13" s="173">
        <v>18.885734222289798</v>
      </c>
      <c r="CA13" s="173">
        <v>22.833119257643887</v>
      </c>
      <c r="CB13" s="173">
        <v>16.963332036894936</v>
      </c>
      <c r="CC13" s="173">
        <v>0</v>
      </c>
      <c r="CD13" s="173">
        <v>0</v>
      </c>
      <c r="CE13" s="173">
        <v>0</v>
      </c>
      <c r="CF13" s="173">
        <v>0</v>
      </c>
      <c r="CG13" s="173">
        <v>0</v>
      </c>
      <c r="CH13" s="173">
        <v>0</v>
      </c>
      <c r="CI13" s="173">
        <v>0</v>
      </c>
      <c r="CJ13" s="173">
        <v>0</v>
      </c>
      <c r="CK13" s="173">
        <v>0</v>
      </c>
      <c r="CL13" s="173">
        <v>0</v>
      </c>
      <c r="CM13" s="173">
        <v>0</v>
      </c>
      <c r="CN13" s="173">
        <v>0</v>
      </c>
      <c r="CO13" s="173">
        <v>0</v>
      </c>
      <c r="CP13" s="173" t="s">
        <v>369</v>
      </c>
      <c r="CQ13" s="173" t="s">
        <v>369</v>
      </c>
      <c r="CR13" s="173">
        <v>0</v>
      </c>
      <c r="CS13" s="173">
        <v>0</v>
      </c>
      <c r="CT13" s="173">
        <v>0</v>
      </c>
      <c r="CU13" s="119">
        <v>61.569900000000011</v>
      </c>
      <c r="CV13" s="119">
        <v>0</v>
      </c>
      <c r="CW13" s="119">
        <v>63.268384450000006</v>
      </c>
      <c r="CX13" s="119">
        <v>61.569900000000011</v>
      </c>
      <c r="CY13" s="119">
        <v>1.69848445</v>
      </c>
      <c r="CZ13" s="119">
        <v>10.134572559999999</v>
      </c>
      <c r="DA13" s="119">
        <v>0</v>
      </c>
      <c r="DB13" s="119">
        <v>10.401719619999998</v>
      </c>
      <c r="DC13" s="119">
        <v>10.134572559999999</v>
      </c>
      <c r="DD13" s="119">
        <v>0</v>
      </c>
      <c r="DE13" s="119">
        <v>0.26714705999999999</v>
      </c>
      <c r="DF13" s="119">
        <v>16.460271268915488</v>
      </c>
      <c r="DG13" s="119">
        <v>15.728554947912535</v>
      </c>
      <c r="DH13" s="119">
        <v>2.5682970677881052</v>
      </c>
      <c r="DI13" s="119">
        <v>0</v>
      </c>
      <c r="DJ13" s="119">
        <v>0</v>
      </c>
      <c r="DK13" s="119">
        <v>7.2152999999999992</v>
      </c>
      <c r="DL13" s="119">
        <v>0</v>
      </c>
      <c r="DM13" s="119">
        <v>7.4374112300000004</v>
      </c>
      <c r="DN13" s="119">
        <v>7.2152999999999992</v>
      </c>
      <c r="DO13" s="119">
        <v>0.22211123000000002</v>
      </c>
      <c r="DP13" s="119">
        <v>0.84440704999999994</v>
      </c>
      <c r="DQ13" s="119">
        <v>0</v>
      </c>
      <c r="DR13" s="119">
        <v>0.86577643999999998</v>
      </c>
      <c r="DS13" s="119">
        <v>0.84440704999999994</v>
      </c>
      <c r="DT13" s="119">
        <v>0</v>
      </c>
      <c r="DU13" s="119">
        <v>2.1369390000000002E-2</v>
      </c>
      <c r="DV13" s="119">
        <v>11.703006804983854</v>
      </c>
      <c r="DW13" s="119">
        <v>9.6210308681825776</v>
      </c>
      <c r="DX13" s="119">
        <v>2.4682341783289927</v>
      </c>
      <c r="DY13" s="119">
        <v>0</v>
      </c>
      <c r="DZ13" s="119">
        <v>0</v>
      </c>
      <c r="EA13" s="119">
        <v>54.354600000000005</v>
      </c>
      <c r="EB13" s="119">
        <v>0</v>
      </c>
      <c r="EC13" s="119">
        <v>55.830973220000004</v>
      </c>
      <c r="ED13" s="119">
        <v>54.354600000000005</v>
      </c>
      <c r="EE13" s="119">
        <v>1.4763732200000002</v>
      </c>
      <c r="EF13" s="119">
        <v>9.2901655099999996</v>
      </c>
      <c r="EG13" s="119">
        <v>0</v>
      </c>
      <c r="EH13" s="119">
        <v>9.5359431800000003</v>
      </c>
      <c r="EI13" s="119">
        <v>9.2901655099999996</v>
      </c>
      <c r="EJ13" s="119">
        <v>0</v>
      </c>
      <c r="EK13" s="119">
        <v>0.24577767000000003</v>
      </c>
      <c r="EL13" s="119">
        <v>17.091774219661261</v>
      </c>
      <c r="EM13" s="119">
        <v>16.647394213774753</v>
      </c>
      <c r="EN13" s="119">
        <v>2.5773818631331236</v>
      </c>
      <c r="EO13" s="119">
        <v>0</v>
      </c>
      <c r="EP13" s="119">
        <v>0</v>
      </c>
      <c r="EQ13" s="119">
        <v>85.273899999999998</v>
      </c>
      <c r="ER13" s="119">
        <v>0</v>
      </c>
      <c r="ES13" s="119">
        <v>90.253715940000006</v>
      </c>
      <c r="ET13" s="119">
        <v>85.273899999999998</v>
      </c>
      <c r="EU13" s="119">
        <v>4.9798159400000008</v>
      </c>
      <c r="EV13" s="119">
        <v>26.748260149999997</v>
      </c>
      <c r="EW13" s="119">
        <v>0</v>
      </c>
      <c r="EX13" s="119">
        <v>27.471462610000003</v>
      </c>
      <c r="EY13" s="119">
        <v>26.748260149999997</v>
      </c>
      <c r="EZ13" s="119">
        <v>0</v>
      </c>
      <c r="FA13" s="119">
        <v>0.72320245999999988</v>
      </c>
      <c r="FB13" s="119">
        <v>31.367464312057962</v>
      </c>
      <c r="FC13" s="119">
        <v>14.52267450672082</v>
      </c>
      <c r="FD13" s="119">
        <v>2.6325589950086745</v>
      </c>
      <c r="FE13" s="119">
        <v>0</v>
      </c>
      <c r="FF13" s="119">
        <v>0</v>
      </c>
      <c r="FG13" s="119">
        <v>85.273899999999998</v>
      </c>
      <c r="FH13" s="119">
        <v>0</v>
      </c>
      <c r="FI13" s="119">
        <v>90.253715940000006</v>
      </c>
      <c r="FJ13" s="119">
        <v>85.273899999999998</v>
      </c>
      <c r="FK13" s="119">
        <v>4.9798159400000008</v>
      </c>
      <c r="FL13" s="119">
        <v>26.748260149999997</v>
      </c>
      <c r="FM13" s="119">
        <v>0</v>
      </c>
      <c r="FN13" s="119">
        <v>27.471462610000003</v>
      </c>
      <c r="FO13" s="119">
        <v>26.748260149999997</v>
      </c>
      <c r="FP13" s="119">
        <v>0</v>
      </c>
      <c r="FQ13" s="119">
        <v>0.72320245999999988</v>
      </c>
      <c r="FR13" s="119">
        <v>31.367464312057962</v>
      </c>
      <c r="FS13" s="119">
        <v>14.52267450672082</v>
      </c>
      <c r="FT13" s="119">
        <v>2.6325589950086745</v>
      </c>
      <c r="FU13" s="119">
        <v>0</v>
      </c>
      <c r="FV13" s="119">
        <v>0</v>
      </c>
      <c r="FW13" s="119">
        <v>0</v>
      </c>
      <c r="FX13" s="119">
        <v>0</v>
      </c>
      <c r="FY13" s="119">
        <v>0</v>
      </c>
      <c r="FZ13" s="119">
        <v>0</v>
      </c>
      <c r="GA13" s="119">
        <v>0</v>
      </c>
      <c r="GB13" s="119">
        <v>0</v>
      </c>
      <c r="GC13" s="119">
        <v>0</v>
      </c>
      <c r="GD13" s="119">
        <v>0</v>
      </c>
      <c r="GE13" s="119">
        <v>0</v>
      </c>
      <c r="GF13" s="119">
        <v>0</v>
      </c>
      <c r="GG13" s="119">
        <v>0</v>
      </c>
      <c r="GH13" s="119" t="s">
        <v>369</v>
      </c>
      <c r="GI13" s="119" t="s">
        <v>369</v>
      </c>
      <c r="GJ13" s="119">
        <v>0</v>
      </c>
      <c r="GK13" s="119">
        <v>0</v>
      </c>
      <c r="GL13" s="119">
        <v>0</v>
      </c>
      <c r="GM13" s="119">
        <v>2714.8258000000005</v>
      </c>
      <c r="GN13" s="119">
        <v>0</v>
      </c>
      <c r="GO13" s="119">
        <v>2801.7822911999997</v>
      </c>
      <c r="GP13" s="119">
        <v>2706.8300000000008</v>
      </c>
      <c r="GQ13" s="119">
        <v>94.952291200000005</v>
      </c>
      <c r="GR13" s="119">
        <v>915.38428244000011</v>
      </c>
      <c r="GS13" s="119">
        <v>0</v>
      </c>
      <c r="GT13" s="119">
        <v>945.26560445999996</v>
      </c>
      <c r="GU13" s="119">
        <v>913.30006272000014</v>
      </c>
      <c r="GV13" s="119">
        <v>0</v>
      </c>
      <c r="GW13" s="119">
        <v>31.965541739999999</v>
      </c>
      <c r="GX13" s="119">
        <v>33.740577085372919</v>
      </c>
      <c r="GY13" s="119">
        <v>33.664845088014047</v>
      </c>
      <c r="GZ13" s="119">
        <v>3.3816465540667688</v>
      </c>
      <c r="HA13" s="119">
        <v>0</v>
      </c>
      <c r="HB13" s="119">
        <v>2.084219719999993</v>
      </c>
      <c r="HC13" s="119">
        <v>2368.3737000000006</v>
      </c>
      <c r="HD13" s="119">
        <v>0</v>
      </c>
      <c r="HE13" s="119">
        <v>2448.4833129899994</v>
      </c>
      <c r="HF13" s="119">
        <v>2368.3737000000006</v>
      </c>
      <c r="HG13" s="119">
        <v>80.109612990000002</v>
      </c>
      <c r="HH13" s="119">
        <v>636.12737541000001</v>
      </c>
      <c r="HI13" s="119">
        <v>0</v>
      </c>
      <c r="HJ13" s="119">
        <v>654.12850996999987</v>
      </c>
      <c r="HK13" s="119">
        <v>634.04315569000005</v>
      </c>
      <c r="HL13" s="119">
        <v>0</v>
      </c>
      <c r="HM13" s="119">
        <v>20.085354280000001</v>
      </c>
      <c r="HN13" s="119">
        <v>26.771246264472531</v>
      </c>
      <c r="HO13" s="119">
        <v>25.072339673526116</v>
      </c>
      <c r="HP13" s="119">
        <v>3.0705517301059344</v>
      </c>
      <c r="HQ13" s="119">
        <v>0</v>
      </c>
      <c r="HR13" s="119">
        <v>2.0842197200000001</v>
      </c>
      <c r="HS13" s="119">
        <v>245.27529999999999</v>
      </c>
      <c r="HT13" s="119">
        <v>0</v>
      </c>
      <c r="HU13" s="119">
        <v>258.0401784</v>
      </c>
      <c r="HV13" s="119">
        <v>245.27529999999999</v>
      </c>
      <c r="HW13" s="119">
        <v>12.764878399999999</v>
      </c>
      <c r="HX13" s="119">
        <v>198.12111155000002</v>
      </c>
      <c r="HY13" s="119">
        <v>0</v>
      </c>
      <c r="HZ13" s="119">
        <v>208.40418913000002</v>
      </c>
      <c r="IA13" s="119">
        <v>198.12111155000002</v>
      </c>
      <c r="IB13" s="119">
        <v>0</v>
      </c>
      <c r="IC13" s="119">
        <v>10.28307758</v>
      </c>
      <c r="ID13" s="119">
        <v>80.774995097345737</v>
      </c>
      <c r="IE13" s="119">
        <v>80.557583533267348</v>
      </c>
      <c r="IF13" s="119">
        <v>4.9341990786881649</v>
      </c>
      <c r="IG13" s="119">
        <v>0</v>
      </c>
      <c r="IH13" s="119">
        <v>0</v>
      </c>
      <c r="II13" s="119">
        <v>43.830500000000001</v>
      </c>
      <c r="IJ13" s="119">
        <v>0</v>
      </c>
      <c r="IK13" s="119">
        <v>44.273246460000003</v>
      </c>
      <c r="IL13" s="119">
        <v>43.830500000000001</v>
      </c>
      <c r="IM13" s="119">
        <v>0.44274646000000001</v>
      </c>
      <c r="IN13" s="119">
        <v>43.158700000000003</v>
      </c>
      <c r="IO13" s="119">
        <v>0</v>
      </c>
      <c r="IP13" s="119">
        <v>43.59464646</v>
      </c>
      <c r="IQ13" s="119">
        <v>43.158700000000003</v>
      </c>
      <c r="IR13" s="119">
        <v>0</v>
      </c>
      <c r="IS13" s="119">
        <v>0.43594646000000004</v>
      </c>
      <c r="IT13" s="119">
        <v>98.467277352528498</v>
      </c>
      <c r="IU13" s="119">
        <v>98.4641322710971</v>
      </c>
      <c r="IV13" s="119">
        <v>0.99999998944824575</v>
      </c>
      <c r="IW13" s="119">
        <v>0</v>
      </c>
      <c r="IX13" s="119">
        <v>0</v>
      </c>
      <c r="IY13" s="119">
        <v>57.346299999999999</v>
      </c>
      <c r="IZ13" s="119">
        <v>0</v>
      </c>
      <c r="JA13" s="119">
        <v>50.985553350000004</v>
      </c>
      <c r="JB13" s="119">
        <v>49.350499999999997</v>
      </c>
      <c r="JC13" s="119">
        <v>1.6350533500000002</v>
      </c>
      <c r="JD13" s="119">
        <v>37.977095480000003</v>
      </c>
      <c r="JE13" s="119">
        <v>0</v>
      </c>
      <c r="JF13" s="119">
        <v>39.138258899999997</v>
      </c>
      <c r="JG13" s="119">
        <v>37.977095480000003</v>
      </c>
      <c r="JH13" s="119">
        <v>0</v>
      </c>
      <c r="JI13" s="119">
        <v>1.1611634200000001</v>
      </c>
      <c r="JJ13" s="119">
        <v>76.95382109603753</v>
      </c>
      <c r="JK13" s="119">
        <v>71.016852141246645</v>
      </c>
      <c r="JL13" s="119">
        <v>2.9668244133363841</v>
      </c>
      <c r="JM13" s="119">
        <v>0</v>
      </c>
      <c r="JN13" s="119">
        <v>0</v>
      </c>
    </row>
    <row r="14" spans="1:274" ht="15.75" x14ac:dyDescent="0.25">
      <c r="A14" s="129" t="s">
        <v>9</v>
      </c>
      <c r="B14" s="108" t="s">
        <v>10</v>
      </c>
      <c r="C14" s="166">
        <v>557.12490000000003</v>
      </c>
      <c r="D14" s="166">
        <v>0</v>
      </c>
      <c r="E14" s="166">
        <v>580.33927338000001</v>
      </c>
      <c r="F14" s="166">
        <v>557.12490000000003</v>
      </c>
      <c r="G14" s="166">
        <v>23.214373379999998</v>
      </c>
      <c r="H14" s="166">
        <v>92.997315220000004</v>
      </c>
      <c r="I14" s="166">
        <v>0</v>
      </c>
      <c r="J14" s="166">
        <v>96.872379129999999</v>
      </c>
      <c r="K14" s="166">
        <v>92.997315220000004</v>
      </c>
      <c r="L14" s="166">
        <v>0</v>
      </c>
      <c r="M14" s="166">
        <v>3.8750639099999997</v>
      </c>
      <c r="N14" s="167">
        <v>16.692363816444033</v>
      </c>
      <c r="O14" s="167">
        <v>16.692519959804315</v>
      </c>
      <c r="P14" s="167">
        <v>4.0001741928932839</v>
      </c>
      <c r="Q14" s="166">
        <v>0</v>
      </c>
      <c r="R14" s="167">
        <v>0</v>
      </c>
      <c r="S14" s="166">
        <v>4.7252000000000001</v>
      </c>
      <c r="T14" s="166">
        <v>0</v>
      </c>
      <c r="U14" s="166">
        <v>4.92208633</v>
      </c>
      <c r="V14" s="166">
        <v>4.7252000000000001</v>
      </c>
      <c r="W14" s="166">
        <v>0.19688633</v>
      </c>
      <c r="X14" s="166">
        <v>4.7252000000000001</v>
      </c>
      <c r="Y14" s="166">
        <v>0</v>
      </c>
      <c r="Z14" s="166">
        <v>4.92208633</v>
      </c>
      <c r="AA14" s="166">
        <v>4.7252000000000001</v>
      </c>
      <c r="AB14" s="166">
        <v>0</v>
      </c>
      <c r="AC14" s="166">
        <v>0.19688633</v>
      </c>
      <c r="AD14" s="167">
        <v>100</v>
      </c>
      <c r="AE14" s="167">
        <v>100</v>
      </c>
      <c r="AF14" s="167">
        <v>4.0000584467603195</v>
      </c>
      <c r="AG14" s="169">
        <v>0</v>
      </c>
      <c r="AH14" s="167">
        <v>0</v>
      </c>
      <c r="AI14" s="166">
        <v>4.7252000000000001</v>
      </c>
      <c r="AJ14" s="166">
        <v>0</v>
      </c>
      <c r="AK14" s="166">
        <v>4.92208633</v>
      </c>
      <c r="AL14" s="166">
        <v>4.7252000000000001</v>
      </c>
      <c r="AM14" s="166">
        <v>0.19688633</v>
      </c>
      <c r="AN14" s="166">
        <v>4.7252000000000001</v>
      </c>
      <c r="AO14" s="166">
        <v>0</v>
      </c>
      <c r="AP14" s="166">
        <v>4.92208633</v>
      </c>
      <c r="AQ14" s="166">
        <v>4.7252000000000001</v>
      </c>
      <c r="AR14" s="166">
        <v>0</v>
      </c>
      <c r="AS14" s="166">
        <v>0.19688633</v>
      </c>
      <c r="AT14" s="167">
        <v>100</v>
      </c>
      <c r="AU14" s="167">
        <v>100</v>
      </c>
      <c r="AV14" s="167">
        <v>4.0000584467603195</v>
      </c>
      <c r="AW14" s="169">
        <v>0</v>
      </c>
      <c r="AX14" s="167">
        <v>0</v>
      </c>
      <c r="AY14" s="166">
        <v>0</v>
      </c>
      <c r="AZ14" s="166">
        <v>0</v>
      </c>
      <c r="BA14" s="166">
        <v>0</v>
      </c>
      <c r="BB14" s="166">
        <v>0</v>
      </c>
      <c r="BC14" s="166">
        <v>0</v>
      </c>
      <c r="BD14" s="166">
        <v>0</v>
      </c>
      <c r="BE14" s="166">
        <v>0</v>
      </c>
      <c r="BF14" s="166">
        <v>0</v>
      </c>
      <c r="BG14" s="166">
        <v>0</v>
      </c>
      <c r="BH14" s="166">
        <v>0</v>
      </c>
      <c r="BI14" s="166">
        <v>0</v>
      </c>
      <c r="BJ14" s="167" t="s">
        <v>369</v>
      </c>
      <c r="BK14" s="167" t="s">
        <v>369</v>
      </c>
      <c r="BL14" s="167">
        <v>0</v>
      </c>
      <c r="BM14" s="169">
        <v>0</v>
      </c>
      <c r="BN14" s="167">
        <v>0</v>
      </c>
      <c r="BO14" s="166">
        <v>0</v>
      </c>
      <c r="BP14" s="166">
        <v>0</v>
      </c>
      <c r="BQ14" s="166">
        <v>0</v>
      </c>
      <c r="BR14" s="166">
        <v>0</v>
      </c>
      <c r="BS14" s="166">
        <v>0</v>
      </c>
      <c r="BT14" s="166">
        <v>0</v>
      </c>
      <c r="BU14" s="166">
        <v>0</v>
      </c>
      <c r="BV14" s="166">
        <v>0</v>
      </c>
      <c r="BW14" s="166">
        <v>0</v>
      </c>
      <c r="BX14" s="166">
        <v>0</v>
      </c>
      <c r="BY14" s="166">
        <v>0</v>
      </c>
      <c r="BZ14" s="167" t="s">
        <v>369</v>
      </c>
      <c r="CA14" s="167" t="s">
        <v>369</v>
      </c>
      <c r="CB14" s="167">
        <v>0</v>
      </c>
      <c r="CC14" s="169">
        <v>0</v>
      </c>
      <c r="CD14" s="167">
        <v>0</v>
      </c>
      <c r="CE14" s="166">
        <v>0</v>
      </c>
      <c r="CF14" s="166">
        <v>0</v>
      </c>
      <c r="CG14" s="166">
        <v>0</v>
      </c>
      <c r="CH14" s="166">
        <v>0</v>
      </c>
      <c r="CI14" s="166">
        <v>0</v>
      </c>
      <c r="CJ14" s="166">
        <v>0</v>
      </c>
      <c r="CK14" s="166">
        <v>0</v>
      </c>
      <c r="CL14" s="166">
        <v>0</v>
      </c>
      <c r="CM14" s="166">
        <v>0</v>
      </c>
      <c r="CN14" s="166">
        <v>0</v>
      </c>
      <c r="CO14" s="166">
        <v>0</v>
      </c>
      <c r="CP14" s="167" t="s">
        <v>369</v>
      </c>
      <c r="CQ14" s="167" t="s">
        <v>369</v>
      </c>
      <c r="CR14" s="167">
        <v>0</v>
      </c>
      <c r="CS14" s="169">
        <v>0</v>
      </c>
      <c r="CT14" s="167">
        <v>0</v>
      </c>
      <c r="CU14" s="54">
        <v>6.2881999999999998</v>
      </c>
      <c r="CV14" s="54">
        <v>0</v>
      </c>
      <c r="CW14" s="54">
        <v>6.5502083400000002</v>
      </c>
      <c r="CX14" s="54">
        <v>6.2881999999999998</v>
      </c>
      <c r="CY14" s="54">
        <v>0.26200834000000001</v>
      </c>
      <c r="CZ14" s="54">
        <v>3.3625772299999999</v>
      </c>
      <c r="DA14" s="54">
        <v>0</v>
      </c>
      <c r="DB14" s="54">
        <v>3.5026846299999996</v>
      </c>
      <c r="DC14" s="54">
        <v>3.3625772299999999</v>
      </c>
      <c r="DD14" s="54">
        <v>0</v>
      </c>
      <c r="DE14" s="54">
        <v>0.14010740000000002</v>
      </c>
      <c r="DF14" s="55">
        <v>53.474400146305776</v>
      </c>
      <c r="DG14" s="55">
        <v>53.474404669713962</v>
      </c>
      <c r="DH14" s="55">
        <v>4.000000422533045</v>
      </c>
      <c r="DI14" s="98">
        <v>0</v>
      </c>
      <c r="DJ14" s="55">
        <v>0</v>
      </c>
      <c r="DK14" s="54">
        <v>1.7307999999999999</v>
      </c>
      <c r="DL14" s="54">
        <v>0</v>
      </c>
      <c r="DM14" s="54">
        <v>1.8029166699999999</v>
      </c>
      <c r="DN14" s="54">
        <v>1.7307999999999999</v>
      </c>
      <c r="DO14" s="54">
        <v>7.2116669999999994E-2</v>
      </c>
      <c r="DP14" s="54">
        <v>0.12514217999999999</v>
      </c>
      <c r="DQ14" s="54">
        <v>0</v>
      </c>
      <c r="DR14" s="54">
        <v>0.13035643999999999</v>
      </c>
      <c r="DS14" s="54">
        <v>0.12514217999999999</v>
      </c>
      <c r="DT14" s="54">
        <v>0</v>
      </c>
      <c r="DU14" s="54">
        <v>5.2142600000000001E-3</v>
      </c>
      <c r="DV14" s="55">
        <v>7.2303085278483934</v>
      </c>
      <c r="DW14" s="55">
        <v>7.2303116602583009</v>
      </c>
      <c r="DX14" s="55">
        <v>4.000001841105818</v>
      </c>
      <c r="DY14" s="98">
        <v>0</v>
      </c>
      <c r="DZ14" s="55">
        <v>0</v>
      </c>
      <c r="EA14" s="54">
        <v>4.5574000000000003</v>
      </c>
      <c r="EB14" s="54">
        <v>0</v>
      </c>
      <c r="EC14" s="54">
        <v>4.7472916700000001</v>
      </c>
      <c r="ED14" s="54">
        <v>4.5574000000000003</v>
      </c>
      <c r="EE14" s="54">
        <v>0.18989167000000001</v>
      </c>
      <c r="EF14" s="54">
        <v>3.2374350499999998</v>
      </c>
      <c r="EG14" s="54">
        <v>0</v>
      </c>
      <c r="EH14" s="54">
        <v>3.3723281899999997</v>
      </c>
      <c r="EI14" s="54">
        <v>3.2374350499999998</v>
      </c>
      <c r="EJ14" s="54">
        <v>0</v>
      </c>
      <c r="EK14" s="54">
        <v>0.13489314000000002</v>
      </c>
      <c r="EL14" s="55">
        <v>71.036886163163189</v>
      </c>
      <c r="EM14" s="55">
        <v>71.036891718314976</v>
      </c>
      <c r="EN14" s="55">
        <v>4.0000003676984957</v>
      </c>
      <c r="EO14" s="98">
        <v>0</v>
      </c>
      <c r="EP14" s="55">
        <v>0</v>
      </c>
      <c r="EQ14" s="54">
        <v>7.1247999999999996</v>
      </c>
      <c r="ER14" s="54">
        <v>0</v>
      </c>
      <c r="ES14" s="54">
        <v>7.4216666699999996</v>
      </c>
      <c r="ET14" s="54">
        <v>7.1247999999999996</v>
      </c>
      <c r="EU14" s="54">
        <v>0.29686667</v>
      </c>
      <c r="EV14" s="54">
        <v>3.0836372599999997</v>
      </c>
      <c r="EW14" s="54">
        <v>0</v>
      </c>
      <c r="EX14" s="54">
        <v>3.2121221499999999</v>
      </c>
      <c r="EY14" s="54">
        <v>3.0836372599999997</v>
      </c>
      <c r="EZ14" s="54">
        <v>0</v>
      </c>
      <c r="FA14" s="54">
        <v>0.12848488999999999</v>
      </c>
      <c r="FB14" s="55">
        <v>43.280334325174039</v>
      </c>
      <c r="FC14" s="55">
        <v>43.280335242753928</v>
      </c>
      <c r="FD14" s="55">
        <v>4.0000001245282659</v>
      </c>
      <c r="FE14" s="98">
        <v>0</v>
      </c>
      <c r="FF14" s="55">
        <v>0</v>
      </c>
      <c r="FG14" s="54">
        <v>7.1247999999999996</v>
      </c>
      <c r="FH14" s="54">
        <v>0</v>
      </c>
      <c r="FI14" s="54">
        <v>7.4216666699999996</v>
      </c>
      <c r="FJ14" s="54">
        <v>7.1247999999999996</v>
      </c>
      <c r="FK14" s="54">
        <v>0.29686667</v>
      </c>
      <c r="FL14" s="54">
        <v>3.0836372599999997</v>
      </c>
      <c r="FM14" s="54">
        <v>0</v>
      </c>
      <c r="FN14" s="54">
        <v>3.2121221499999999</v>
      </c>
      <c r="FO14" s="54">
        <v>3.0836372599999997</v>
      </c>
      <c r="FP14" s="54">
        <v>0</v>
      </c>
      <c r="FQ14" s="54">
        <v>0.12848488999999999</v>
      </c>
      <c r="FR14" s="55">
        <v>43.280334325174039</v>
      </c>
      <c r="FS14" s="55">
        <v>43.280335242753928</v>
      </c>
      <c r="FT14" s="55">
        <v>4.0000001245282659</v>
      </c>
      <c r="FU14" s="98">
        <v>0</v>
      </c>
      <c r="FV14" s="55">
        <v>0</v>
      </c>
      <c r="FW14" s="54">
        <v>0</v>
      </c>
      <c r="FX14" s="54">
        <v>0</v>
      </c>
      <c r="FY14" s="54">
        <v>0</v>
      </c>
      <c r="FZ14" s="54">
        <v>0</v>
      </c>
      <c r="GA14" s="54">
        <v>0</v>
      </c>
      <c r="GB14" s="54">
        <v>0</v>
      </c>
      <c r="GC14" s="54">
        <v>0</v>
      </c>
      <c r="GD14" s="54">
        <v>0</v>
      </c>
      <c r="GE14" s="54">
        <v>0</v>
      </c>
      <c r="GF14" s="54">
        <v>0</v>
      </c>
      <c r="GG14" s="54">
        <v>0</v>
      </c>
      <c r="GH14" s="55" t="s">
        <v>369</v>
      </c>
      <c r="GI14" s="55" t="s">
        <v>369</v>
      </c>
      <c r="GJ14" s="55">
        <v>0</v>
      </c>
      <c r="GK14" s="98">
        <v>0</v>
      </c>
      <c r="GL14" s="55">
        <v>0</v>
      </c>
      <c r="GM14" s="54">
        <v>538.98670000000004</v>
      </c>
      <c r="GN14" s="54">
        <v>0</v>
      </c>
      <c r="GO14" s="54">
        <v>561.44531203999998</v>
      </c>
      <c r="GP14" s="54">
        <v>538.98670000000004</v>
      </c>
      <c r="GQ14" s="54">
        <v>22.458612039999998</v>
      </c>
      <c r="GR14" s="54">
        <v>81.825900730000001</v>
      </c>
      <c r="GS14" s="54">
        <v>0</v>
      </c>
      <c r="GT14" s="54">
        <v>85.235486019999996</v>
      </c>
      <c r="GU14" s="54">
        <v>81.825900730000001</v>
      </c>
      <c r="GV14" s="54">
        <v>0</v>
      </c>
      <c r="GW14" s="54">
        <v>3.4095852899999999</v>
      </c>
      <c r="GX14" s="55">
        <v>15.181432256120605</v>
      </c>
      <c r="GY14" s="55">
        <v>15.181638490959926</v>
      </c>
      <c r="GZ14" s="55">
        <v>4.000194577643355</v>
      </c>
      <c r="HA14" s="98">
        <v>0</v>
      </c>
      <c r="HB14" s="55">
        <v>0</v>
      </c>
      <c r="HC14" s="54">
        <v>538.98670000000004</v>
      </c>
      <c r="HD14" s="54">
        <v>0</v>
      </c>
      <c r="HE14" s="54">
        <v>561.44531203999998</v>
      </c>
      <c r="HF14" s="54">
        <v>538.98670000000004</v>
      </c>
      <c r="HG14" s="54">
        <v>22.458612039999998</v>
      </c>
      <c r="HH14" s="54">
        <v>81.825900730000001</v>
      </c>
      <c r="HI14" s="54">
        <v>0</v>
      </c>
      <c r="HJ14" s="54">
        <v>85.235486019999996</v>
      </c>
      <c r="HK14" s="54">
        <v>81.825900730000001</v>
      </c>
      <c r="HL14" s="54">
        <v>0</v>
      </c>
      <c r="HM14" s="54">
        <v>3.4095852899999999</v>
      </c>
      <c r="HN14" s="55">
        <v>15.181432256120605</v>
      </c>
      <c r="HO14" s="55">
        <v>15.181638490959926</v>
      </c>
      <c r="HP14" s="55">
        <v>4.000194577643355</v>
      </c>
      <c r="HQ14" s="98">
        <v>0</v>
      </c>
      <c r="HR14" s="55">
        <v>0</v>
      </c>
      <c r="HS14" s="54">
        <v>0</v>
      </c>
      <c r="HT14" s="54">
        <v>0</v>
      </c>
      <c r="HU14" s="54">
        <v>0</v>
      </c>
      <c r="HV14" s="54">
        <v>0</v>
      </c>
      <c r="HW14" s="54">
        <v>0</v>
      </c>
      <c r="HX14" s="54">
        <v>0</v>
      </c>
      <c r="HY14" s="54">
        <v>0</v>
      </c>
      <c r="HZ14" s="54">
        <v>0</v>
      </c>
      <c r="IA14" s="54">
        <v>0</v>
      </c>
      <c r="IB14" s="54">
        <v>0</v>
      </c>
      <c r="IC14" s="54">
        <v>0</v>
      </c>
      <c r="ID14" s="55" t="s">
        <v>369</v>
      </c>
      <c r="IE14" s="55" t="s">
        <v>369</v>
      </c>
      <c r="IF14" s="55">
        <v>0</v>
      </c>
      <c r="IG14" s="98">
        <v>0</v>
      </c>
      <c r="IH14" s="55">
        <v>0</v>
      </c>
      <c r="II14" s="54">
        <v>0</v>
      </c>
      <c r="IJ14" s="54">
        <v>0</v>
      </c>
      <c r="IK14" s="54">
        <v>0</v>
      </c>
      <c r="IL14" s="54">
        <v>0</v>
      </c>
      <c r="IM14" s="54">
        <v>0</v>
      </c>
      <c r="IN14" s="54">
        <v>0</v>
      </c>
      <c r="IO14" s="54">
        <v>0</v>
      </c>
      <c r="IP14" s="54">
        <v>0</v>
      </c>
      <c r="IQ14" s="54">
        <v>0</v>
      </c>
      <c r="IR14" s="54">
        <v>0</v>
      </c>
      <c r="IS14" s="54">
        <v>0</v>
      </c>
      <c r="IT14" s="55" t="s">
        <v>369</v>
      </c>
      <c r="IU14" s="55" t="s">
        <v>369</v>
      </c>
      <c r="IV14" s="55">
        <v>0</v>
      </c>
      <c r="IW14" s="98">
        <v>0</v>
      </c>
      <c r="IX14" s="55">
        <v>0</v>
      </c>
      <c r="IY14" s="54">
        <v>0</v>
      </c>
      <c r="IZ14" s="54">
        <v>0</v>
      </c>
      <c r="JA14" s="54">
        <v>0</v>
      </c>
      <c r="JB14" s="54">
        <v>0</v>
      </c>
      <c r="JC14" s="54">
        <v>0</v>
      </c>
      <c r="JD14" s="54">
        <v>0</v>
      </c>
      <c r="JE14" s="54">
        <v>0</v>
      </c>
      <c r="JF14" s="54">
        <v>0</v>
      </c>
      <c r="JG14" s="54">
        <v>0</v>
      </c>
      <c r="JH14" s="54">
        <v>0</v>
      </c>
      <c r="JI14" s="54">
        <v>0</v>
      </c>
      <c r="JJ14" s="55" t="s">
        <v>369</v>
      </c>
      <c r="JK14" s="55" t="s">
        <v>369</v>
      </c>
      <c r="JL14" s="55">
        <v>0</v>
      </c>
      <c r="JM14" s="98">
        <v>0</v>
      </c>
      <c r="JN14" s="55">
        <v>0</v>
      </c>
    </row>
    <row r="15" spans="1:274" ht="15.75" x14ac:dyDescent="0.25">
      <c r="A15" s="129" t="s">
        <v>12</v>
      </c>
      <c r="B15" s="108" t="s">
        <v>13</v>
      </c>
      <c r="C15" s="166">
        <v>88.899699999999996</v>
      </c>
      <c r="D15" s="166">
        <v>0</v>
      </c>
      <c r="E15" s="166">
        <v>89.797676760000002</v>
      </c>
      <c r="F15" s="166">
        <v>88.899699999999996</v>
      </c>
      <c r="G15" s="166">
        <v>0.89797676000000004</v>
      </c>
      <c r="H15" s="166">
        <v>85.108170959999995</v>
      </c>
      <c r="I15" s="166">
        <v>0</v>
      </c>
      <c r="J15" s="166">
        <v>83.862577000000002</v>
      </c>
      <c r="K15" s="166">
        <v>83.023951240000002</v>
      </c>
      <c r="L15" s="166">
        <v>0</v>
      </c>
      <c r="M15" s="166">
        <v>0.83862576</v>
      </c>
      <c r="N15" s="167">
        <v>93.390586514915128</v>
      </c>
      <c r="O15" s="167">
        <v>93.390586188444331</v>
      </c>
      <c r="P15" s="167">
        <v>0.9999999880757301</v>
      </c>
      <c r="Q15" s="166">
        <v>0</v>
      </c>
      <c r="R15" s="167">
        <v>2.084219719999993</v>
      </c>
      <c r="S15" s="166">
        <v>2.2890000000000001</v>
      </c>
      <c r="T15" s="166">
        <v>0</v>
      </c>
      <c r="U15" s="166">
        <v>2.3121212099999999</v>
      </c>
      <c r="V15" s="166">
        <v>2.2890000000000001</v>
      </c>
      <c r="W15" s="166">
        <v>2.312121E-2</v>
      </c>
      <c r="X15" s="166">
        <v>2.2890000000000001</v>
      </c>
      <c r="Y15" s="166">
        <v>0</v>
      </c>
      <c r="Z15" s="166">
        <v>2.3121212099999999</v>
      </c>
      <c r="AA15" s="166">
        <v>2.2890000000000001</v>
      </c>
      <c r="AB15" s="166">
        <v>0</v>
      </c>
      <c r="AC15" s="166">
        <v>2.312121E-2</v>
      </c>
      <c r="AD15" s="167">
        <v>100</v>
      </c>
      <c r="AE15" s="167">
        <v>100</v>
      </c>
      <c r="AF15" s="167">
        <v>0.99999990917431192</v>
      </c>
      <c r="AG15" s="169">
        <v>0</v>
      </c>
      <c r="AH15" s="167">
        <v>0</v>
      </c>
      <c r="AI15" s="166">
        <v>2.2890000000000001</v>
      </c>
      <c r="AJ15" s="166">
        <v>0</v>
      </c>
      <c r="AK15" s="166">
        <v>2.3121212099999999</v>
      </c>
      <c r="AL15" s="166">
        <v>2.2890000000000001</v>
      </c>
      <c r="AM15" s="166">
        <v>2.312121E-2</v>
      </c>
      <c r="AN15" s="166">
        <v>2.2890000000000001</v>
      </c>
      <c r="AO15" s="166">
        <v>0</v>
      </c>
      <c r="AP15" s="166">
        <v>2.3121212099999999</v>
      </c>
      <c r="AQ15" s="166">
        <v>2.2890000000000001</v>
      </c>
      <c r="AR15" s="166">
        <v>0</v>
      </c>
      <c r="AS15" s="166">
        <v>2.312121E-2</v>
      </c>
      <c r="AT15" s="167">
        <v>100</v>
      </c>
      <c r="AU15" s="167">
        <v>100</v>
      </c>
      <c r="AV15" s="167">
        <v>0.99999990917431192</v>
      </c>
      <c r="AW15" s="169">
        <v>0</v>
      </c>
      <c r="AX15" s="167">
        <v>0</v>
      </c>
      <c r="AY15" s="166">
        <v>0</v>
      </c>
      <c r="AZ15" s="166">
        <v>0</v>
      </c>
      <c r="BA15" s="166">
        <v>0</v>
      </c>
      <c r="BB15" s="166">
        <v>0</v>
      </c>
      <c r="BC15" s="166">
        <v>0</v>
      </c>
      <c r="BD15" s="166">
        <v>0</v>
      </c>
      <c r="BE15" s="166">
        <v>0</v>
      </c>
      <c r="BF15" s="166">
        <v>0</v>
      </c>
      <c r="BG15" s="166">
        <v>0</v>
      </c>
      <c r="BH15" s="166">
        <v>0</v>
      </c>
      <c r="BI15" s="166">
        <v>0</v>
      </c>
      <c r="BJ15" s="167" t="s">
        <v>369</v>
      </c>
      <c r="BK15" s="167" t="s">
        <v>369</v>
      </c>
      <c r="BL15" s="167">
        <v>0</v>
      </c>
      <c r="BM15" s="169">
        <v>0</v>
      </c>
      <c r="BN15" s="167">
        <v>0</v>
      </c>
      <c r="BO15" s="166">
        <v>0</v>
      </c>
      <c r="BP15" s="166">
        <v>0</v>
      </c>
      <c r="BQ15" s="166">
        <v>0</v>
      </c>
      <c r="BR15" s="166">
        <v>0</v>
      </c>
      <c r="BS15" s="166">
        <v>0</v>
      </c>
      <c r="BT15" s="166">
        <v>0</v>
      </c>
      <c r="BU15" s="166">
        <v>0</v>
      </c>
      <c r="BV15" s="166">
        <v>0</v>
      </c>
      <c r="BW15" s="166">
        <v>0</v>
      </c>
      <c r="BX15" s="166">
        <v>0</v>
      </c>
      <c r="BY15" s="166">
        <v>0</v>
      </c>
      <c r="BZ15" s="167" t="s">
        <v>369</v>
      </c>
      <c r="CA15" s="167" t="s">
        <v>369</v>
      </c>
      <c r="CB15" s="167">
        <v>0</v>
      </c>
      <c r="CC15" s="169">
        <v>0</v>
      </c>
      <c r="CD15" s="167">
        <v>0</v>
      </c>
      <c r="CE15" s="166">
        <v>0</v>
      </c>
      <c r="CF15" s="166">
        <v>0</v>
      </c>
      <c r="CG15" s="166">
        <v>0</v>
      </c>
      <c r="CH15" s="166">
        <v>0</v>
      </c>
      <c r="CI15" s="166">
        <v>0</v>
      </c>
      <c r="CJ15" s="166">
        <v>0</v>
      </c>
      <c r="CK15" s="166">
        <v>0</v>
      </c>
      <c r="CL15" s="166">
        <v>0</v>
      </c>
      <c r="CM15" s="166">
        <v>0</v>
      </c>
      <c r="CN15" s="166">
        <v>0</v>
      </c>
      <c r="CO15" s="166">
        <v>0</v>
      </c>
      <c r="CP15" s="167" t="s">
        <v>369</v>
      </c>
      <c r="CQ15" s="167" t="s">
        <v>369</v>
      </c>
      <c r="CR15" s="167">
        <v>0</v>
      </c>
      <c r="CS15" s="169">
        <v>0</v>
      </c>
      <c r="CT15" s="167">
        <v>0</v>
      </c>
      <c r="CU15" s="54">
        <v>3.8473999999999999</v>
      </c>
      <c r="CV15" s="54">
        <v>0</v>
      </c>
      <c r="CW15" s="54">
        <v>3.8862626300000001</v>
      </c>
      <c r="CX15" s="54">
        <v>3.8473999999999999</v>
      </c>
      <c r="CY15" s="54">
        <v>3.8862629999999995E-2</v>
      </c>
      <c r="CZ15" s="54">
        <v>1.2182709599999999</v>
      </c>
      <c r="DA15" s="54">
        <v>0</v>
      </c>
      <c r="DB15" s="54">
        <v>1.2305767299999999</v>
      </c>
      <c r="DC15" s="54">
        <v>1.2182709599999999</v>
      </c>
      <c r="DD15" s="54">
        <v>0</v>
      </c>
      <c r="DE15" s="54">
        <v>1.2305770000000001E-2</v>
      </c>
      <c r="DF15" s="55">
        <v>31.664785569475491</v>
      </c>
      <c r="DG15" s="55">
        <v>31.664789542035631</v>
      </c>
      <c r="DH15" s="55">
        <v>1.0000002194093174</v>
      </c>
      <c r="DI15" s="98">
        <v>0</v>
      </c>
      <c r="DJ15" s="55">
        <v>0</v>
      </c>
      <c r="DK15" s="54">
        <v>0</v>
      </c>
      <c r="DL15" s="54">
        <v>0</v>
      </c>
      <c r="DM15" s="54">
        <v>0</v>
      </c>
      <c r="DN15" s="54">
        <v>0</v>
      </c>
      <c r="DO15" s="54">
        <v>0</v>
      </c>
      <c r="DP15" s="54">
        <v>0</v>
      </c>
      <c r="DQ15" s="54">
        <v>0</v>
      </c>
      <c r="DR15" s="54">
        <v>0</v>
      </c>
      <c r="DS15" s="54">
        <v>0</v>
      </c>
      <c r="DT15" s="54">
        <v>0</v>
      </c>
      <c r="DU15" s="54">
        <v>0</v>
      </c>
      <c r="DV15" s="55" t="s">
        <v>369</v>
      </c>
      <c r="DW15" s="55" t="s">
        <v>369</v>
      </c>
      <c r="DX15" s="55">
        <v>0</v>
      </c>
      <c r="DY15" s="98">
        <v>0</v>
      </c>
      <c r="DZ15" s="55">
        <v>0</v>
      </c>
      <c r="EA15" s="54">
        <v>3.8473999999999999</v>
      </c>
      <c r="EB15" s="54">
        <v>0</v>
      </c>
      <c r="EC15" s="54">
        <v>3.8862626300000001</v>
      </c>
      <c r="ED15" s="54">
        <v>3.8473999999999999</v>
      </c>
      <c r="EE15" s="54">
        <v>3.8862629999999995E-2</v>
      </c>
      <c r="EF15" s="54">
        <v>1.2182709599999999</v>
      </c>
      <c r="EG15" s="54">
        <v>0</v>
      </c>
      <c r="EH15" s="54">
        <v>1.2305767299999999</v>
      </c>
      <c r="EI15" s="54">
        <v>1.2182709599999999</v>
      </c>
      <c r="EJ15" s="54">
        <v>0</v>
      </c>
      <c r="EK15" s="54">
        <v>1.2305770000000001E-2</v>
      </c>
      <c r="EL15" s="55">
        <v>31.664785569475491</v>
      </c>
      <c r="EM15" s="55">
        <v>31.664789542035631</v>
      </c>
      <c r="EN15" s="55">
        <v>1.0000002194093174</v>
      </c>
      <c r="EO15" s="98">
        <v>0</v>
      </c>
      <c r="EP15" s="55">
        <v>0</v>
      </c>
      <c r="EQ15" s="54">
        <v>1.1624000000000001</v>
      </c>
      <c r="ER15" s="54">
        <v>0</v>
      </c>
      <c r="ES15" s="54">
        <v>1.1741414099999998</v>
      </c>
      <c r="ET15" s="54">
        <v>1.1624000000000001</v>
      </c>
      <c r="EU15" s="54">
        <v>1.1741409999999999E-2</v>
      </c>
      <c r="EV15" s="54">
        <v>0</v>
      </c>
      <c r="EW15" s="54">
        <v>0</v>
      </c>
      <c r="EX15" s="54">
        <v>0</v>
      </c>
      <c r="EY15" s="54">
        <v>0</v>
      </c>
      <c r="EZ15" s="54">
        <v>0</v>
      </c>
      <c r="FA15" s="54">
        <v>0</v>
      </c>
      <c r="FB15" s="55">
        <v>0</v>
      </c>
      <c r="FC15" s="55">
        <v>0</v>
      </c>
      <c r="FD15" s="55">
        <v>0</v>
      </c>
      <c r="FE15" s="98">
        <v>0</v>
      </c>
      <c r="FF15" s="55">
        <v>0</v>
      </c>
      <c r="FG15" s="54">
        <v>1.1624000000000001</v>
      </c>
      <c r="FH15" s="54">
        <v>0</v>
      </c>
      <c r="FI15" s="54">
        <v>1.1741414099999998</v>
      </c>
      <c r="FJ15" s="54">
        <v>1.1624000000000001</v>
      </c>
      <c r="FK15" s="54">
        <v>1.1741409999999999E-2</v>
      </c>
      <c r="FL15" s="54">
        <v>0</v>
      </c>
      <c r="FM15" s="54">
        <v>0</v>
      </c>
      <c r="FN15" s="54">
        <v>0</v>
      </c>
      <c r="FO15" s="54">
        <v>0</v>
      </c>
      <c r="FP15" s="54">
        <v>0</v>
      </c>
      <c r="FQ15" s="54">
        <v>0</v>
      </c>
      <c r="FR15" s="55">
        <v>0</v>
      </c>
      <c r="FS15" s="55">
        <v>0</v>
      </c>
      <c r="FT15" s="55">
        <v>0</v>
      </c>
      <c r="FU15" s="98">
        <v>0</v>
      </c>
      <c r="FV15" s="55">
        <v>0</v>
      </c>
      <c r="FW15" s="54">
        <v>0</v>
      </c>
      <c r="FX15" s="54">
        <v>0</v>
      </c>
      <c r="FY15" s="54">
        <v>0</v>
      </c>
      <c r="FZ15" s="54">
        <v>0</v>
      </c>
      <c r="GA15" s="54">
        <v>0</v>
      </c>
      <c r="GB15" s="54">
        <v>0</v>
      </c>
      <c r="GC15" s="54">
        <v>0</v>
      </c>
      <c r="GD15" s="54">
        <v>0</v>
      </c>
      <c r="GE15" s="54">
        <v>0</v>
      </c>
      <c r="GF15" s="54">
        <v>0</v>
      </c>
      <c r="GG15" s="54">
        <v>0</v>
      </c>
      <c r="GH15" s="55" t="s">
        <v>369</v>
      </c>
      <c r="GI15" s="55" t="s">
        <v>369</v>
      </c>
      <c r="GJ15" s="55">
        <v>0</v>
      </c>
      <c r="GK15" s="98">
        <v>0</v>
      </c>
      <c r="GL15" s="55">
        <v>0</v>
      </c>
      <c r="GM15" s="54">
        <v>81.600899999999996</v>
      </c>
      <c r="GN15" s="54">
        <v>0</v>
      </c>
      <c r="GO15" s="54">
        <v>82.425151510000006</v>
      </c>
      <c r="GP15" s="54">
        <v>81.600899999999996</v>
      </c>
      <c r="GQ15" s="54">
        <v>0.82425151000000008</v>
      </c>
      <c r="GR15" s="54">
        <v>81.600899999999996</v>
      </c>
      <c r="GS15" s="54">
        <v>0</v>
      </c>
      <c r="GT15" s="54">
        <v>80.319879060000005</v>
      </c>
      <c r="GU15" s="54">
        <v>79.516680280000003</v>
      </c>
      <c r="GV15" s="54">
        <v>0</v>
      </c>
      <c r="GW15" s="54">
        <v>0.80319878</v>
      </c>
      <c r="GX15" s="55">
        <v>97.445837337578382</v>
      </c>
      <c r="GY15" s="55">
        <v>97.44583664760286</v>
      </c>
      <c r="GZ15" s="55">
        <v>0.99999998680276891</v>
      </c>
      <c r="HA15" s="98">
        <v>0</v>
      </c>
      <c r="HB15" s="55">
        <v>2.084219719999993</v>
      </c>
      <c r="HC15" s="54">
        <v>38.4422</v>
      </c>
      <c r="HD15" s="54">
        <v>0</v>
      </c>
      <c r="HE15" s="54">
        <v>38.830505049999999</v>
      </c>
      <c r="HF15" s="54">
        <v>38.4422</v>
      </c>
      <c r="HG15" s="54">
        <v>0.38830504999999998</v>
      </c>
      <c r="HH15" s="54">
        <v>38.4422</v>
      </c>
      <c r="HI15" s="54">
        <v>0</v>
      </c>
      <c r="HJ15" s="54">
        <v>36.725232599999998</v>
      </c>
      <c r="HK15" s="54">
        <v>36.35798028</v>
      </c>
      <c r="HL15" s="54">
        <v>0</v>
      </c>
      <c r="HM15" s="54">
        <v>0.36725232000000002</v>
      </c>
      <c r="HN15" s="55">
        <v>94.578302698596843</v>
      </c>
      <c r="HO15" s="55">
        <v>94.578301260825754</v>
      </c>
      <c r="HP15" s="55">
        <v>0.99999998366245901</v>
      </c>
      <c r="HQ15" s="98">
        <v>0</v>
      </c>
      <c r="HR15" s="55">
        <v>2.0842197200000001</v>
      </c>
      <c r="HS15" s="54">
        <v>0</v>
      </c>
      <c r="HT15" s="54">
        <v>0</v>
      </c>
      <c r="HU15" s="54">
        <v>0</v>
      </c>
      <c r="HV15" s="54">
        <v>0</v>
      </c>
      <c r="HW15" s="54">
        <v>0</v>
      </c>
      <c r="HX15" s="54">
        <v>0</v>
      </c>
      <c r="HY15" s="54">
        <v>0</v>
      </c>
      <c r="HZ15" s="54">
        <v>0</v>
      </c>
      <c r="IA15" s="54">
        <v>0</v>
      </c>
      <c r="IB15" s="54">
        <v>0</v>
      </c>
      <c r="IC15" s="54">
        <v>0</v>
      </c>
      <c r="ID15" s="55" t="s">
        <v>369</v>
      </c>
      <c r="IE15" s="55" t="s">
        <v>369</v>
      </c>
      <c r="IF15" s="55">
        <v>0</v>
      </c>
      <c r="IG15" s="98">
        <v>0</v>
      </c>
      <c r="IH15" s="55">
        <v>0</v>
      </c>
      <c r="II15" s="54">
        <v>43.158700000000003</v>
      </c>
      <c r="IJ15" s="54">
        <v>0</v>
      </c>
      <c r="IK15" s="54">
        <v>43.59464646</v>
      </c>
      <c r="IL15" s="54">
        <v>43.158700000000003</v>
      </c>
      <c r="IM15" s="54">
        <v>0.43594646000000004</v>
      </c>
      <c r="IN15" s="54">
        <v>43.158700000000003</v>
      </c>
      <c r="IO15" s="54">
        <v>0</v>
      </c>
      <c r="IP15" s="54">
        <v>43.59464646</v>
      </c>
      <c r="IQ15" s="54">
        <v>43.158700000000003</v>
      </c>
      <c r="IR15" s="54">
        <v>0</v>
      </c>
      <c r="IS15" s="54">
        <v>0.43594646000000004</v>
      </c>
      <c r="IT15" s="55">
        <v>100</v>
      </c>
      <c r="IU15" s="55">
        <v>100</v>
      </c>
      <c r="IV15" s="55">
        <v>0.99999998944824575</v>
      </c>
      <c r="IW15" s="98">
        <v>0</v>
      </c>
      <c r="IX15" s="55">
        <v>0</v>
      </c>
      <c r="IY15" s="54">
        <v>0</v>
      </c>
      <c r="IZ15" s="54">
        <v>0</v>
      </c>
      <c r="JA15" s="54">
        <v>0</v>
      </c>
      <c r="JB15" s="54">
        <v>0</v>
      </c>
      <c r="JC15" s="54">
        <v>0</v>
      </c>
      <c r="JD15" s="54">
        <v>0</v>
      </c>
      <c r="JE15" s="54">
        <v>0</v>
      </c>
      <c r="JF15" s="54">
        <v>0</v>
      </c>
      <c r="JG15" s="54">
        <v>0</v>
      </c>
      <c r="JH15" s="54">
        <v>0</v>
      </c>
      <c r="JI15" s="54">
        <v>0</v>
      </c>
      <c r="JJ15" s="55" t="s">
        <v>369</v>
      </c>
      <c r="JK15" s="55" t="s">
        <v>369</v>
      </c>
      <c r="JL15" s="55">
        <v>0</v>
      </c>
      <c r="JM15" s="98">
        <v>0</v>
      </c>
      <c r="JN15" s="55">
        <v>0</v>
      </c>
    </row>
    <row r="16" spans="1:274" ht="15.75" x14ac:dyDescent="0.25">
      <c r="A16" s="129" t="s">
        <v>15</v>
      </c>
      <c r="B16" s="108" t="s">
        <v>16</v>
      </c>
      <c r="C16" s="166">
        <v>148.50570000000002</v>
      </c>
      <c r="D16" s="166">
        <v>0</v>
      </c>
      <c r="E16" s="166">
        <v>151.5367</v>
      </c>
      <c r="F16" s="166">
        <v>148.50570000000002</v>
      </c>
      <c r="G16" s="166">
        <v>3.0309999999999997</v>
      </c>
      <c r="H16" s="166">
        <v>90.856792080000005</v>
      </c>
      <c r="I16" s="166">
        <v>1.7039540000000002E-2</v>
      </c>
      <c r="J16" s="166">
        <v>92.711211550000002</v>
      </c>
      <c r="K16" s="166">
        <v>90.856792080000005</v>
      </c>
      <c r="L16" s="166">
        <v>0</v>
      </c>
      <c r="M16" s="166">
        <v>1.8544194700000001</v>
      </c>
      <c r="N16" s="167">
        <v>61.180676620493344</v>
      </c>
      <c r="O16" s="167">
        <v>61.181770702738383</v>
      </c>
      <c r="P16" s="167">
        <v>2.0002105883384931</v>
      </c>
      <c r="Q16" s="166">
        <v>0</v>
      </c>
      <c r="R16" s="167">
        <v>1.7039539999998965E-2</v>
      </c>
      <c r="S16" s="166">
        <v>21.458100000000002</v>
      </c>
      <c r="T16" s="166">
        <v>0</v>
      </c>
      <c r="U16" s="166">
        <v>21.8962</v>
      </c>
      <c r="V16" s="166">
        <v>21.458100000000002</v>
      </c>
      <c r="W16" s="166">
        <v>0.43809999999999999</v>
      </c>
      <c r="X16" s="166">
        <v>13.63516832</v>
      </c>
      <c r="Y16" s="166">
        <v>1.7039540000000002E-2</v>
      </c>
      <c r="Z16" s="166">
        <v>13.91357863</v>
      </c>
      <c r="AA16" s="166">
        <v>13.63516832</v>
      </c>
      <c r="AB16" s="166">
        <v>0</v>
      </c>
      <c r="AC16" s="166">
        <v>0.27841030999999999</v>
      </c>
      <c r="AD16" s="167">
        <v>63.543222932132849</v>
      </c>
      <c r="AE16" s="167">
        <v>63.549488701209768</v>
      </c>
      <c r="AF16" s="167">
        <v>2.0009971367086026</v>
      </c>
      <c r="AG16" s="169">
        <v>0</v>
      </c>
      <c r="AH16" s="167">
        <v>1.7039540000000741E-2</v>
      </c>
      <c r="AI16" s="166">
        <v>1.7256</v>
      </c>
      <c r="AJ16" s="166">
        <v>0</v>
      </c>
      <c r="AK16" s="166">
        <v>1.7608999999999999</v>
      </c>
      <c r="AL16" s="166">
        <v>1.7256</v>
      </c>
      <c r="AM16" s="166">
        <v>3.5299999999999998E-2</v>
      </c>
      <c r="AN16" s="166">
        <v>1.7256</v>
      </c>
      <c r="AO16" s="166">
        <v>1.7039540000000002E-2</v>
      </c>
      <c r="AP16" s="166">
        <v>1.7608999999999999</v>
      </c>
      <c r="AQ16" s="166">
        <v>1.7256</v>
      </c>
      <c r="AR16" s="166">
        <v>0</v>
      </c>
      <c r="AS16" s="166">
        <v>3.5299999999999998E-2</v>
      </c>
      <c r="AT16" s="167">
        <v>100</v>
      </c>
      <c r="AU16" s="167">
        <v>100</v>
      </c>
      <c r="AV16" s="167">
        <v>2.0046567096371173</v>
      </c>
      <c r="AW16" s="169">
        <v>0</v>
      </c>
      <c r="AX16" s="167">
        <v>1.7039540000000075E-2</v>
      </c>
      <c r="AY16" s="166">
        <v>0</v>
      </c>
      <c r="AZ16" s="166">
        <v>0</v>
      </c>
      <c r="BA16" s="166">
        <v>0</v>
      </c>
      <c r="BB16" s="166">
        <v>0</v>
      </c>
      <c r="BC16" s="166">
        <v>0</v>
      </c>
      <c r="BD16" s="166">
        <v>0</v>
      </c>
      <c r="BE16" s="166">
        <v>0</v>
      </c>
      <c r="BF16" s="166">
        <v>0</v>
      </c>
      <c r="BG16" s="166">
        <v>0</v>
      </c>
      <c r="BH16" s="166">
        <v>0</v>
      </c>
      <c r="BI16" s="166">
        <v>0</v>
      </c>
      <c r="BJ16" s="167" t="s">
        <v>369</v>
      </c>
      <c r="BK16" s="167" t="s">
        <v>369</v>
      </c>
      <c r="BL16" s="167">
        <v>0</v>
      </c>
      <c r="BM16" s="169">
        <v>0</v>
      </c>
      <c r="BN16" s="167">
        <v>0</v>
      </c>
      <c r="BO16" s="166">
        <v>19.732500000000002</v>
      </c>
      <c r="BP16" s="166">
        <v>0</v>
      </c>
      <c r="BQ16" s="166">
        <v>20.135300000000001</v>
      </c>
      <c r="BR16" s="166">
        <v>19.732500000000002</v>
      </c>
      <c r="BS16" s="166">
        <v>0.40279999999999999</v>
      </c>
      <c r="BT16" s="166">
        <v>11.90956832</v>
      </c>
      <c r="BU16" s="166">
        <v>0</v>
      </c>
      <c r="BV16" s="166">
        <v>12.15267863</v>
      </c>
      <c r="BW16" s="166">
        <v>11.90956832</v>
      </c>
      <c r="BX16" s="166">
        <v>0</v>
      </c>
      <c r="BY16" s="166">
        <v>0.24311031</v>
      </c>
      <c r="BZ16" s="167">
        <v>60.355090941340428</v>
      </c>
      <c r="CA16" s="167">
        <v>60.355091857001</v>
      </c>
      <c r="CB16" s="167">
        <v>2.0004668715575176</v>
      </c>
      <c r="CC16" s="169">
        <v>0</v>
      </c>
      <c r="CD16" s="167">
        <v>0</v>
      </c>
      <c r="CE16" s="166">
        <v>0</v>
      </c>
      <c r="CF16" s="166">
        <v>0</v>
      </c>
      <c r="CG16" s="166">
        <v>0</v>
      </c>
      <c r="CH16" s="166">
        <v>0</v>
      </c>
      <c r="CI16" s="166">
        <v>0</v>
      </c>
      <c r="CJ16" s="166">
        <v>0</v>
      </c>
      <c r="CK16" s="166">
        <v>0</v>
      </c>
      <c r="CL16" s="166">
        <v>0</v>
      </c>
      <c r="CM16" s="166">
        <v>0</v>
      </c>
      <c r="CN16" s="166">
        <v>0</v>
      </c>
      <c r="CO16" s="166">
        <v>0</v>
      </c>
      <c r="CP16" s="167" t="s">
        <v>369</v>
      </c>
      <c r="CQ16" s="167" t="s">
        <v>369</v>
      </c>
      <c r="CR16" s="167">
        <v>0</v>
      </c>
      <c r="CS16" s="169">
        <v>0</v>
      </c>
      <c r="CT16" s="167">
        <v>0</v>
      </c>
      <c r="CU16" s="54">
        <v>0</v>
      </c>
      <c r="CV16" s="54">
        <v>0</v>
      </c>
      <c r="CW16" s="54">
        <v>0</v>
      </c>
      <c r="CX16" s="54">
        <v>0</v>
      </c>
      <c r="CY16" s="54">
        <v>0</v>
      </c>
      <c r="CZ16" s="54">
        <v>0</v>
      </c>
      <c r="DA16" s="54">
        <v>0</v>
      </c>
      <c r="DB16" s="54">
        <v>0</v>
      </c>
      <c r="DC16" s="54">
        <v>0</v>
      </c>
      <c r="DD16" s="54">
        <v>0</v>
      </c>
      <c r="DE16" s="54">
        <v>0</v>
      </c>
      <c r="DF16" s="55" t="s">
        <v>369</v>
      </c>
      <c r="DG16" s="55" t="s">
        <v>369</v>
      </c>
      <c r="DH16" s="55">
        <v>0</v>
      </c>
      <c r="DI16" s="98">
        <v>0</v>
      </c>
      <c r="DJ16" s="55">
        <v>0</v>
      </c>
      <c r="DK16" s="54">
        <v>0</v>
      </c>
      <c r="DL16" s="54">
        <v>0</v>
      </c>
      <c r="DM16" s="54">
        <v>0</v>
      </c>
      <c r="DN16" s="54">
        <v>0</v>
      </c>
      <c r="DO16" s="54">
        <v>0</v>
      </c>
      <c r="DP16" s="54">
        <v>0</v>
      </c>
      <c r="DQ16" s="54">
        <v>0</v>
      </c>
      <c r="DR16" s="54">
        <v>0</v>
      </c>
      <c r="DS16" s="54">
        <v>0</v>
      </c>
      <c r="DT16" s="54">
        <v>0</v>
      </c>
      <c r="DU16" s="54">
        <v>0</v>
      </c>
      <c r="DV16" s="55" t="s">
        <v>369</v>
      </c>
      <c r="DW16" s="55" t="s">
        <v>369</v>
      </c>
      <c r="DX16" s="55">
        <v>0</v>
      </c>
      <c r="DY16" s="98">
        <v>0</v>
      </c>
      <c r="DZ16" s="55">
        <v>0</v>
      </c>
      <c r="EA16" s="54">
        <v>0</v>
      </c>
      <c r="EB16" s="54">
        <v>0</v>
      </c>
      <c r="EC16" s="54">
        <v>0</v>
      </c>
      <c r="ED16" s="54">
        <v>0</v>
      </c>
      <c r="EE16" s="54">
        <v>0</v>
      </c>
      <c r="EF16" s="54">
        <v>0</v>
      </c>
      <c r="EG16" s="54">
        <v>0</v>
      </c>
      <c r="EH16" s="54">
        <v>0</v>
      </c>
      <c r="EI16" s="54">
        <v>0</v>
      </c>
      <c r="EJ16" s="54">
        <v>0</v>
      </c>
      <c r="EK16" s="54">
        <v>0</v>
      </c>
      <c r="EL16" s="55" t="s">
        <v>369</v>
      </c>
      <c r="EM16" s="55" t="s">
        <v>369</v>
      </c>
      <c r="EN16" s="55">
        <v>0</v>
      </c>
      <c r="EO16" s="98">
        <v>0</v>
      </c>
      <c r="EP16" s="55">
        <v>0</v>
      </c>
      <c r="EQ16" s="54">
        <v>4.2679</v>
      </c>
      <c r="ER16" s="54">
        <v>0</v>
      </c>
      <c r="ES16" s="54">
        <v>4.3550000000000004</v>
      </c>
      <c r="ET16" s="54">
        <v>4.2679</v>
      </c>
      <c r="EU16" s="54">
        <v>8.7099999999999997E-2</v>
      </c>
      <c r="EV16" s="54">
        <v>2.3471000000000002</v>
      </c>
      <c r="EW16" s="54">
        <v>0</v>
      </c>
      <c r="EX16" s="54">
        <v>2.395</v>
      </c>
      <c r="EY16" s="54">
        <v>2.3471000000000002</v>
      </c>
      <c r="EZ16" s="54">
        <v>0</v>
      </c>
      <c r="FA16" s="54">
        <v>4.7899999999999998E-2</v>
      </c>
      <c r="FB16" s="55">
        <v>54.994259471871423</v>
      </c>
      <c r="FC16" s="55">
        <v>54.994259471871409</v>
      </c>
      <c r="FD16" s="55">
        <v>2</v>
      </c>
      <c r="FE16" s="98">
        <v>0</v>
      </c>
      <c r="FF16" s="55">
        <v>0</v>
      </c>
      <c r="FG16" s="54">
        <v>4.2679</v>
      </c>
      <c r="FH16" s="54">
        <v>0</v>
      </c>
      <c r="FI16" s="54">
        <v>4.3550000000000004</v>
      </c>
      <c r="FJ16" s="54">
        <v>4.2679</v>
      </c>
      <c r="FK16" s="54">
        <v>8.7099999999999997E-2</v>
      </c>
      <c r="FL16" s="54">
        <v>2.3471000000000002</v>
      </c>
      <c r="FM16" s="54">
        <v>0</v>
      </c>
      <c r="FN16" s="54">
        <v>2.395</v>
      </c>
      <c r="FO16" s="54">
        <v>2.3471000000000002</v>
      </c>
      <c r="FP16" s="54">
        <v>0</v>
      </c>
      <c r="FQ16" s="54">
        <v>4.7899999999999998E-2</v>
      </c>
      <c r="FR16" s="55">
        <v>54.994259471871423</v>
      </c>
      <c r="FS16" s="55">
        <v>54.994259471871409</v>
      </c>
      <c r="FT16" s="55">
        <v>2</v>
      </c>
      <c r="FU16" s="98">
        <v>0</v>
      </c>
      <c r="FV16" s="55">
        <v>0</v>
      </c>
      <c r="FW16" s="54">
        <v>0</v>
      </c>
      <c r="FX16" s="54">
        <v>0</v>
      </c>
      <c r="FY16" s="54">
        <v>0</v>
      </c>
      <c r="FZ16" s="54">
        <v>0</v>
      </c>
      <c r="GA16" s="54">
        <v>0</v>
      </c>
      <c r="GB16" s="54">
        <v>0</v>
      </c>
      <c r="GC16" s="54">
        <v>0</v>
      </c>
      <c r="GD16" s="54">
        <v>0</v>
      </c>
      <c r="GE16" s="54">
        <v>0</v>
      </c>
      <c r="GF16" s="54">
        <v>0</v>
      </c>
      <c r="GG16" s="54">
        <v>0</v>
      </c>
      <c r="GH16" s="55" t="s">
        <v>369</v>
      </c>
      <c r="GI16" s="55" t="s">
        <v>369</v>
      </c>
      <c r="GJ16" s="55">
        <v>0</v>
      </c>
      <c r="GK16" s="98">
        <v>0</v>
      </c>
      <c r="GL16" s="55">
        <v>0</v>
      </c>
      <c r="GM16" s="54">
        <v>122.77970000000001</v>
      </c>
      <c r="GN16" s="54">
        <v>0</v>
      </c>
      <c r="GO16" s="54">
        <v>125.2855</v>
      </c>
      <c r="GP16" s="54">
        <v>122.77970000000001</v>
      </c>
      <c r="GQ16" s="54">
        <v>2.5057999999999998</v>
      </c>
      <c r="GR16" s="54">
        <v>74.874523760000002</v>
      </c>
      <c r="GS16" s="54">
        <v>0</v>
      </c>
      <c r="GT16" s="54">
        <v>76.402632920000002</v>
      </c>
      <c r="GU16" s="54">
        <v>74.874523760000002</v>
      </c>
      <c r="GV16" s="54">
        <v>0</v>
      </c>
      <c r="GW16" s="54">
        <v>1.5281091600000001</v>
      </c>
      <c r="GX16" s="55">
        <v>60.982820254488324</v>
      </c>
      <c r="GY16" s="55">
        <v>60.982886104238176</v>
      </c>
      <c r="GZ16" s="55">
        <v>2.0000739524252511</v>
      </c>
      <c r="HA16" s="98">
        <v>0</v>
      </c>
      <c r="HB16" s="55">
        <v>0</v>
      </c>
      <c r="HC16" s="54">
        <v>102.965</v>
      </c>
      <c r="HD16" s="54">
        <v>0</v>
      </c>
      <c r="HE16" s="54">
        <v>105.0664</v>
      </c>
      <c r="HF16" s="54">
        <v>102.965</v>
      </c>
      <c r="HG16" s="54">
        <v>2.1013999999999999</v>
      </c>
      <c r="HH16" s="54">
        <v>55.05982376</v>
      </c>
      <c r="HI16" s="54">
        <v>0</v>
      </c>
      <c r="HJ16" s="54">
        <v>56.183532920000005</v>
      </c>
      <c r="HK16" s="54">
        <v>55.05982376</v>
      </c>
      <c r="HL16" s="54">
        <v>0</v>
      </c>
      <c r="HM16" s="54">
        <v>1.12370916</v>
      </c>
      <c r="HN16" s="55">
        <v>53.474310455008975</v>
      </c>
      <c r="HO16" s="55">
        <v>53.474310459693541</v>
      </c>
      <c r="HP16" s="55">
        <v>2.0000685282644199</v>
      </c>
      <c r="HQ16" s="98">
        <v>0</v>
      </c>
      <c r="HR16" s="55">
        <v>0</v>
      </c>
      <c r="HS16" s="54">
        <v>0</v>
      </c>
      <c r="HT16" s="54">
        <v>0</v>
      </c>
      <c r="HU16" s="54">
        <v>0</v>
      </c>
      <c r="HV16" s="54">
        <v>0</v>
      </c>
      <c r="HW16" s="54">
        <v>0</v>
      </c>
      <c r="HX16" s="54">
        <v>0</v>
      </c>
      <c r="HY16" s="54">
        <v>0</v>
      </c>
      <c r="HZ16" s="54">
        <v>0</v>
      </c>
      <c r="IA16" s="54">
        <v>0</v>
      </c>
      <c r="IB16" s="54">
        <v>0</v>
      </c>
      <c r="IC16" s="54">
        <v>0</v>
      </c>
      <c r="ID16" s="55" t="s">
        <v>369</v>
      </c>
      <c r="IE16" s="55" t="s">
        <v>369</v>
      </c>
      <c r="IF16" s="55">
        <v>0</v>
      </c>
      <c r="IG16" s="98">
        <v>0</v>
      </c>
      <c r="IH16" s="55">
        <v>0</v>
      </c>
      <c r="II16" s="54">
        <v>0</v>
      </c>
      <c r="IJ16" s="54">
        <v>0</v>
      </c>
      <c r="IK16" s="54">
        <v>0</v>
      </c>
      <c r="IL16" s="54">
        <v>0</v>
      </c>
      <c r="IM16" s="54">
        <v>0</v>
      </c>
      <c r="IN16" s="54">
        <v>0</v>
      </c>
      <c r="IO16" s="54">
        <v>0</v>
      </c>
      <c r="IP16" s="54">
        <v>0</v>
      </c>
      <c r="IQ16" s="54">
        <v>0</v>
      </c>
      <c r="IR16" s="54">
        <v>0</v>
      </c>
      <c r="IS16" s="54">
        <v>0</v>
      </c>
      <c r="IT16" s="55" t="s">
        <v>369</v>
      </c>
      <c r="IU16" s="55" t="s">
        <v>369</v>
      </c>
      <c r="IV16" s="55">
        <v>0</v>
      </c>
      <c r="IW16" s="98">
        <v>0</v>
      </c>
      <c r="IX16" s="55">
        <v>0</v>
      </c>
      <c r="IY16" s="54">
        <v>19.814699999999998</v>
      </c>
      <c r="IZ16" s="54">
        <v>0</v>
      </c>
      <c r="JA16" s="54">
        <v>20.219100000000001</v>
      </c>
      <c r="JB16" s="54">
        <v>19.814699999999998</v>
      </c>
      <c r="JC16" s="54">
        <v>0.40439999999999998</v>
      </c>
      <c r="JD16" s="54">
        <v>19.814699999999998</v>
      </c>
      <c r="JE16" s="54">
        <v>0</v>
      </c>
      <c r="JF16" s="54">
        <v>20.219100000000001</v>
      </c>
      <c r="JG16" s="54">
        <v>19.814699999999998</v>
      </c>
      <c r="JH16" s="54">
        <v>0</v>
      </c>
      <c r="JI16" s="54">
        <v>0.40439999999999998</v>
      </c>
      <c r="JJ16" s="55">
        <v>100</v>
      </c>
      <c r="JK16" s="55">
        <v>100</v>
      </c>
      <c r="JL16" s="55">
        <v>2.0000890247340384</v>
      </c>
      <c r="JM16" s="98">
        <v>0</v>
      </c>
      <c r="JN16" s="55">
        <v>0</v>
      </c>
    </row>
    <row r="17" spans="1:274" ht="15.75" x14ac:dyDescent="0.25">
      <c r="A17" s="129" t="s">
        <v>18</v>
      </c>
      <c r="B17" s="108" t="s">
        <v>19</v>
      </c>
      <c r="C17" s="166">
        <v>576.41700000000003</v>
      </c>
      <c r="D17" s="166">
        <v>0</v>
      </c>
      <c r="E17" s="166">
        <v>622.42584399999998</v>
      </c>
      <c r="F17" s="166">
        <v>576.41700000000003</v>
      </c>
      <c r="G17" s="166">
        <v>46.008844000000003</v>
      </c>
      <c r="H17" s="166">
        <v>183.28971070999998</v>
      </c>
      <c r="I17" s="166">
        <v>0</v>
      </c>
      <c r="J17" s="166">
        <v>193.18929546000001</v>
      </c>
      <c r="K17" s="166">
        <v>183.28971070999998</v>
      </c>
      <c r="L17" s="166">
        <v>0</v>
      </c>
      <c r="M17" s="166">
        <v>9.8995847499999989</v>
      </c>
      <c r="N17" s="167">
        <v>31.798109825005156</v>
      </c>
      <c r="O17" s="167">
        <v>21.516699593669422</v>
      </c>
      <c r="P17" s="167">
        <v>5.1242925890009863</v>
      </c>
      <c r="Q17" s="166">
        <v>0</v>
      </c>
      <c r="R17" s="167">
        <v>0</v>
      </c>
      <c r="S17" s="166">
        <v>289.5034</v>
      </c>
      <c r="T17" s="166">
        <v>0</v>
      </c>
      <c r="U17" s="166">
        <v>329.657644</v>
      </c>
      <c r="V17" s="166">
        <v>289.5034</v>
      </c>
      <c r="W17" s="166">
        <v>40.154243999999998</v>
      </c>
      <c r="X17" s="166">
        <v>93.811362439999996</v>
      </c>
      <c r="Y17" s="166">
        <v>0</v>
      </c>
      <c r="Z17" s="166">
        <v>101.88486859000001</v>
      </c>
      <c r="AA17" s="166">
        <v>93.811362439999996</v>
      </c>
      <c r="AB17" s="166">
        <v>0</v>
      </c>
      <c r="AC17" s="166">
        <v>8.07350615</v>
      </c>
      <c r="AD17" s="167">
        <v>32.404235128153935</v>
      </c>
      <c r="AE17" s="167">
        <v>20.106233727124835</v>
      </c>
      <c r="AF17" s="167">
        <v>7.9241464034163895</v>
      </c>
      <c r="AG17" s="169">
        <v>0</v>
      </c>
      <c r="AH17" s="167">
        <v>0</v>
      </c>
      <c r="AI17" s="166">
        <v>7.4298000000000002</v>
      </c>
      <c r="AJ17" s="166">
        <v>0</v>
      </c>
      <c r="AK17" s="166">
        <v>9.9090500000000006</v>
      </c>
      <c r="AL17" s="166">
        <v>7.4298000000000002</v>
      </c>
      <c r="AM17" s="166">
        <v>2.47925</v>
      </c>
      <c r="AN17" s="166">
        <v>7.4298000000000002</v>
      </c>
      <c r="AO17" s="166">
        <v>0</v>
      </c>
      <c r="AP17" s="166">
        <v>9.9090500000000006</v>
      </c>
      <c r="AQ17" s="166">
        <v>7.4298000000000002</v>
      </c>
      <c r="AR17" s="166">
        <v>0</v>
      </c>
      <c r="AS17" s="166">
        <v>2.47925</v>
      </c>
      <c r="AT17" s="167">
        <v>100</v>
      </c>
      <c r="AU17" s="167">
        <v>100</v>
      </c>
      <c r="AV17" s="167">
        <v>25.020057422255409</v>
      </c>
      <c r="AW17" s="169">
        <v>0</v>
      </c>
      <c r="AX17" s="167">
        <v>0</v>
      </c>
      <c r="AY17" s="166">
        <v>208.67599999999999</v>
      </c>
      <c r="AZ17" s="166">
        <v>0</v>
      </c>
      <c r="BA17" s="166">
        <v>212.93469400000001</v>
      </c>
      <c r="BB17" s="166">
        <v>208.67599999999999</v>
      </c>
      <c r="BC17" s="166">
        <v>4.2586940000000002</v>
      </c>
      <c r="BD17" s="166">
        <v>77.571182329999999</v>
      </c>
      <c r="BE17" s="166">
        <v>0</v>
      </c>
      <c r="BF17" s="166">
        <v>79.154267750000002</v>
      </c>
      <c r="BG17" s="166">
        <v>77.571182329999999</v>
      </c>
      <c r="BH17" s="166">
        <v>0</v>
      </c>
      <c r="BI17" s="166">
        <v>1.58308542</v>
      </c>
      <c r="BJ17" s="167">
        <v>37.173025326343236</v>
      </c>
      <c r="BK17" s="167">
        <v>37.173025814956411</v>
      </c>
      <c r="BL17" s="167">
        <v>2.0000000821181243</v>
      </c>
      <c r="BM17" s="169">
        <v>0</v>
      </c>
      <c r="BN17" s="167">
        <v>0</v>
      </c>
      <c r="BO17" s="166">
        <v>73.397599999999997</v>
      </c>
      <c r="BP17" s="166">
        <v>0</v>
      </c>
      <c r="BQ17" s="166">
        <v>106.8139</v>
      </c>
      <c r="BR17" s="166">
        <v>73.397599999999997</v>
      </c>
      <c r="BS17" s="166">
        <v>33.4163</v>
      </c>
      <c r="BT17" s="166">
        <v>8.8103801099999988</v>
      </c>
      <c r="BU17" s="166">
        <v>0</v>
      </c>
      <c r="BV17" s="166">
        <v>12.82155084</v>
      </c>
      <c r="BW17" s="166">
        <v>8.8103801099999988</v>
      </c>
      <c r="BX17" s="166">
        <v>0</v>
      </c>
      <c r="BY17" s="166">
        <v>4.0111707299999999</v>
      </c>
      <c r="BZ17" s="167">
        <v>12.003635146108319</v>
      </c>
      <c r="CA17" s="167">
        <v>12.003635142131234</v>
      </c>
      <c r="CB17" s="167">
        <v>31.284598720196627</v>
      </c>
      <c r="CC17" s="169">
        <v>0</v>
      </c>
      <c r="CD17" s="167">
        <v>0</v>
      </c>
      <c r="CE17" s="166">
        <v>0</v>
      </c>
      <c r="CF17" s="166">
        <v>0</v>
      </c>
      <c r="CG17" s="166">
        <v>0</v>
      </c>
      <c r="CH17" s="166">
        <v>0</v>
      </c>
      <c r="CI17" s="166">
        <v>0</v>
      </c>
      <c r="CJ17" s="166">
        <v>0</v>
      </c>
      <c r="CK17" s="166">
        <v>0</v>
      </c>
      <c r="CL17" s="166">
        <v>0</v>
      </c>
      <c r="CM17" s="166">
        <v>0</v>
      </c>
      <c r="CN17" s="166">
        <v>0</v>
      </c>
      <c r="CO17" s="166">
        <v>0</v>
      </c>
      <c r="CP17" s="167" t="s">
        <v>369</v>
      </c>
      <c r="CQ17" s="167" t="s">
        <v>369</v>
      </c>
      <c r="CR17" s="167">
        <v>0</v>
      </c>
      <c r="CS17" s="169">
        <v>0</v>
      </c>
      <c r="CT17" s="167">
        <v>0</v>
      </c>
      <c r="CU17" s="54">
        <v>21.112300000000001</v>
      </c>
      <c r="CV17" s="54">
        <v>0</v>
      </c>
      <c r="CW17" s="54">
        <v>21.542200000000001</v>
      </c>
      <c r="CX17" s="54">
        <v>21.112300000000001</v>
      </c>
      <c r="CY17" s="54">
        <v>0.4299</v>
      </c>
      <c r="CZ17" s="54">
        <v>1.74924988</v>
      </c>
      <c r="DA17" s="54">
        <v>0</v>
      </c>
      <c r="DB17" s="54">
        <v>1.7848718700000001</v>
      </c>
      <c r="DC17" s="54">
        <v>1.74924988</v>
      </c>
      <c r="DD17" s="54">
        <v>0</v>
      </c>
      <c r="DE17" s="54">
        <v>3.5621989999999999E-2</v>
      </c>
      <c r="DF17" s="55">
        <v>8.2854538823339947</v>
      </c>
      <c r="DG17" s="55">
        <v>8.2861107234240521</v>
      </c>
      <c r="DH17" s="55">
        <v>1.995772951478024</v>
      </c>
      <c r="DI17" s="98">
        <v>0</v>
      </c>
      <c r="DJ17" s="55">
        <v>0</v>
      </c>
      <c r="DK17" s="54">
        <v>0.4627</v>
      </c>
      <c r="DL17" s="54">
        <v>0</v>
      </c>
      <c r="DM17" s="54">
        <v>0.47220000000000001</v>
      </c>
      <c r="DN17" s="54">
        <v>0.4627</v>
      </c>
      <c r="DO17" s="54">
        <v>9.4999999999999998E-3</v>
      </c>
      <c r="DP17" s="54">
        <v>5.4677379999999998E-2</v>
      </c>
      <c r="DQ17" s="54">
        <v>0</v>
      </c>
      <c r="DR17" s="54">
        <v>5.5800000000000002E-2</v>
      </c>
      <c r="DS17" s="54">
        <v>5.4677379999999998E-2</v>
      </c>
      <c r="DT17" s="54">
        <v>0</v>
      </c>
      <c r="DU17" s="54">
        <v>1.12262E-3</v>
      </c>
      <c r="DV17" s="55">
        <v>11.817026150853685</v>
      </c>
      <c r="DW17" s="55">
        <v>11.817052631578948</v>
      </c>
      <c r="DX17" s="55">
        <v>2.0118637992831543</v>
      </c>
      <c r="DY17" s="98">
        <v>0</v>
      </c>
      <c r="DZ17" s="55">
        <v>0</v>
      </c>
      <c r="EA17" s="54">
        <v>20.6496</v>
      </c>
      <c r="EB17" s="54">
        <v>0</v>
      </c>
      <c r="EC17" s="54">
        <v>21.07</v>
      </c>
      <c r="ED17" s="54">
        <v>20.6496</v>
      </c>
      <c r="EE17" s="54">
        <v>0.4204</v>
      </c>
      <c r="EF17" s="54">
        <v>1.6945725</v>
      </c>
      <c r="EG17" s="54">
        <v>0</v>
      </c>
      <c r="EH17" s="54">
        <v>1.7290718700000001</v>
      </c>
      <c r="EI17" s="54">
        <v>1.6945725</v>
      </c>
      <c r="EJ17" s="54">
        <v>0</v>
      </c>
      <c r="EK17" s="54">
        <v>3.4499370000000001E-2</v>
      </c>
      <c r="EL17" s="55">
        <v>8.2063211878196185</v>
      </c>
      <c r="EM17" s="55">
        <v>8.2063201712654621</v>
      </c>
      <c r="EN17" s="55">
        <v>1.9952536732900525</v>
      </c>
      <c r="EO17" s="98">
        <v>0</v>
      </c>
      <c r="EP17" s="55">
        <v>0</v>
      </c>
      <c r="EQ17" s="54">
        <v>17.625900000000001</v>
      </c>
      <c r="ER17" s="54">
        <v>0</v>
      </c>
      <c r="ES17" s="54">
        <v>17.985700000000001</v>
      </c>
      <c r="ET17" s="54">
        <v>17.625900000000001</v>
      </c>
      <c r="EU17" s="54">
        <v>0.35980000000000001</v>
      </c>
      <c r="EV17" s="54">
        <v>6.9799430400000002</v>
      </c>
      <c r="EW17" s="54">
        <v>0</v>
      </c>
      <c r="EX17" s="54">
        <v>7.1224256100000005</v>
      </c>
      <c r="EY17" s="54">
        <v>6.9799430400000002</v>
      </c>
      <c r="EZ17" s="54">
        <v>0</v>
      </c>
      <c r="FA17" s="54">
        <v>0.14248257</v>
      </c>
      <c r="FB17" s="55">
        <v>39.600491549367689</v>
      </c>
      <c r="FC17" s="55">
        <v>39.600491939966645</v>
      </c>
      <c r="FD17" s="55">
        <v>2.0004781769844273</v>
      </c>
      <c r="FE17" s="98">
        <v>0</v>
      </c>
      <c r="FF17" s="55">
        <v>0</v>
      </c>
      <c r="FG17" s="54">
        <v>17.625900000000001</v>
      </c>
      <c r="FH17" s="54">
        <v>0</v>
      </c>
      <c r="FI17" s="54">
        <v>17.985700000000001</v>
      </c>
      <c r="FJ17" s="54">
        <v>17.625900000000001</v>
      </c>
      <c r="FK17" s="54">
        <v>0.35980000000000001</v>
      </c>
      <c r="FL17" s="54">
        <v>6.9799430400000002</v>
      </c>
      <c r="FM17" s="54">
        <v>0</v>
      </c>
      <c r="FN17" s="54">
        <v>7.1224256100000005</v>
      </c>
      <c r="FO17" s="54">
        <v>6.9799430400000002</v>
      </c>
      <c r="FP17" s="54">
        <v>0</v>
      </c>
      <c r="FQ17" s="54">
        <v>0.14248257</v>
      </c>
      <c r="FR17" s="55">
        <v>39.600491549367689</v>
      </c>
      <c r="FS17" s="55">
        <v>39.600491939966645</v>
      </c>
      <c r="FT17" s="55">
        <v>2.0004781769844273</v>
      </c>
      <c r="FU17" s="98">
        <v>0</v>
      </c>
      <c r="FV17" s="55">
        <v>0</v>
      </c>
      <c r="FW17" s="54">
        <v>0</v>
      </c>
      <c r="FX17" s="54">
        <v>0</v>
      </c>
      <c r="FY17" s="54">
        <v>0</v>
      </c>
      <c r="FZ17" s="54">
        <v>0</v>
      </c>
      <c r="GA17" s="54">
        <v>0</v>
      </c>
      <c r="GB17" s="54">
        <v>0</v>
      </c>
      <c r="GC17" s="54">
        <v>0</v>
      </c>
      <c r="GD17" s="54">
        <v>0</v>
      </c>
      <c r="GE17" s="54">
        <v>0</v>
      </c>
      <c r="GF17" s="54">
        <v>0</v>
      </c>
      <c r="GG17" s="54">
        <v>0</v>
      </c>
      <c r="GH17" s="55" t="s">
        <v>369</v>
      </c>
      <c r="GI17" s="55" t="s">
        <v>369</v>
      </c>
      <c r="GJ17" s="55">
        <v>0</v>
      </c>
      <c r="GK17" s="98">
        <v>0</v>
      </c>
      <c r="GL17" s="55">
        <v>0</v>
      </c>
      <c r="GM17" s="54">
        <v>248.1754</v>
      </c>
      <c r="GN17" s="54">
        <v>0</v>
      </c>
      <c r="GO17" s="54">
        <v>253.24029999999999</v>
      </c>
      <c r="GP17" s="54">
        <v>248.1754</v>
      </c>
      <c r="GQ17" s="54">
        <v>5.0648999999999997</v>
      </c>
      <c r="GR17" s="54">
        <v>80.749155349999995</v>
      </c>
      <c r="GS17" s="54">
        <v>0</v>
      </c>
      <c r="GT17" s="54">
        <v>82.397129390000003</v>
      </c>
      <c r="GU17" s="54">
        <v>80.749155349999995</v>
      </c>
      <c r="GV17" s="54">
        <v>0</v>
      </c>
      <c r="GW17" s="54">
        <v>1.64797404</v>
      </c>
      <c r="GX17" s="55">
        <v>32.537131137896822</v>
      </c>
      <c r="GY17" s="55">
        <v>32.537148611028847</v>
      </c>
      <c r="GZ17" s="55">
        <v>2.0000381714754298</v>
      </c>
      <c r="HA17" s="98">
        <v>0</v>
      </c>
      <c r="HB17" s="55">
        <v>0</v>
      </c>
      <c r="HC17" s="54">
        <v>248.1754</v>
      </c>
      <c r="HD17" s="54">
        <v>0</v>
      </c>
      <c r="HE17" s="54">
        <v>253.24029999999999</v>
      </c>
      <c r="HF17" s="54">
        <v>248.1754</v>
      </c>
      <c r="HG17" s="54">
        <v>5.0648999999999997</v>
      </c>
      <c r="HH17" s="54">
        <v>80.749155349999995</v>
      </c>
      <c r="HI17" s="54">
        <v>0</v>
      </c>
      <c r="HJ17" s="54">
        <v>82.397129390000003</v>
      </c>
      <c r="HK17" s="54">
        <v>80.749155349999995</v>
      </c>
      <c r="HL17" s="54">
        <v>0</v>
      </c>
      <c r="HM17" s="54">
        <v>1.64797404</v>
      </c>
      <c r="HN17" s="55">
        <v>32.537131137896822</v>
      </c>
      <c r="HO17" s="55">
        <v>32.537148611028847</v>
      </c>
      <c r="HP17" s="55">
        <v>2.0000381714754298</v>
      </c>
      <c r="HQ17" s="98">
        <v>0</v>
      </c>
      <c r="HR17" s="55">
        <v>0</v>
      </c>
      <c r="HS17" s="54">
        <v>0</v>
      </c>
      <c r="HT17" s="54">
        <v>0</v>
      </c>
      <c r="HU17" s="54">
        <v>0</v>
      </c>
      <c r="HV17" s="54">
        <v>0</v>
      </c>
      <c r="HW17" s="54">
        <v>0</v>
      </c>
      <c r="HX17" s="54">
        <v>0</v>
      </c>
      <c r="HY17" s="54">
        <v>0</v>
      </c>
      <c r="HZ17" s="54">
        <v>0</v>
      </c>
      <c r="IA17" s="54">
        <v>0</v>
      </c>
      <c r="IB17" s="54">
        <v>0</v>
      </c>
      <c r="IC17" s="54">
        <v>0</v>
      </c>
      <c r="ID17" s="55" t="s">
        <v>369</v>
      </c>
      <c r="IE17" s="55" t="s">
        <v>369</v>
      </c>
      <c r="IF17" s="55">
        <v>0</v>
      </c>
      <c r="IG17" s="98">
        <v>0</v>
      </c>
      <c r="IH17" s="55">
        <v>0</v>
      </c>
      <c r="II17" s="54">
        <v>0</v>
      </c>
      <c r="IJ17" s="54">
        <v>0</v>
      </c>
      <c r="IK17" s="54">
        <v>0</v>
      </c>
      <c r="IL17" s="54">
        <v>0</v>
      </c>
      <c r="IM17" s="54">
        <v>0</v>
      </c>
      <c r="IN17" s="54">
        <v>0</v>
      </c>
      <c r="IO17" s="54">
        <v>0</v>
      </c>
      <c r="IP17" s="54">
        <v>0</v>
      </c>
      <c r="IQ17" s="54">
        <v>0</v>
      </c>
      <c r="IR17" s="54">
        <v>0</v>
      </c>
      <c r="IS17" s="54">
        <v>0</v>
      </c>
      <c r="IT17" s="55" t="s">
        <v>369</v>
      </c>
      <c r="IU17" s="55" t="s">
        <v>369</v>
      </c>
      <c r="IV17" s="55">
        <v>0</v>
      </c>
      <c r="IW17" s="98">
        <v>0</v>
      </c>
      <c r="IX17" s="55">
        <v>0</v>
      </c>
      <c r="IY17" s="54">
        <v>0</v>
      </c>
      <c r="IZ17" s="54">
        <v>0</v>
      </c>
      <c r="JA17" s="54">
        <v>0</v>
      </c>
      <c r="JB17" s="54">
        <v>0</v>
      </c>
      <c r="JC17" s="54">
        <v>0</v>
      </c>
      <c r="JD17" s="54">
        <v>0</v>
      </c>
      <c r="JE17" s="54">
        <v>0</v>
      </c>
      <c r="JF17" s="54">
        <v>0</v>
      </c>
      <c r="JG17" s="54">
        <v>0</v>
      </c>
      <c r="JH17" s="54">
        <v>0</v>
      </c>
      <c r="JI17" s="54">
        <v>0</v>
      </c>
      <c r="JJ17" s="55" t="s">
        <v>369</v>
      </c>
      <c r="JK17" s="55" t="s">
        <v>369</v>
      </c>
      <c r="JL17" s="55">
        <v>0</v>
      </c>
      <c r="JM17" s="98">
        <v>0</v>
      </c>
      <c r="JN17" s="55">
        <v>0</v>
      </c>
    </row>
    <row r="18" spans="1:274" ht="15.75" x14ac:dyDescent="0.25">
      <c r="A18" s="129" t="s">
        <v>21</v>
      </c>
      <c r="B18" s="108" t="s">
        <v>22</v>
      </c>
      <c r="C18" s="166">
        <v>209.07939999999999</v>
      </c>
      <c r="D18" s="166">
        <v>0</v>
      </c>
      <c r="E18" s="166">
        <v>211.19131313</v>
      </c>
      <c r="F18" s="166">
        <v>209.07939999999999</v>
      </c>
      <c r="G18" s="166">
        <v>2.11191313</v>
      </c>
      <c r="H18" s="166">
        <v>15.196336909999999</v>
      </c>
      <c r="I18" s="166">
        <v>0</v>
      </c>
      <c r="J18" s="166">
        <v>15.34983484</v>
      </c>
      <c r="K18" s="166">
        <v>15.196336909999999</v>
      </c>
      <c r="L18" s="166">
        <v>0</v>
      </c>
      <c r="M18" s="166">
        <v>0.15349793</v>
      </c>
      <c r="N18" s="167">
        <v>7.2682133725273754</v>
      </c>
      <c r="O18" s="167">
        <v>7.2681933655102577</v>
      </c>
      <c r="P18" s="167">
        <v>0.99999727423777285</v>
      </c>
      <c r="Q18" s="166">
        <v>0</v>
      </c>
      <c r="R18" s="167">
        <v>0</v>
      </c>
      <c r="S18" s="166">
        <v>1.6066</v>
      </c>
      <c r="T18" s="166">
        <v>0</v>
      </c>
      <c r="U18" s="166">
        <v>1.62282828</v>
      </c>
      <c r="V18" s="166">
        <v>1.6066</v>
      </c>
      <c r="W18" s="166">
        <v>1.6228280000000001E-2</v>
      </c>
      <c r="X18" s="166">
        <v>1.6066</v>
      </c>
      <c r="Y18" s="166">
        <v>0</v>
      </c>
      <c r="Z18" s="166">
        <v>1.62282828</v>
      </c>
      <c r="AA18" s="166">
        <v>1.6066</v>
      </c>
      <c r="AB18" s="166">
        <v>0</v>
      </c>
      <c r="AC18" s="166">
        <v>1.6228280000000001E-2</v>
      </c>
      <c r="AD18" s="167">
        <v>100</v>
      </c>
      <c r="AE18" s="167">
        <v>100</v>
      </c>
      <c r="AF18" s="167">
        <v>0.99999982746172023</v>
      </c>
      <c r="AG18" s="169">
        <v>0</v>
      </c>
      <c r="AH18" s="167">
        <v>0</v>
      </c>
      <c r="AI18" s="166">
        <v>1.6066</v>
      </c>
      <c r="AJ18" s="166">
        <v>0</v>
      </c>
      <c r="AK18" s="166">
        <v>1.62282828</v>
      </c>
      <c r="AL18" s="166">
        <v>1.6066</v>
      </c>
      <c r="AM18" s="166">
        <v>1.6228280000000001E-2</v>
      </c>
      <c r="AN18" s="166">
        <v>1.6066</v>
      </c>
      <c r="AO18" s="166">
        <v>0</v>
      </c>
      <c r="AP18" s="166">
        <v>1.62282828</v>
      </c>
      <c r="AQ18" s="166">
        <v>1.6066</v>
      </c>
      <c r="AR18" s="166">
        <v>0</v>
      </c>
      <c r="AS18" s="166">
        <v>1.6228280000000001E-2</v>
      </c>
      <c r="AT18" s="167">
        <v>100</v>
      </c>
      <c r="AU18" s="167">
        <v>100</v>
      </c>
      <c r="AV18" s="167">
        <v>0.99999982746172023</v>
      </c>
      <c r="AW18" s="169">
        <v>0</v>
      </c>
      <c r="AX18" s="167">
        <v>0</v>
      </c>
      <c r="AY18" s="166">
        <v>0</v>
      </c>
      <c r="AZ18" s="166">
        <v>0</v>
      </c>
      <c r="BA18" s="166">
        <v>0</v>
      </c>
      <c r="BB18" s="166">
        <v>0</v>
      </c>
      <c r="BC18" s="166">
        <v>0</v>
      </c>
      <c r="BD18" s="166">
        <v>0</v>
      </c>
      <c r="BE18" s="166">
        <v>0</v>
      </c>
      <c r="BF18" s="166">
        <v>0</v>
      </c>
      <c r="BG18" s="166">
        <v>0</v>
      </c>
      <c r="BH18" s="166">
        <v>0</v>
      </c>
      <c r="BI18" s="166">
        <v>0</v>
      </c>
      <c r="BJ18" s="167" t="s">
        <v>369</v>
      </c>
      <c r="BK18" s="167" t="s">
        <v>369</v>
      </c>
      <c r="BL18" s="167">
        <v>0</v>
      </c>
      <c r="BM18" s="169">
        <v>0</v>
      </c>
      <c r="BN18" s="167">
        <v>0</v>
      </c>
      <c r="BO18" s="166">
        <v>0</v>
      </c>
      <c r="BP18" s="166">
        <v>0</v>
      </c>
      <c r="BQ18" s="166">
        <v>0</v>
      </c>
      <c r="BR18" s="166">
        <v>0</v>
      </c>
      <c r="BS18" s="166">
        <v>0</v>
      </c>
      <c r="BT18" s="166">
        <v>0</v>
      </c>
      <c r="BU18" s="166">
        <v>0</v>
      </c>
      <c r="BV18" s="166">
        <v>0</v>
      </c>
      <c r="BW18" s="166">
        <v>0</v>
      </c>
      <c r="BX18" s="166">
        <v>0</v>
      </c>
      <c r="BY18" s="166">
        <v>0</v>
      </c>
      <c r="BZ18" s="167" t="s">
        <v>369</v>
      </c>
      <c r="CA18" s="167" t="s">
        <v>369</v>
      </c>
      <c r="CB18" s="167">
        <v>0</v>
      </c>
      <c r="CC18" s="169">
        <v>0</v>
      </c>
      <c r="CD18" s="167">
        <v>0</v>
      </c>
      <c r="CE18" s="166">
        <v>0</v>
      </c>
      <c r="CF18" s="166">
        <v>0</v>
      </c>
      <c r="CG18" s="166">
        <v>0</v>
      </c>
      <c r="CH18" s="166">
        <v>0</v>
      </c>
      <c r="CI18" s="166">
        <v>0</v>
      </c>
      <c r="CJ18" s="166">
        <v>0</v>
      </c>
      <c r="CK18" s="166">
        <v>0</v>
      </c>
      <c r="CL18" s="166">
        <v>0</v>
      </c>
      <c r="CM18" s="166">
        <v>0</v>
      </c>
      <c r="CN18" s="166">
        <v>0</v>
      </c>
      <c r="CO18" s="166">
        <v>0</v>
      </c>
      <c r="CP18" s="167" t="s">
        <v>369</v>
      </c>
      <c r="CQ18" s="167" t="s">
        <v>369</v>
      </c>
      <c r="CR18" s="167">
        <v>0</v>
      </c>
      <c r="CS18" s="169">
        <v>0</v>
      </c>
      <c r="CT18" s="167">
        <v>0</v>
      </c>
      <c r="CU18" s="54">
        <v>0</v>
      </c>
      <c r="CV18" s="54">
        <v>0</v>
      </c>
      <c r="CW18" s="54">
        <v>0</v>
      </c>
      <c r="CX18" s="54">
        <v>0</v>
      </c>
      <c r="CY18" s="54">
        <v>0</v>
      </c>
      <c r="CZ18" s="54">
        <v>0</v>
      </c>
      <c r="DA18" s="54">
        <v>0</v>
      </c>
      <c r="DB18" s="54">
        <v>0</v>
      </c>
      <c r="DC18" s="54">
        <v>0</v>
      </c>
      <c r="DD18" s="54">
        <v>0</v>
      </c>
      <c r="DE18" s="54">
        <v>0</v>
      </c>
      <c r="DF18" s="55" t="s">
        <v>369</v>
      </c>
      <c r="DG18" s="55" t="s">
        <v>369</v>
      </c>
      <c r="DH18" s="55">
        <v>0</v>
      </c>
      <c r="DI18" s="98">
        <v>0</v>
      </c>
      <c r="DJ18" s="55">
        <v>0</v>
      </c>
      <c r="DK18" s="54">
        <v>0</v>
      </c>
      <c r="DL18" s="54">
        <v>0</v>
      </c>
      <c r="DM18" s="54">
        <v>0</v>
      </c>
      <c r="DN18" s="54">
        <v>0</v>
      </c>
      <c r="DO18" s="54">
        <v>0</v>
      </c>
      <c r="DP18" s="54">
        <v>0</v>
      </c>
      <c r="DQ18" s="54">
        <v>0</v>
      </c>
      <c r="DR18" s="54">
        <v>0</v>
      </c>
      <c r="DS18" s="54">
        <v>0</v>
      </c>
      <c r="DT18" s="54">
        <v>0</v>
      </c>
      <c r="DU18" s="54">
        <v>0</v>
      </c>
      <c r="DV18" s="55" t="s">
        <v>369</v>
      </c>
      <c r="DW18" s="55" t="s">
        <v>369</v>
      </c>
      <c r="DX18" s="55">
        <v>0</v>
      </c>
      <c r="DY18" s="98">
        <v>0</v>
      </c>
      <c r="DZ18" s="55">
        <v>0</v>
      </c>
      <c r="EA18" s="54">
        <v>0</v>
      </c>
      <c r="EB18" s="54">
        <v>0</v>
      </c>
      <c r="EC18" s="54">
        <v>0</v>
      </c>
      <c r="ED18" s="54">
        <v>0</v>
      </c>
      <c r="EE18" s="54">
        <v>0</v>
      </c>
      <c r="EF18" s="54">
        <v>0</v>
      </c>
      <c r="EG18" s="54">
        <v>0</v>
      </c>
      <c r="EH18" s="54">
        <v>0</v>
      </c>
      <c r="EI18" s="54">
        <v>0</v>
      </c>
      <c r="EJ18" s="54">
        <v>0</v>
      </c>
      <c r="EK18" s="54">
        <v>0</v>
      </c>
      <c r="EL18" s="55" t="s">
        <v>369</v>
      </c>
      <c r="EM18" s="55" t="s">
        <v>369</v>
      </c>
      <c r="EN18" s="55">
        <v>0</v>
      </c>
      <c r="EO18" s="98">
        <v>0</v>
      </c>
      <c r="EP18" s="55">
        <v>0</v>
      </c>
      <c r="EQ18" s="54">
        <v>2.4136000000000002</v>
      </c>
      <c r="ER18" s="54">
        <v>0</v>
      </c>
      <c r="ES18" s="54">
        <v>2.4379797999999999</v>
      </c>
      <c r="ET18" s="54">
        <v>2.4136000000000002</v>
      </c>
      <c r="EU18" s="54">
        <v>2.43798E-2</v>
      </c>
      <c r="EV18" s="54">
        <v>0.27826433</v>
      </c>
      <c r="EW18" s="54">
        <v>0</v>
      </c>
      <c r="EX18" s="54">
        <v>0.28107465999999998</v>
      </c>
      <c r="EY18" s="54">
        <v>0.27826433</v>
      </c>
      <c r="EZ18" s="54">
        <v>0</v>
      </c>
      <c r="FA18" s="54">
        <v>2.8103299999999998E-3</v>
      </c>
      <c r="FB18" s="55">
        <v>11.529015992707988</v>
      </c>
      <c r="FC18" s="55">
        <v>11.527288985143437</v>
      </c>
      <c r="FD18" s="55">
        <v>0.99985178315256162</v>
      </c>
      <c r="FE18" s="98">
        <v>0</v>
      </c>
      <c r="FF18" s="55">
        <v>0</v>
      </c>
      <c r="FG18" s="54">
        <v>2.4136000000000002</v>
      </c>
      <c r="FH18" s="54">
        <v>0</v>
      </c>
      <c r="FI18" s="54">
        <v>2.4379797999999999</v>
      </c>
      <c r="FJ18" s="54">
        <v>2.4136000000000002</v>
      </c>
      <c r="FK18" s="54">
        <v>2.43798E-2</v>
      </c>
      <c r="FL18" s="54">
        <v>0.27826433</v>
      </c>
      <c r="FM18" s="54">
        <v>0</v>
      </c>
      <c r="FN18" s="54">
        <v>0.28107465999999998</v>
      </c>
      <c r="FO18" s="54">
        <v>0.27826433</v>
      </c>
      <c r="FP18" s="54">
        <v>0</v>
      </c>
      <c r="FQ18" s="54">
        <v>2.8103299999999998E-3</v>
      </c>
      <c r="FR18" s="55">
        <v>11.529015992707988</v>
      </c>
      <c r="FS18" s="55">
        <v>11.527288985143437</v>
      </c>
      <c r="FT18" s="55">
        <v>0.99985178315256162</v>
      </c>
      <c r="FU18" s="98">
        <v>0</v>
      </c>
      <c r="FV18" s="55">
        <v>0</v>
      </c>
      <c r="FW18" s="54">
        <v>0</v>
      </c>
      <c r="FX18" s="54">
        <v>0</v>
      </c>
      <c r="FY18" s="54">
        <v>0</v>
      </c>
      <c r="FZ18" s="54">
        <v>0</v>
      </c>
      <c r="GA18" s="54">
        <v>0</v>
      </c>
      <c r="GB18" s="54">
        <v>0</v>
      </c>
      <c r="GC18" s="54">
        <v>0</v>
      </c>
      <c r="GD18" s="54">
        <v>0</v>
      </c>
      <c r="GE18" s="54">
        <v>0</v>
      </c>
      <c r="GF18" s="54">
        <v>0</v>
      </c>
      <c r="GG18" s="54">
        <v>0</v>
      </c>
      <c r="GH18" s="55" t="s">
        <v>369</v>
      </c>
      <c r="GI18" s="55" t="s">
        <v>369</v>
      </c>
      <c r="GJ18" s="55">
        <v>0</v>
      </c>
      <c r="GK18" s="98">
        <v>0</v>
      </c>
      <c r="GL18" s="55">
        <v>0</v>
      </c>
      <c r="GM18" s="54">
        <v>205.0592</v>
      </c>
      <c r="GN18" s="54">
        <v>0</v>
      </c>
      <c r="GO18" s="54">
        <v>207.13050505000001</v>
      </c>
      <c r="GP18" s="54">
        <v>205.0592</v>
      </c>
      <c r="GQ18" s="54">
        <v>2.0713050499999999</v>
      </c>
      <c r="GR18" s="54">
        <v>13.31147258</v>
      </c>
      <c r="GS18" s="54">
        <v>0</v>
      </c>
      <c r="GT18" s="54">
        <v>13.4459319</v>
      </c>
      <c r="GU18" s="54">
        <v>13.31147258</v>
      </c>
      <c r="GV18" s="54">
        <v>0</v>
      </c>
      <c r="GW18" s="54">
        <v>0.13445931999999999</v>
      </c>
      <c r="GX18" s="55">
        <v>6.4915266323091085</v>
      </c>
      <c r="GY18" s="55">
        <v>6.4915266826583569</v>
      </c>
      <c r="GZ18" s="55">
        <v>1.0000000074371935</v>
      </c>
      <c r="HA18" s="98">
        <v>0</v>
      </c>
      <c r="HB18" s="55">
        <v>0</v>
      </c>
      <c r="HC18" s="54">
        <v>205.0592</v>
      </c>
      <c r="HD18" s="54">
        <v>0</v>
      </c>
      <c r="HE18" s="54">
        <v>207.13050505000001</v>
      </c>
      <c r="HF18" s="54">
        <v>205.0592</v>
      </c>
      <c r="HG18" s="54">
        <v>2.0713050499999999</v>
      </c>
      <c r="HH18" s="54">
        <v>13.31147258</v>
      </c>
      <c r="HI18" s="54">
        <v>0</v>
      </c>
      <c r="HJ18" s="54">
        <v>13.4459319</v>
      </c>
      <c r="HK18" s="54">
        <v>13.31147258</v>
      </c>
      <c r="HL18" s="54">
        <v>0</v>
      </c>
      <c r="HM18" s="54">
        <v>0.13445931999999999</v>
      </c>
      <c r="HN18" s="55">
        <v>6.4915266323091085</v>
      </c>
      <c r="HO18" s="55">
        <v>6.4915266826583569</v>
      </c>
      <c r="HP18" s="55">
        <v>1.0000000074371935</v>
      </c>
      <c r="HQ18" s="98">
        <v>0</v>
      </c>
      <c r="HR18" s="55">
        <v>0</v>
      </c>
      <c r="HS18" s="54">
        <v>0</v>
      </c>
      <c r="HT18" s="54">
        <v>0</v>
      </c>
      <c r="HU18" s="54">
        <v>0</v>
      </c>
      <c r="HV18" s="54">
        <v>0</v>
      </c>
      <c r="HW18" s="54">
        <v>0</v>
      </c>
      <c r="HX18" s="54">
        <v>0</v>
      </c>
      <c r="HY18" s="54">
        <v>0</v>
      </c>
      <c r="HZ18" s="54">
        <v>0</v>
      </c>
      <c r="IA18" s="54">
        <v>0</v>
      </c>
      <c r="IB18" s="54">
        <v>0</v>
      </c>
      <c r="IC18" s="54">
        <v>0</v>
      </c>
      <c r="ID18" s="55" t="s">
        <v>369</v>
      </c>
      <c r="IE18" s="55" t="s">
        <v>369</v>
      </c>
      <c r="IF18" s="55">
        <v>0</v>
      </c>
      <c r="IG18" s="98">
        <v>0</v>
      </c>
      <c r="IH18" s="55">
        <v>0</v>
      </c>
      <c r="II18" s="54">
        <v>0</v>
      </c>
      <c r="IJ18" s="54">
        <v>0</v>
      </c>
      <c r="IK18" s="54">
        <v>0</v>
      </c>
      <c r="IL18" s="54">
        <v>0</v>
      </c>
      <c r="IM18" s="54">
        <v>0</v>
      </c>
      <c r="IN18" s="54">
        <v>0</v>
      </c>
      <c r="IO18" s="54">
        <v>0</v>
      </c>
      <c r="IP18" s="54">
        <v>0</v>
      </c>
      <c r="IQ18" s="54">
        <v>0</v>
      </c>
      <c r="IR18" s="54">
        <v>0</v>
      </c>
      <c r="IS18" s="54">
        <v>0</v>
      </c>
      <c r="IT18" s="55" t="s">
        <v>369</v>
      </c>
      <c r="IU18" s="55" t="s">
        <v>369</v>
      </c>
      <c r="IV18" s="55">
        <v>0</v>
      </c>
      <c r="IW18" s="98">
        <v>0</v>
      </c>
      <c r="IX18" s="55">
        <v>0</v>
      </c>
      <c r="IY18" s="54">
        <v>0</v>
      </c>
      <c r="IZ18" s="54">
        <v>0</v>
      </c>
      <c r="JA18" s="54">
        <v>0</v>
      </c>
      <c r="JB18" s="54">
        <v>0</v>
      </c>
      <c r="JC18" s="54">
        <v>0</v>
      </c>
      <c r="JD18" s="54">
        <v>0</v>
      </c>
      <c r="JE18" s="54">
        <v>0</v>
      </c>
      <c r="JF18" s="54">
        <v>0</v>
      </c>
      <c r="JG18" s="54">
        <v>0</v>
      </c>
      <c r="JH18" s="54">
        <v>0</v>
      </c>
      <c r="JI18" s="54">
        <v>0</v>
      </c>
      <c r="JJ18" s="55" t="s">
        <v>369</v>
      </c>
      <c r="JK18" s="55" t="s">
        <v>369</v>
      </c>
      <c r="JL18" s="55">
        <v>0</v>
      </c>
      <c r="JM18" s="98">
        <v>0</v>
      </c>
      <c r="JN18" s="55">
        <v>0</v>
      </c>
    </row>
    <row r="19" spans="1:274" ht="15.75" x14ac:dyDescent="0.25">
      <c r="A19" s="129" t="s">
        <v>24</v>
      </c>
      <c r="B19" s="108" t="s">
        <v>25</v>
      </c>
      <c r="C19" s="166">
        <v>497.85149999999999</v>
      </c>
      <c r="D19" s="166">
        <v>0</v>
      </c>
      <c r="E19" s="166">
        <v>518.59531300000003</v>
      </c>
      <c r="F19" s="166">
        <v>497.85149999999999</v>
      </c>
      <c r="G19" s="166">
        <v>20.743812999999999</v>
      </c>
      <c r="H19" s="166">
        <v>153.99445569</v>
      </c>
      <c r="I19" s="166">
        <v>0</v>
      </c>
      <c r="J19" s="166">
        <v>160.41089178999999</v>
      </c>
      <c r="K19" s="166">
        <v>153.99445569</v>
      </c>
      <c r="L19" s="166">
        <v>0</v>
      </c>
      <c r="M19" s="166">
        <v>6.4164361000000003</v>
      </c>
      <c r="N19" s="167">
        <v>30.931805104534181</v>
      </c>
      <c r="O19" s="167">
        <v>30.931806510211025</v>
      </c>
      <c r="P19" s="167">
        <v>4.0000002670641601</v>
      </c>
      <c r="Q19" s="166">
        <v>0</v>
      </c>
      <c r="R19" s="167">
        <v>0</v>
      </c>
      <c r="S19" s="166">
        <v>74.784199999999998</v>
      </c>
      <c r="T19" s="166">
        <v>0</v>
      </c>
      <c r="U19" s="166">
        <v>77.900209000000004</v>
      </c>
      <c r="V19" s="166">
        <v>74.784199999999998</v>
      </c>
      <c r="W19" s="166">
        <v>3.116009</v>
      </c>
      <c r="X19" s="166">
        <v>11.92363392</v>
      </c>
      <c r="Y19" s="166">
        <v>0</v>
      </c>
      <c r="Z19" s="166">
        <v>12.4204525</v>
      </c>
      <c r="AA19" s="166">
        <v>11.92363392</v>
      </c>
      <c r="AB19" s="166">
        <v>0</v>
      </c>
      <c r="AC19" s="166">
        <v>0.49681858000000001</v>
      </c>
      <c r="AD19" s="167">
        <v>15.944054920691805</v>
      </c>
      <c r="AE19" s="167">
        <v>15.944067555645699</v>
      </c>
      <c r="AF19" s="167">
        <v>4.0000038645935003</v>
      </c>
      <c r="AG19" s="169">
        <v>0</v>
      </c>
      <c r="AH19" s="167">
        <v>0</v>
      </c>
      <c r="AI19" s="166">
        <v>5.3133999999999997</v>
      </c>
      <c r="AJ19" s="166">
        <v>0</v>
      </c>
      <c r="AK19" s="166">
        <v>5.5347920000000004</v>
      </c>
      <c r="AL19" s="166">
        <v>5.3133999999999997</v>
      </c>
      <c r="AM19" s="166">
        <v>0.22139200000000001</v>
      </c>
      <c r="AN19" s="166">
        <v>5.3133999999999997</v>
      </c>
      <c r="AO19" s="166">
        <v>0</v>
      </c>
      <c r="AP19" s="166">
        <v>5.5347920000000004</v>
      </c>
      <c r="AQ19" s="166">
        <v>5.3133999999999997</v>
      </c>
      <c r="AR19" s="166">
        <v>0</v>
      </c>
      <c r="AS19" s="166">
        <v>0.22139200000000001</v>
      </c>
      <c r="AT19" s="167">
        <v>100</v>
      </c>
      <c r="AU19" s="167">
        <v>100</v>
      </c>
      <c r="AV19" s="167">
        <v>4.0000057816084142</v>
      </c>
      <c r="AW19" s="169">
        <v>0</v>
      </c>
      <c r="AX19" s="167">
        <v>0</v>
      </c>
      <c r="AY19" s="166">
        <v>2.1055999999999999</v>
      </c>
      <c r="AZ19" s="166">
        <v>0</v>
      </c>
      <c r="BA19" s="166">
        <v>2.1933340000000001</v>
      </c>
      <c r="BB19" s="166">
        <v>2.1055999999999999</v>
      </c>
      <c r="BC19" s="166">
        <v>8.7734000000000006E-2</v>
      </c>
      <c r="BD19" s="166">
        <v>0.63168000000000002</v>
      </c>
      <c r="BE19" s="166">
        <v>0</v>
      </c>
      <c r="BF19" s="166">
        <v>0.65800019999999992</v>
      </c>
      <c r="BG19" s="166">
        <v>0.63168000000000002</v>
      </c>
      <c r="BH19" s="166">
        <v>0</v>
      </c>
      <c r="BI19" s="166">
        <v>2.6320200000000002E-2</v>
      </c>
      <c r="BJ19" s="167">
        <v>30.000000000000004</v>
      </c>
      <c r="BK19" s="167">
        <v>30</v>
      </c>
      <c r="BL19" s="167">
        <v>4.0000291793224392</v>
      </c>
      <c r="BM19" s="169">
        <v>0</v>
      </c>
      <c r="BN19" s="167">
        <v>0</v>
      </c>
      <c r="BO19" s="166">
        <v>67.365200000000002</v>
      </c>
      <c r="BP19" s="166">
        <v>0</v>
      </c>
      <c r="BQ19" s="166">
        <v>70.172083000000001</v>
      </c>
      <c r="BR19" s="166">
        <v>67.365200000000002</v>
      </c>
      <c r="BS19" s="166">
        <v>2.806883</v>
      </c>
      <c r="BT19" s="166">
        <v>5.9785539199999995</v>
      </c>
      <c r="BU19" s="166">
        <v>0</v>
      </c>
      <c r="BV19" s="166">
        <v>6.2276603000000001</v>
      </c>
      <c r="BW19" s="166">
        <v>5.9785539199999995</v>
      </c>
      <c r="BX19" s="166">
        <v>0</v>
      </c>
      <c r="BY19" s="166">
        <v>0.24910638000000002</v>
      </c>
      <c r="BZ19" s="167">
        <v>8.8748403033020011</v>
      </c>
      <c r="CA19" s="167">
        <v>8.8748401696828836</v>
      </c>
      <c r="CB19" s="167">
        <v>3.9999994861633672</v>
      </c>
      <c r="CC19" s="169">
        <v>0</v>
      </c>
      <c r="CD19" s="167">
        <v>0</v>
      </c>
      <c r="CE19" s="166">
        <v>0</v>
      </c>
      <c r="CF19" s="166">
        <v>0</v>
      </c>
      <c r="CG19" s="166">
        <v>0</v>
      </c>
      <c r="CH19" s="166">
        <v>0</v>
      </c>
      <c r="CI19" s="166">
        <v>0</v>
      </c>
      <c r="CJ19" s="166">
        <v>0</v>
      </c>
      <c r="CK19" s="166">
        <v>0</v>
      </c>
      <c r="CL19" s="166">
        <v>0</v>
      </c>
      <c r="CM19" s="166">
        <v>0</v>
      </c>
      <c r="CN19" s="166">
        <v>0</v>
      </c>
      <c r="CO19" s="166">
        <v>0</v>
      </c>
      <c r="CP19" s="167" t="s">
        <v>369</v>
      </c>
      <c r="CQ19" s="167" t="s">
        <v>369</v>
      </c>
      <c r="CR19" s="167">
        <v>0</v>
      </c>
      <c r="CS19" s="169">
        <v>0</v>
      </c>
      <c r="CT19" s="167">
        <v>0</v>
      </c>
      <c r="CU19" s="54">
        <v>10.7173</v>
      </c>
      <c r="CV19" s="54">
        <v>0</v>
      </c>
      <c r="CW19" s="54">
        <v>11.163853999999999</v>
      </c>
      <c r="CX19" s="54">
        <v>10.7173</v>
      </c>
      <c r="CY19" s="54">
        <v>0.44655399999999995</v>
      </c>
      <c r="CZ19" s="54">
        <v>0</v>
      </c>
      <c r="DA19" s="54">
        <v>0</v>
      </c>
      <c r="DB19" s="54">
        <v>0</v>
      </c>
      <c r="DC19" s="54">
        <v>0</v>
      </c>
      <c r="DD19" s="54">
        <v>0</v>
      </c>
      <c r="DE19" s="54">
        <v>0</v>
      </c>
      <c r="DF19" s="55">
        <v>0</v>
      </c>
      <c r="DG19" s="55">
        <v>0</v>
      </c>
      <c r="DH19" s="55">
        <v>0</v>
      </c>
      <c r="DI19" s="98">
        <v>0</v>
      </c>
      <c r="DJ19" s="55">
        <v>0</v>
      </c>
      <c r="DK19" s="54">
        <v>0.48770000000000002</v>
      </c>
      <c r="DL19" s="54">
        <v>0</v>
      </c>
      <c r="DM19" s="54">
        <v>0.50802099999999994</v>
      </c>
      <c r="DN19" s="54">
        <v>0.48770000000000002</v>
      </c>
      <c r="DO19" s="54">
        <v>2.0320999999999999E-2</v>
      </c>
      <c r="DP19" s="54">
        <v>0</v>
      </c>
      <c r="DQ19" s="54">
        <v>0</v>
      </c>
      <c r="DR19" s="54">
        <v>0</v>
      </c>
      <c r="DS19" s="54">
        <v>0</v>
      </c>
      <c r="DT19" s="54">
        <v>0</v>
      </c>
      <c r="DU19" s="54">
        <v>0</v>
      </c>
      <c r="DV19" s="55">
        <v>0</v>
      </c>
      <c r="DW19" s="55">
        <v>0</v>
      </c>
      <c r="DX19" s="55">
        <v>0</v>
      </c>
      <c r="DY19" s="98">
        <v>0</v>
      </c>
      <c r="DZ19" s="55">
        <v>0</v>
      </c>
      <c r="EA19" s="54">
        <v>10.2296</v>
      </c>
      <c r="EB19" s="54">
        <v>0</v>
      </c>
      <c r="EC19" s="54">
        <v>10.655832999999999</v>
      </c>
      <c r="ED19" s="54">
        <v>10.2296</v>
      </c>
      <c r="EE19" s="54">
        <v>0.42623299999999997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5">
        <v>0</v>
      </c>
      <c r="EM19" s="55">
        <v>0</v>
      </c>
      <c r="EN19" s="55">
        <v>0</v>
      </c>
      <c r="EO19" s="98">
        <v>0</v>
      </c>
      <c r="EP19" s="55">
        <v>0</v>
      </c>
      <c r="EQ19" s="54">
        <v>7.2225999999999999</v>
      </c>
      <c r="ER19" s="54">
        <v>0</v>
      </c>
      <c r="ES19" s="54">
        <v>7.523542</v>
      </c>
      <c r="ET19" s="54">
        <v>7.2225999999999999</v>
      </c>
      <c r="EU19" s="54">
        <v>0.30094199999999999</v>
      </c>
      <c r="EV19" s="54">
        <v>0.84350395999999994</v>
      </c>
      <c r="EW19" s="54">
        <v>0</v>
      </c>
      <c r="EX19" s="54">
        <v>0.87865000000000004</v>
      </c>
      <c r="EY19" s="54">
        <v>0.84350395999999994</v>
      </c>
      <c r="EZ19" s="54">
        <v>0</v>
      </c>
      <c r="FA19" s="54">
        <v>3.5146040000000003E-2</v>
      </c>
      <c r="FB19" s="55">
        <v>11.67867471547642</v>
      </c>
      <c r="FC19" s="55">
        <v>11.678675625203528</v>
      </c>
      <c r="FD19" s="55">
        <v>4.0000045524383996</v>
      </c>
      <c r="FE19" s="98">
        <v>0</v>
      </c>
      <c r="FF19" s="55">
        <v>0</v>
      </c>
      <c r="FG19" s="54">
        <v>7.2225999999999999</v>
      </c>
      <c r="FH19" s="54">
        <v>0</v>
      </c>
      <c r="FI19" s="54">
        <v>7.523542</v>
      </c>
      <c r="FJ19" s="54">
        <v>7.2225999999999999</v>
      </c>
      <c r="FK19" s="54">
        <v>0.30094199999999999</v>
      </c>
      <c r="FL19" s="54">
        <v>0.84350395999999994</v>
      </c>
      <c r="FM19" s="54">
        <v>0</v>
      </c>
      <c r="FN19" s="54">
        <v>0.87865000000000004</v>
      </c>
      <c r="FO19" s="54">
        <v>0.84350395999999994</v>
      </c>
      <c r="FP19" s="54">
        <v>0</v>
      </c>
      <c r="FQ19" s="54">
        <v>3.5146040000000003E-2</v>
      </c>
      <c r="FR19" s="55">
        <v>11.67867471547642</v>
      </c>
      <c r="FS19" s="55">
        <v>11.678675625203528</v>
      </c>
      <c r="FT19" s="55">
        <v>4.0000045524383996</v>
      </c>
      <c r="FU19" s="98">
        <v>0</v>
      </c>
      <c r="FV19" s="55">
        <v>0</v>
      </c>
      <c r="FW19" s="54">
        <v>0</v>
      </c>
      <c r="FX19" s="54">
        <v>0</v>
      </c>
      <c r="FY19" s="54">
        <v>0</v>
      </c>
      <c r="FZ19" s="54">
        <v>0</v>
      </c>
      <c r="GA19" s="54">
        <v>0</v>
      </c>
      <c r="GB19" s="54">
        <v>0</v>
      </c>
      <c r="GC19" s="54">
        <v>0</v>
      </c>
      <c r="GD19" s="54">
        <v>0</v>
      </c>
      <c r="GE19" s="54">
        <v>0</v>
      </c>
      <c r="GF19" s="54">
        <v>0</v>
      </c>
      <c r="GG19" s="54">
        <v>0</v>
      </c>
      <c r="GH19" s="55" t="s">
        <v>369</v>
      </c>
      <c r="GI19" s="55" t="s">
        <v>369</v>
      </c>
      <c r="GJ19" s="55">
        <v>0</v>
      </c>
      <c r="GK19" s="98">
        <v>0</v>
      </c>
      <c r="GL19" s="55">
        <v>0</v>
      </c>
      <c r="GM19" s="54">
        <v>405.12740000000002</v>
      </c>
      <c r="GN19" s="54">
        <v>0</v>
      </c>
      <c r="GO19" s="54">
        <v>422.00770799999998</v>
      </c>
      <c r="GP19" s="54">
        <v>405.12740000000002</v>
      </c>
      <c r="GQ19" s="54">
        <v>16.880307999999999</v>
      </c>
      <c r="GR19" s="54">
        <v>141.22731780999999</v>
      </c>
      <c r="GS19" s="54">
        <v>0</v>
      </c>
      <c r="GT19" s="54">
        <v>147.11178928999999</v>
      </c>
      <c r="GU19" s="54">
        <v>141.22731780999999</v>
      </c>
      <c r="GV19" s="54">
        <v>0</v>
      </c>
      <c r="GW19" s="54">
        <v>5.8844714800000002</v>
      </c>
      <c r="GX19" s="55">
        <v>34.859976839384352</v>
      </c>
      <c r="GY19" s="55">
        <v>34.859976962505662</v>
      </c>
      <c r="GZ19" s="55">
        <v>3.999999937734426</v>
      </c>
      <c r="HA19" s="98">
        <v>0</v>
      </c>
      <c r="HB19" s="55">
        <v>0</v>
      </c>
      <c r="HC19" s="54">
        <v>405.12740000000002</v>
      </c>
      <c r="HD19" s="54">
        <v>0</v>
      </c>
      <c r="HE19" s="54">
        <v>422.00770799999998</v>
      </c>
      <c r="HF19" s="54">
        <v>405.12740000000002</v>
      </c>
      <c r="HG19" s="54">
        <v>16.880307999999999</v>
      </c>
      <c r="HH19" s="54">
        <v>141.22731780999999</v>
      </c>
      <c r="HI19" s="54">
        <v>0</v>
      </c>
      <c r="HJ19" s="54">
        <v>147.11178928999999</v>
      </c>
      <c r="HK19" s="54">
        <v>141.22731780999999</v>
      </c>
      <c r="HL19" s="54">
        <v>0</v>
      </c>
      <c r="HM19" s="54">
        <v>5.8844714800000002</v>
      </c>
      <c r="HN19" s="55">
        <v>34.859976839384352</v>
      </c>
      <c r="HO19" s="55">
        <v>34.859976962505662</v>
      </c>
      <c r="HP19" s="55">
        <v>3.999999937734426</v>
      </c>
      <c r="HQ19" s="98">
        <v>0</v>
      </c>
      <c r="HR19" s="55">
        <v>0</v>
      </c>
      <c r="HS19" s="54">
        <v>0</v>
      </c>
      <c r="HT19" s="54">
        <v>0</v>
      </c>
      <c r="HU19" s="54">
        <v>0</v>
      </c>
      <c r="HV19" s="54">
        <v>0</v>
      </c>
      <c r="HW19" s="54">
        <v>0</v>
      </c>
      <c r="HX19" s="54">
        <v>0</v>
      </c>
      <c r="HY19" s="54">
        <v>0</v>
      </c>
      <c r="HZ19" s="54">
        <v>0</v>
      </c>
      <c r="IA19" s="54">
        <v>0</v>
      </c>
      <c r="IB19" s="54">
        <v>0</v>
      </c>
      <c r="IC19" s="54">
        <v>0</v>
      </c>
      <c r="ID19" s="55" t="s">
        <v>369</v>
      </c>
      <c r="IE19" s="55" t="s">
        <v>369</v>
      </c>
      <c r="IF19" s="55">
        <v>0</v>
      </c>
      <c r="IG19" s="98">
        <v>0</v>
      </c>
      <c r="IH19" s="55">
        <v>0</v>
      </c>
      <c r="II19" s="54">
        <v>0</v>
      </c>
      <c r="IJ19" s="54">
        <v>0</v>
      </c>
      <c r="IK19" s="54">
        <v>0</v>
      </c>
      <c r="IL19" s="54">
        <v>0</v>
      </c>
      <c r="IM19" s="54">
        <v>0</v>
      </c>
      <c r="IN19" s="54">
        <v>0</v>
      </c>
      <c r="IO19" s="54">
        <v>0</v>
      </c>
      <c r="IP19" s="54">
        <v>0</v>
      </c>
      <c r="IQ19" s="54">
        <v>0</v>
      </c>
      <c r="IR19" s="54">
        <v>0</v>
      </c>
      <c r="IS19" s="54">
        <v>0</v>
      </c>
      <c r="IT19" s="55" t="s">
        <v>369</v>
      </c>
      <c r="IU19" s="55" t="s">
        <v>369</v>
      </c>
      <c r="IV19" s="55">
        <v>0</v>
      </c>
      <c r="IW19" s="98">
        <v>0</v>
      </c>
      <c r="IX19" s="55">
        <v>0</v>
      </c>
      <c r="IY19" s="54">
        <v>0</v>
      </c>
      <c r="IZ19" s="54">
        <v>0</v>
      </c>
      <c r="JA19" s="54">
        <v>0</v>
      </c>
      <c r="JB19" s="54">
        <v>0</v>
      </c>
      <c r="JC19" s="54">
        <v>0</v>
      </c>
      <c r="JD19" s="54">
        <v>0</v>
      </c>
      <c r="JE19" s="54">
        <v>0</v>
      </c>
      <c r="JF19" s="54">
        <v>0</v>
      </c>
      <c r="JG19" s="54">
        <v>0</v>
      </c>
      <c r="JH19" s="54">
        <v>0</v>
      </c>
      <c r="JI19" s="54">
        <v>0</v>
      </c>
      <c r="JJ19" s="55" t="s">
        <v>369</v>
      </c>
      <c r="JK19" s="55" t="s">
        <v>369</v>
      </c>
      <c r="JL19" s="55">
        <v>0</v>
      </c>
      <c r="JM19" s="98">
        <v>0</v>
      </c>
      <c r="JN19" s="55">
        <v>0</v>
      </c>
    </row>
    <row r="20" spans="1:274" ht="15.75" x14ac:dyDescent="0.25">
      <c r="A20" s="129" t="s">
        <v>27</v>
      </c>
      <c r="B20" s="108" t="s">
        <v>28</v>
      </c>
      <c r="C20" s="166">
        <v>4.6785000000000005</v>
      </c>
      <c r="D20" s="166">
        <v>0</v>
      </c>
      <c r="E20" s="166">
        <v>4.7258199999999997</v>
      </c>
      <c r="F20" s="166">
        <v>4.6785000000000005</v>
      </c>
      <c r="G20" s="166">
        <v>4.7320000000000001E-2</v>
      </c>
      <c r="H20" s="166">
        <v>2.0497460699999999</v>
      </c>
      <c r="I20" s="166">
        <v>0</v>
      </c>
      <c r="J20" s="166">
        <v>2.0704666700000001</v>
      </c>
      <c r="K20" s="166">
        <v>2.0497460699999999</v>
      </c>
      <c r="L20" s="166">
        <v>0</v>
      </c>
      <c r="M20" s="166">
        <v>2.0720599999999999E-2</v>
      </c>
      <c r="N20" s="167">
        <v>43.812035267714002</v>
      </c>
      <c r="O20" s="167">
        <v>43.788250211327131</v>
      </c>
      <c r="P20" s="167">
        <v>1.0007695511466503</v>
      </c>
      <c r="Q20" s="166">
        <v>0</v>
      </c>
      <c r="R20" s="167">
        <v>0</v>
      </c>
      <c r="S20" s="166">
        <v>1.4549000000000001</v>
      </c>
      <c r="T20" s="166">
        <v>0</v>
      </c>
      <c r="U20" s="166">
        <v>1.4696</v>
      </c>
      <c r="V20" s="166">
        <v>1.4549000000000001</v>
      </c>
      <c r="W20" s="166">
        <v>1.47E-2</v>
      </c>
      <c r="X20" s="166">
        <v>1.4549000000000001</v>
      </c>
      <c r="Y20" s="166">
        <v>0</v>
      </c>
      <c r="Z20" s="166">
        <v>1.4696</v>
      </c>
      <c r="AA20" s="166">
        <v>1.4549000000000001</v>
      </c>
      <c r="AB20" s="166">
        <v>0</v>
      </c>
      <c r="AC20" s="166">
        <v>1.47E-2</v>
      </c>
      <c r="AD20" s="167">
        <v>100</v>
      </c>
      <c r="AE20" s="167">
        <v>100</v>
      </c>
      <c r="AF20" s="167">
        <v>1.0002721829069134</v>
      </c>
      <c r="AG20" s="169">
        <v>0</v>
      </c>
      <c r="AH20" s="167">
        <v>0</v>
      </c>
      <c r="AI20" s="166">
        <v>1.4549000000000001</v>
      </c>
      <c r="AJ20" s="166">
        <v>0</v>
      </c>
      <c r="AK20" s="166">
        <v>1.4696</v>
      </c>
      <c r="AL20" s="166">
        <v>1.4549000000000001</v>
      </c>
      <c r="AM20" s="166">
        <v>1.47E-2</v>
      </c>
      <c r="AN20" s="166">
        <v>1.4549000000000001</v>
      </c>
      <c r="AO20" s="166">
        <v>0</v>
      </c>
      <c r="AP20" s="166">
        <v>1.4696</v>
      </c>
      <c r="AQ20" s="166">
        <v>1.4549000000000001</v>
      </c>
      <c r="AR20" s="166">
        <v>0</v>
      </c>
      <c r="AS20" s="166">
        <v>1.47E-2</v>
      </c>
      <c r="AT20" s="167">
        <v>100</v>
      </c>
      <c r="AU20" s="167">
        <v>100</v>
      </c>
      <c r="AV20" s="167">
        <v>1.0002721829069134</v>
      </c>
      <c r="AW20" s="169">
        <v>0</v>
      </c>
      <c r="AX20" s="167">
        <v>0</v>
      </c>
      <c r="AY20" s="166">
        <v>0</v>
      </c>
      <c r="AZ20" s="166">
        <v>0</v>
      </c>
      <c r="BA20" s="166">
        <v>0</v>
      </c>
      <c r="BB20" s="166">
        <v>0</v>
      </c>
      <c r="BC20" s="166">
        <v>0</v>
      </c>
      <c r="BD20" s="166">
        <v>0</v>
      </c>
      <c r="BE20" s="166">
        <v>0</v>
      </c>
      <c r="BF20" s="166">
        <v>0</v>
      </c>
      <c r="BG20" s="166">
        <v>0</v>
      </c>
      <c r="BH20" s="166">
        <v>0</v>
      </c>
      <c r="BI20" s="166">
        <v>0</v>
      </c>
      <c r="BJ20" s="167" t="s">
        <v>369</v>
      </c>
      <c r="BK20" s="167" t="s">
        <v>369</v>
      </c>
      <c r="BL20" s="167">
        <v>0</v>
      </c>
      <c r="BM20" s="169">
        <v>0</v>
      </c>
      <c r="BN20" s="167">
        <v>0</v>
      </c>
      <c r="BO20" s="166">
        <v>0</v>
      </c>
      <c r="BP20" s="166">
        <v>0</v>
      </c>
      <c r="BQ20" s="166">
        <v>0</v>
      </c>
      <c r="BR20" s="166">
        <v>0</v>
      </c>
      <c r="BS20" s="166">
        <v>0</v>
      </c>
      <c r="BT20" s="166">
        <v>0</v>
      </c>
      <c r="BU20" s="166">
        <v>0</v>
      </c>
      <c r="BV20" s="166">
        <v>0</v>
      </c>
      <c r="BW20" s="166">
        <v>0</v>
      </c>
      <c r="BX20" s="166">
        <v>0</v>
      </c>
      <c r="BY20" s="166">
        <v>0</v>
      </c>
      <c r="BZ20" s="167" t="s">
        <v>369</v>
      </c>
      <c r="CA20" s="167" t="s">
        <v>369</v>
      </c>
      <c r="CB20" s="167">
        <v>0</v>
      </c>
      <c r="CC20" s="169">
        <v>0</v>
      </c>
      <c r="CD20" s="167">
        <v>0</v>
      </c>
      <c r="CE20" s="166">
        <v>0</v>
      </c>
      <c r="CF20" s="166">
        <v>0</v>
      </c>
      <c r="CG20" s="166">
        <v>0</v>
      </c>
      <c r="CH20" s="166">
        <v>0</v>
      </c>
      <c r="CI20" s="166">
        <v>0</v>
      </c>
      <c r="CJ20" s="166">
        <v>0</v>
      </c>
      <c r="CK20" s="166">
        <v>0</v>
      </c>
      <c r="CL20" s="166">
        <v>0</v>
      </c>
      <c r="CM20" s="166">
        <v>0</v>
      </c>
      <c r="CN20" s="166">
        <v>0</v>
      </c>
      <c r="CO20" s="166">
        <v>0</v>
      </c>
      <c r="CP20" s="167" t="s">
        <v>369</v>
      </c>
      <c r="CQ20" s="167" t="s">
        <v>369</v>
      </c>
      <c r="CR20" s="167">
        <v>0</v>
      </c>
      <c r="CS20" s="169">
        <v>0</v>
      </c>
      <c r="CT20" s="167">
        <v>0</v>
      </c>
      <c r="CU20" s="54">
        <v>0.3584</v>
      </c>
      <c r="CV20" s="54">
        <v>0</v>
      </c>
      <c r="CW20" s="54">
        <v>0.36202000000000001</v>
      </c>
      <c r="CX20" s="54">
        <v>0.3584</v>
      </c>
      <c r="CY20" s="54">
        <v>3.62E-3</v>
      </c>
      <c r="CZ20" s="54">
        <v>0</v>
      </c>
      <c r="DA20" s="54">
        <v>0</v>
      </c>
      <c r="DB20" s="54">
        <v>0</v>
      </c>
      <c r="DC20" s="54">
        <v>0</v>
      </c>
      <c r="DD20" s="54">
        <v>0</v>
      </c>
      <c r="DE20" s="54">
        <v>0</v>
      </c>
      <c r="DF20" s="55">
        <v>0</v>
      </c>
      <c r="DG20" s="55">
        <v>0</v>
      </c>
      <c r="DH20" s="55">
        <v>0</v>
      </c>
      <c r="DI20" s="98">
        <v>0</v>
      </c>
      <c r="DJ20" s="55">
        <v>0</v>
      </c>
      <c r="DK20" s="54">
        <v>0</v>
      </c>
      <c r="DL20" s="54">
        <v>0</v>
      </c>
      <c r="DM20" s="54">
        <v>0</v>
      </c>
      <c r="DN20" s="54">
        <v>0</v>
      </c>
      <c r="DO20" s="54">
        <v>0</v>
      </c>
      <c r="DP20" s="54">
        <v>0</v>
      </c>
      <c r="DQ20" s="54">
        <v>0</v>
      </c>
      <c r="DR20" s="54">
        <v>0</v>
      </c>
      <c r="DS20" s="54">
        <v>0</v>
      </c>
      <c r="DT20" s="54">
        <v>0</v>
      </c>
      <c r="DU20" s="54">
        <v>0</v>
      </c>
      <c r="DV20" s="55" t="s">
        <v>369</v>
      </c>
      <c r="DW20" s="55" t="s">
        <v>369</v>
      </c>
      <c r="DX20" s="55">
        <v>0</v>
      </c>
      <c r="DY20" s="98">
        <v>0</v>
      </c>
      <c r="DZ20" s="55">
        <v>0</v>
      </c>
      <c r="EA20" s="54">
        <v>0.3584</v>
      </c>
      <c r="EB20" s="54">
        <v>0</v>
      </c>
      <c r="EC20" s="54">
        <v>0.36202000000000001</v>
      </c>
      <c r="ED20" s="54">
        <v>0.3584</v>
      </c>
      <c r="EE20" s="54">
        <v>3.62E-3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5">
        <v>0</v>
      </c>
      <c r="EM20" s="55">
        <v>0</v>
      </c>
      <c r="EN20" s="55">
        <v>0</v>
      </c>
      <c r="EO20" s="98">
        <v>0</v>
      </c>
      <c r="EP20" s="55">
        <v>0</v>
      </c>
      <c r="EQ20" s="54">
        <v>2.1934</v>
      </c>
      <c r="ER20" s="54">
        <v>0</v>
      </c>
      <c r="ES20" s="54">
        <v>2.2155999999999998</v>
      </c>
      <c r="ET20" s="54">
        <v>2.1934</v>
      </c>
      <c r="EU20" s="54">
        <v>2.2200000000000001E-2</v>
      </c>
      <c r="EV20" s="54">
        <v>0.59484606999999989</v>
      </c>
      <c r="EW20" s="54">
        <v>0</v>
      </c>
      <c r="EX20" s="54">
        <v>0.60086667000000005</v>
      </c>
      <c r="EY20" s="54">
        <v>0.59484606999999989</v>
      </c>
      <c r="EZ20" s="54">
        <v>0</v>
      </c>
      <c r="FA20" s="54">
        <v>6.0206000000000001E-3</v>
      </c>
      <c r="FB20" s="55">
        <v>27.119817178809154</v>
      </c>
      <c r="FC20" s="55">
        <v>27.119819819819817</v>
      </c>
      <c r="FD20" s="55">
        <v>1.0019860146344945</v>
      </c>
      <c r="FE20" s="98">
        <v>0</v>
      </c>
      <c r="FF20" s="55">
        <v>0</v>
      </c>
      <c r="FG20" s="54">
        <v>2.1934</v>
      </c>
      <c r="FH20" s="54">
        <v>0</v>
      </c>
      <c r="FI20" s="54">
        <v>2.2155999999999998</v>
      </c>
      <c r="FJ20" s="54">
        <v>2.1934</v>
      </c>
      <c r="FK20" s="54">
        <v>2.2200000000000001E-2</v>
      </c>
      <c r="FL20" s="54">
        <v>0.59484606999999989</v>
      </c>
      <c r="FM20" s="54">
        <v>0</v>
      </c>
      <c r="FN20" s="54">
        <v>0.60086667000000005</v>
      </c>
      <c r="FO20" s="54">
        <v>0.59484606999999989</v>
      </c>
      <c r="FP20" s="54">
        <v>0</v>
      </c>
      <c r="FQ20" s="54">
        <v>6.0206000000000001E-3</v>
      </c>
      <c r="FR20" s="55">
        <v>27.119817178809154</v>
      </c>
      <c r="FS20" s="55">
        <v>27.119819819819817</v>
      </c>
      <c r="FT20" s="55">
        <v>1.0019860146344945</v>
      </c>
      <c r="FU20" s="98">
        <v>0</v>
      </c>
      <c r="FV20" s="55">
        <v>0</v>
      </c>
      <c r="FW20" s="54">
        <v>0</v>
      </c>
      <c r="FX20" s="54">
        <v>0</v>
      </c>
      <c r="FY20" s="54">
        <v>0</v>
      </c>
      <c r="FZ20" s="54">
        <v>0</v>
      </c>
      <c r="GA20" s="54">
        <v>0</v>
      </c>
      <c r="GB20" s="54">
        <v>0</v>
      </c>
      <c r="GC20" s="54">
        <v>0</v>
      </c>
      <c r="GD20" s="54">
        <v>0</v>
      </c>
      <c r="GE20" s="54">
        <v>0</v>
      </c>
      <c r="GF20" s="54">
        <v>0</v>
      </c>
      <c r="GG20" s="54">
        <v>0</v>
      </c>
      <c r="GH20" s="55" t="s">
        <v>369</v>
      </c>
      <c r="GI20" s="55" t="s">
        <v>369</v>
      </c>
      <c r="GJ20" s="55">
        <v>0</v>
      </c>
      <c r="GK20" s="98">
        <v>0</v>
      </c>
      <c r="GL20" s="55">
        <v>0</v>
      </c>
      <c r="GM20" s="54">
        <v>0.67179999999999995</v>
      </c>
      <c r="GN20" s="54">
        <v>0</v>
      </c>
      <c r="GO20" s="54">
        <v>0.67859999999999998</v>
      </c>
      <c r="GP20" s="54">
        <v>0.67179999999999995</v>
      </c>
      <c r="GQ20" s="54">
        <v>6.7999999999999996E-3</v>
      </c>
      <c r="GR20" s="54">
        <v>0</v>
      </c>
      <c r="GS20" s="54">
        <v>0</v>
      </c>
      <c r="GT20" s="54">
        <v>0</v>
      </c>
      <c r="GU20" s="54">
        <v>0</v>
      </c>
      <c r="GV20" s="54">
        <v>0</v>
      </c>
      <c r="GW20" s="54">
        <v>0</v>
      </c>
      <c r="GX20" s="55">
        <v>0</v>
      </c>
      <c r="GY20" s="55">
        <v>0</v>
      </c>
      <c r="GZ20" s="55">
        <v>0</v>
      </c>
      <c r="HA20" s="98">
        <v>0</v>
      </c>
      <c r="HB20" s="55">
        <v>0</v>
      </c>
      <c r="HC20" s="54">
        <v>0</v>
      </c>
      <c r="HD20" s="54">
        <v>0</v>
      </c>
      <c r="HE20" s="54">
        <v>0</v>
      </c>
      <c r="HF20" s="54">
        <v>0</v>
      </c>
      <c r="HG20" s="54">
        <v>0</v>
      </c>
      <c r="HH20" s="54">
        <v>0</v>
      </c>
      <c r="HI20" s="54">
        <v>0</v>
      </c>
      <c r="HJ20" s="54">
        <v>0</v>
      </c>
      <c r="HK20" s="54">
        <v>0</v>
      </c>
      <c r="HL20" s="54">
        <v>0</v>
      </c>
      <c r="HM20" s="54">
        <v>0</v>
      </c>
      <c r="HN20" s="55" t="s">
        <v>369</v>
      </c>
      <c r="HO20" s="55" t="s">
        <v>369</v>
      </c>
      <c r="HP20" s="55">
        <v>0</v>
      </c>
      <c r="HQ20" s="98">
        <v>0</v>
      </c>
      <c r="HR20" s="55">
        <v>0</v>
      </c>
      <c r="HS20" s="54">
        <v>0</v>
      </c>
      <c r="HT20" s="54">
        <v>0</v>
      </c>
      <c r="HU20" s="54">
        <v>0</v>
      </c>
      <c r="HV20" s="54">
        <v>0</v>
      </c>
      <c r="HW20" s="54">
        <v>0</v>
      </c>
      <c r="HX20" s="54">
        <v>0</v>
      </c>
      <c r="HY20" s="54">
        <v>0</v>
      </c>
      <c r="HZ20" s="54">
        <v>0</v>
      </c>
      <c r="IA20" s="54">
        <v>0</v>
      </c>
      <c r="IB20" s="54">
        <v>0</v>
      </c>
      <c r="IC20" s="54">
        <v>0</v>
      </c>
      <c r="ID20" s="55" t="s">
        <v>369</v>
      </c>
      <c r="IE20" s="55" t="s">
        <v>369</v>
      </c>
      <c r="IF20" s="55">
        <v>0</v>
      </c>
      <c r="IG20" s="98">
        <v>0</v>
      </c>
      <c r="IH20" s="55">
        <v>0</v>
      </c>
      <c r="II20" s="54">
        <v>0.67179999999999995</v>
      </c>
      <c r="IJ20" s="54">
        <v>0</v>
      </c>
      <c r="IK20" s="54">
        <v>0.67859999999999998</v>
      </c>
      <c r="IL20" s="54">
        <v>0.67179999999999995</v>
      </c>
      <c r="IM20" s="54">
        <v>6.7999999999999996E-3</v>
      </c>
      <c r="IN20" s="54">
        <v>0</v>
      </c>
      <c r="IO20" s="54">
        <v>0</v>
      </c>
      <c r="IP20" s="54">
        <v>0</v>
      </c>
      <c r="IQ20" s="54">
        <v>0</v>
      </c>
      <c r="IR20" s="54">
        <v>0</v>
      </c>
      <c r="IS20" s="54">
        <v>0</v>
      </c>
      <c r="IT20" s="55">
        <v>0</v>
      </c>
      <c r="IU20" s="55">
        <v>0</v>
      </c>
      <c r="IV20" s="55">
        <v>0</v>
      </c>
      <c r="IW20" s="98">
        <v>0</v>
      </c>
      <c r="IX20" s="55">
        <v>0</v>
      </c>
      <c r="IY20" s="54">
        <v>0</v>
      </c>
      <c r="IZ20" s="54">
        <v>0</v>
      </c>
      <c r="JA20" s="54">
        <v>0</v>
      </c>
      <c r="JB20" s="54">
        <v>0</v>
      </c>
      <c r="JC20" s="54">
        <v>0</v>
      </c>
      <c r="JD20" s="54">
        <v>0</v>
      </c>
      <c r="JE20" s="54">
        <v>0</v>
      </c>
      <c r="JF20" s="54">
        <v>0</v>
      </c>
      <c r="JG20" s="54">
        <v>0</v>
      </c>
      <c r="JH20" s="54">
        <v>0</v>
      </c>
      <c r="JI20" s="54">
        <v>0</v>
      </c>
      <c r="JJ20" s="55" t="s">
        <v>369</v>
      </c>
      <c r="JK20" s="55" t="s">
        <v>369</v>
      </c>
      <c r="JL20" s="55">
        <v>0</v>
      </c>
      <c r="JM20" s="98">
        <v>0</v>
      </c>
      <c r="JN20" s="55">
        <v>0</v>
      </c>
    </row>
    <row r="21" spans="1:274" ht="15.75" x14ac:dyDescent="0.25">
      <c r="A21" s="129" t="s">
        <v>30</v>
      </c>
      <c r="B21" s="108" t="s">
        <v>31</v>
      </c>
      <c r="C21" s="166">
        <v>14.306799999999999</v>
      </c>
      <c r="D21" s="166">
        <v>0</v>
      </c>
      <c r="E21" s="166">
        <v>43.113278000000001</v>
      </c>
      <c r="F21" s="166">
        <v>14.306799999999999</v>
      </c>
      <c r="G21" s="166">
        <v>28.806477999999998</v>
      </c>
      <c r="H21" s="166">
        <v>7.5693749999999991</v>
      </c>
      <c r="I21" s="166">
        <v>0.33530278999999996</v>
      </c>
      <c r="J21" s="166">
        <v>34.993864000000002</v>
      </c>
      <c r="K21" s="166">
        <v>7.5693749999999991</v>
      </c>
      <c r="L21" s="166">
        <v>0</v>
      </c>
      <c r="M21" s="166">
        <v>27.424489000000001</v>
      </c>
      <c r="N21" s="167">
        <v>52.907533480582657</v>
      </c>
      <c r="O21" s="167">
        <v>95.202506186282136</v>
      </c>
      <c r="P21" s="167">
        <v>78.369422136406541</v>
      </c>
      <c r="Q21" s="166">
        <v>0.33530278999999996</v>
      </c>
      <c r="R21" s="167">
        <v>1.1102230246251565E-16</v>
      </c>
      <c r="S21" s="166">
        <v>3.0015000000000001</v>
      </c>
      <c r="T21" s="166">
        <v>0</v>
      </c>
      <c r="U21" s="166">
        <v>31.577255999999998</v>
      </c>
      <c r="V21" s="166">
        <v>3.0015000000000001</v>
      </c>
      <c r="W21" s="166">
        <v>28.575755999999998</v>
      </c>
      <c r="X21" s="166">
        <v>2.8705020000000001</v>
      </c>
      <c r="Y21" s="166">
        <v>0.33530278999999996</v>
      </c>
      <c r="Z21" s="166">
        <v>30.199096000000001</v>
      </c>
      <c r="AA21" s="166">
        <v>2.8705020000000001</v>
      </c>
      <c r="AB21" s="166">
        <v>0</v>
      </c>
      <c r="AC21" s="166">
        <v>27.328593999999999</v>
      </c>
      <c r="AD21" s="167">
        <v>95.635582208895556</v>
      </c>
      <c r="AE21" s="167">
        <v>95.63559403292777</v>
      </c>
      <c r="AF21" s="167">
        <v>90.494741961812366</v>
      </c>
      <c r="AG21" s="169">
        <v>0.33530278999999996</v>
      </c>
      <c r="AH21" s="167">
        <v>1.1102230246251565E-16</v>
      </c>
      <c r="AI21" s="166">
        <v>3.0015000000000001</v>
      </c>
      <c r="AJ21" s="166">
        <v>0</v>
      </c>
      <c r="AK21" s="166">
        <v>31.577255999999998</v>
      </c>
      <c r="AL21" s="166">
        <v>3.0015000000000001</v>
      </c>
      <c r="AM21" s="166">
        <v>28.575755999999998</v>
      </c>
      <c r="AN21" s="166">
        <v>2.8705020000000001</v>
      </c>
      <c r="AO21" s="166">
        <v>0.33530278999999996</v>
      </c>
      <c r="AP21" s="166">
        <v>30.199096000000001</v>
      </c>
      <c r="AQ21" s="166">
        <v>2.8705020000000001</v>
      </c>
      <c r="AR21" s="166">
        <v>0</v>
      </c>
      <c r="AS21" s="166">
        <v>27.328593999999999</v>
      </c>
      <c r="AT21" s="167">
        <v>95.635582208895556</v>
      </c>
      <c r="AU21" s="167">
        <v>95.63559403292777</v>
      </c>
      <c r="AV21" s="167">
        <v>90.494741961812366</v>
      </c>
      <c r="AW21" s="169">
        <v>0.33530278999999996</v>
      </c>
      <c r="AX21" s="167">
        <v>1.1102230246251565E-16</v>
      </c>
      <c r="AY21" s="166">
        <v>0</v>
      </c>
      <c r="AZ21" s="166">
        <v>0</v>
      </c>
      <c r="BA21" s="166">
        <v>0</v>
      </c>
      <c r="BB21" s="166">
        <v>0</v>
      </c>
      <c r="BC21" s="166">
        <v>0</v>
      </c>
      <c r="BD21" s="166">
        <v>0</v>
      </c>
      <c r="BE21" s="166">
        <v>0</v>
      </c>
      <c r="BF21" s="166">
        <v>0</v>
      </c>
      <c r="BG21" s="166">
        <v>0</v>
      </c>
      <c r="BH21" s="166">
        <v>0</v>
      </c>
      <c r="BI21" s="166">
        <v>0</v>
      </c>
      <c r="BJ21" s="167" t="s">
        <v>369</v>
      </c>
      <c r="BK21" s="167" t="s">
        <v>369</v>
      </c>
      <c r="BL21" s="167">
        <v>0</v>
      </c>
      <c r="BM21" s="169">
        <v>0</v>
      </c>
      <c r="BN21" s="167">
        <v>0</v>
      </c>
      <c r="BO21" s="166">
        <v>0</v>
      </c>
      <c r="BP21" s="166">
        <v>0</v>
      </c>
      <c r="BQ21" s="166">
        <v>0</v>
      </c>
      <c r="BR21" s="166">
        <v>0</v>
      </c>
      <c r="BS21" s="166">
        <v>0</v>
      </c>
      <c r="BT21" s="166">
        <v>0</v>
      </c>
      <c r="BU21" s="166">
        <v>0</v>
      </c>
      <c r="BV21" s="166">
        <v>0</v>
      </c>
      <c r="BW21" s="166">
        <v>0</v>
      </c>
      <c r="BX21" s="166">
        <v>0</v>
      </c>
      <c r="BY21" s="166">
        <v>0</v>
      </c>
      <c r="BZ21" s="167" t="s">
        <v>369</v>
      </c>
      <c r="CA21" s="167" t="s">
        <v>369</v>
      </c>
      <c r="CB21" s="167">
        <v>0</v>
      </c>
      <c r="CC21" s="169">
        <v>0</v>
      </c>
      <c r="CD21" s="167">
        <v>0</v>
      </c>
      <c r="CE21" s="166">
        <v>0</v>
      </c>
      <c r="CF21" s="166">
        <v>0</v>
      </c>
      <c r="CG21" s="166">
        <v>0</v>
      </c>
      <c r="CH21" s="166">
        <v>0</v>
      </c>
      <c r="CI21" s="166">
        <v>0</v>
      </c>
      <c r="CJ21" s="166">
        <v>0</v>
      </c>
      <c r="CK21" s="166">
        <v>0</v>
      </c>
      <c r="CL21" s="166">
        <v>0</v>
      </c>
      <c r="CM21" s="166">
        <v>0</v>
      </c>
      <c r="CN21" s="166">
        <v>0</v>
      </c>
      <c r="CO21" s="166">
        <v>0</v>
      </c>
      <c r="CP21" s="167" t="s">
        <v>369</v>
      </c>
      <c r="CQ21" s="167" t="s">
        <v>369</v>
      </c>
      <c r="CR21" s="167">
        <v>0</v>
      </c>
      <c r="CS21" s="169">
        <v>0</v>
      </c>
      <c r="CT21" s="167">
        <v>0</v>
      </c>
      <c r="CU21" s="54">
        <v>7.7675999999999998</v>
      </c>
      <c r="CV21" s="54">
        <v>0</v>
      </c>
      <c r="CW21" s="54">
        <v>7.9261239999999997</v>
      </c>
      <c r="CX21" s="54">
        <v>7.7675999999999998</v>
      </c>
      <c r="CY21" s="54">
        <v>0.158524</v>
      </c>
      <c r="CZ21" s="54">
        <v>2.1744699999999999</v>
      </c>
      <c r="DA21" s="54">
        <v>0</v>
      </c>
      <c r="DB21" s="54">
        <v>2.2188469999999998</v>
      </c>
      <c r="DC21" s="54">
        <v>2.1744699999999999</v>
      </c>
      <c r="DD21" s="54">
        <v>0</v>
      </c>
      <c r="DE21" s="54">
        <v>4.4377E-2</v>
      </c>
      <c r="DF21" s="55">
        <v>27.994103712858543</v>
      </c>
      <c r="DG21" s="55">
        <v>27.993868436325098</v>
      </c>
      <c r="DH21" s="55">
        <v>2.0000027041071333</v>
      </c>
      <c r="DI21" s="98">
        <v>0</v>
      </c>
      <c r="DJ21" s="55">
        <v>0</v>
      </c>
      <c r="DK21" s="54">
        <v>2.3898000000000001</v>
      </c>
      <c r="DL21" s="54">
        <v>0</v>
      </c>
      <c r="DM21" s="54">
        <v>2.4385720000000002</v>
      </c>
      <c r="DN21" s="54">
        <v>2.3898000000000001</v>
      </c>
      <c r="DO21" s="54">
        <v>4.8772000000000003E-2</v>
      </c>
      <c r="DP21" s="54">
        <v>0.33648299999999998</v>
      </c>
      <c r="DQ21" s="54">
        <v>0</v>
      </c>
      <c r="DR21" s="54">
        <v>0.34334999999999999</v>
      </c>
      <c r="DS21" s="54">
        <v>0.33648299999999998</v>
      </c>
      <c r="DT21" s="54">
        <v>0</v>
      </c>
      <c r="DU21" s="54">
        <v>6.8669999999999998E-3</v>
      </c>
      <c r="DV21" s="55">
        <v>14.079964850615113</v>
      </c>
      <c r="DW21" s="55">
        <v>14.079799885180019</v>
      </c>
      <c r="DX21" s="55">
        <v>2</v>
      </c>
      <c r="DY21" s="98">
        <v>0</v>
      </c>
      <c r="DZ21" s="55">
        <v>0</v>
      </c>
      <c r="EA21" s="54">
        <v>5.3777999999999997</v>
      </c>
      <c r="EB21" s="54">
        <v>0</v>
      </c>
      <c r="EC21" s="54">
        <v>5.487552</v>
      </c>
      <c r="ED21" s="54">
        <v>5.3777999999999997</v>
      </c>
      <c r="EE21" s="54">
        <v>0.109752</v>
      </c>
      <c r="EF21" s="54">
        <v>1.837987</v>
      </c>
      <c r="EG21" s="54">
        <v>0</v>
      </c>
      <c r="EH21" s="54">
        <v>1.875497</v>
      </c>
      <c r="EI21" s="54">
        <v>1.837987</v>
      </c>
      <c r="EJ21" s="54">
        <v>0</v>
      </c>
      <c r="EK21" s="54">
        <v>3.7510000000000002E-2</v>
      </c>
      <c r="EL21" s="55">
        <v>34.1773029863513</v>
      </c>
      <c r="EM21" s="55">
        <v>34.1770537211167</v>
      </c>
      <c r="EN21" s="55">
        <v>2.0000031991520113</v>
      </c>
      <c r="EO21" s="98">
        <v>0</v>
      </c>
      <c r="EP21" s="55">
        <v>0</v>
      </c>
      <c r="EQ21" s="54">
        <v>3.5377000000000001</v>
      </c>
      <c r="ER21" s="54">
        <v>0</v>
      </c>
      <c r="ES21" s="54">
        <v>3.6098979999999998</v>
      </c>
      <c r="ET21" s="54">
        <v>3.5377000000000001</v>
      </c>
      <c r="EU21" s="54">
        <v>7.2197999999999998E-2</v>
      </c>
      <c r="EV21" s="54">
        <v>2.524403</v>
      </c>
      <c r="EW21" s="54">
        <v>0</v>
      </c>
      <c r="EX21" s="54">
        <v>2.5759210000000001</v>
      </c>
      <c r="EY21" s="54">
        <v>2.524403</v>
      </c>
      <c r="EZ21" s="54">
        <v>0</v>
      </c>
      <c r="FA21" s="54">
        <v>5.1518000000000001E-2</v>
      </c>
      <c r="FB21" s="55">
        <v>71.357181219436356</v>
      </c>
      <c r="FC21" s="55">
        <v>71.356547272777632</v>
      </c>
      <c r="FD21" s="55">
        <v>1.9999836951521417</v>
      </c>
      <c r="FE21" s="98">
        <v>0</v>
      </c>
      <c r="FF21" s="55">
        <v>0</v>
      </c>
      <c r="FG21" s="54">
        <v>3.5377000000000001</v>
      </c>
      <c r="FH21" s="54">
        <v>0</v>
      </c>
      <c r="FI21" s="54">
        <v>3.6098979999999998</v>
      </c>
      <c r="FJ21" s="54">
        <v>3.5377000000000001</v>
      </c>
      <c r="FK21" s="54">
        <v>7.2197999999999998E-2</v>
      </c>
      <c r="FL21" s="54">
        <v>2.524403</v>
      </c>
      <c r="FM21" s="54">
        <v>0</v>
      </c>
      <c r="FN21" s="54">
        <v>2.5759210000000001</v>
      </c>
      <c r="FO21" s="54">
        <v>2.524403</v>
      </c>
      <c r="FP21" s="54">
        <v>0</v>
      </c>
      <c r="FQ21" s="54">
        <v>5.1518000000000001E-2</v>
      </c>
      <c r="FR21" s="55">
        <v>71.357181219436356</v>
      </c>
      <c r="FS21" s="55">
        <v>71.356547272777632</v>
      </c>
      <c r="FT21" s="55">
        <v>1.9999836951521417</v>
      </c>
      <c r="FU21" s="98">
        <v>0</v>
      </c>
      <c r="FV21" s="55">
        <v>0</v>
      </c>
      <c r="FW21" s="54">
        <v>0</v>
      </c>
      <c r="FX21" s="54">
        <v>0</v>
      </c>
      <c r="FY21" s="54">
        <v>0</v>
      </c>
      <c r="FZ21" s="54">
        <v>0</v>
      </c>
      <c r="GA21" s="54">
        <v>0</v>
      </c>
      <c r="GB21" s="54">
        <v>0</v>
      </c>
      <c r="GC21" s="54">
        <v>0</v>
      </c>
      <c r="GD21" s="54">
        <v>0</v>
      </c>
      <c r="GE21" s="54">
        <v>0</v>
      </c>
      <c r="GF21" s="54">
        <v>0</v>
      </c>
      <c r="GG21" s="54">
        <v>0</v>
      </c>
      <c r="GH21" s="55" t="s">
        <v>369</v>
      </c>
      <c r="GI21" s="55" t="s">
        <v>369</v>
      </c>
      <c r="GJ21" s="55">
        <v>0</v>
      </c>
      <c r="GK21" s="98">
        <v>0</v>
      </c>
      <c r="GL21" s="55">
        <v>0</v>
      </c>
      <c r="GM21" s="54">
        <v>0</v>
      </c>
      <c r="GN21" s="54">
        <v>0</v>
      </c>
      <c r="GO21" s="54">
        <v>0</v>
      </c>
      <c r="GP21" s="54">
        <v>0</v>
      </c>
      <c r="GQ21" s="54">
        <v>0</v>
      </c>
      <c r="GR21" s="54">
        <v>0</v>
      </c>
      <c r="GS21" s="54">
        <v>0</v>
      </c>
      <c r="GT21" s="54">
        <v>0</v>
      </c>
      <c r="GU21" s="54">
        <v>0</v>
      </c>
      <c r="GV21" s="54">
        <v>0</v>
      </c>
      <c r="GW21" s="54">
        <v>0</v>
      </c>
      <c r="GX21" s="55" t="s">
        <v>369</v>
      </c>
      <c r="GY21" s="55" t="s">
        <v>369</v>
      </c>
      <c r="GZ21" s="55">
        <v>0</v>
      </c>
      <c r="HA21" s="98">
        <v>0</v>
      </c>
      <c r="HB21" s="55">
        <v>0</v>
      </c>
      <c r="HC21" s="54">
        <v>0</v>
      </c>
      <c r="HD21" s="54">
        <v>0</v>
      </c>
      <c r="HE21" s="54">
        <v>0</v>
      </c>
      <c r="HF21" s="54">
        <v>0</v>
      </c>
      <c r="HG21" s="54">
        <v>0</v>
      </c>
      <c r="HH21" s="54">
        <v>0</v>
      </c>
      <c r="HI21" s="54">
        <v>0</v>
      </c>
      <c r="HJ21" s="54">
        <v>0</v>
      </c>
      <c r="HK21" s="54">
        <v>0</v>
      </c>
      <c r="HL21" s="54">
        <v>0</v>
      </c>
      <c r="HM21" s="54">
        <v>0</v>
      </c>
      <c r="HN21" s="55" t="s">
        <v>369</v>
      </c>
      <c r="HO21" s="55" t="s">
        <v>369</v>
      </c>
      <c r="HP21" s="55">
        <v>0</v>
      </c>
      <c r="HQ21" s="98">
        <v>0</v>
      </c>
      <c r="HR21" s="55">
        <v>0</v>
      </c>
      <c r="HS21" s="54">
        <v>0</v>
      </c>
      <c r="HT21" s="54">
        <v>0</v>
      </c>
      <c r="HU21" s="54">
        <v>0</v>
      </c>
      <c r="HV21" s="54">
        <v>0</v>
      </c>
      <c r="HW21" s="54">
        <v>0</v>
      </c>
      <c r="HX21" s="54">
        <v>0</v>
      </c>
      <c r="HY21" s="54">
        <v>0</v>
      </c>
      <c r="HZ21" s="54">
        <v>0</v>
      </c>
      <c r="IA21" s="54">
        <v>0</v>
      </c>
      <c r="IB21" s="54">
        <v>0</v>
      </c>
      <c r="IC21" s="54">
        <v>0</v>
      </c>
      <c r="ID21" s="55" t="s">
        <v>369</v>
      </c>
      <c r="IE21" s="55" t="s">
        <v>369</v>
      </c>
      <c r="IF21" s="55">
        <v>0</v>
      </c>
      <c r="IG21" s="98">
        <v>0</v>
      </c>
      <c r="IH21" s="55">
        <v>0</v>
      </c>
      <c r="II21" s="54">
        <v>0</v>
      </c>
      <c r="IJ21" s="54">
        <v>0</v>
      </c>
      <c r="IK21" s="54">
        <v>0</v>
      </c>
      <c r="IL21" s="54">
        <v>0</v>
      </c>
      <c r="IM21" s="54">
        <v>0</v>
      </c>
      <c r="IN21" s="54">
        <v>0</v>
      </c>
      <c r="IO21" s="54">
        <v>0</v>
      </c>
      <c r="IP21" s="54">
        <v>0</v>
      </c>
      <c r="IQ21" s="54">
        <v>0</v>
      </c>
      <c r="IR21" s="54">
        <v>0</v>
      </c>
      <c r="IS21" s="54">
        <v>0</v>
      </c>
      <c r="IT21" s="55" t="s">
        <v>369</v>
      </c>
      <c r="IU21" s="55" t="s">
        <v>369</v>
      </c>
      <c r="IV21" s="55">
        <v>0</v>
      </c>
      <c r="IW21" s="98">
        <v>0</v>
      </c>
      <c r="IX21" s="55">
        <v>0</v>
      </c>
      <c r="IY21" s="54">
        <v>0</v>
      </c>
      <c r="IZ21" s="54">
        <v>0</v>
      </c>
      <c r="JA21" s="54">
        <v>0</v>
      </c>
      <c r="JB21" s="54">
        <v>0</v>
      </c>
      <c r="JC21" s="54">
        <v>0</v>
      </c>
      <c r="JD21" s="54">
        <v>0</v>
      </c>
      <c r="JE21" s="54">
        <v>0</v>
      </c>
      <c r="JF21" s="54">
        <v>0</v>
      </c>
      <c r="JG21" s="54">
        <v>0</v>
      </c>
      <c r="JH21" s="54">
        <v>0</v>
      </c>
      <c r="JI21" s="54">
        <v>0</v>
      </c>
      <c r="JJ21" s="55" t="s">
        <v>369</v>
      </c>
      <c r="JK21" s="55" t="s">
        <v>369</v>
      </c>
      <c r="JL21" s="55">
        <v>0</v>
      </c>
      <c r="JM21" s="98">
        <v>0</v>
      </c>
      <c r="JN21" s="55">
        <v>0</v>
      </c>
    </row>
    <row r="22" spans="1:274" ht="15.75" x14ac:dyDescent="0.25">
      <c r="A22" s="129" t="s">
        <v>33</v>
      </c>
      <c r="B22" s="108" t="s">
        <v>34</v>
      </c>
      <c r="C22" s="166">
        <v>460.2647</v>
      </c>
      <c r="D22" s="166">
        <v>0</v>
      </c>
      <c r="E22" s="166">
        <v>484.48918045999994</v>
      </c>
      <c r="F22" s="166">
        <v>460.2647</v>
      </c>
      <c r="G22" s="166">
        <v>24.224480460000002</v>
      </c>
      <c r="H22" s="166">
        <v>233.42952005000001</v>
      </c>
      <c r="I22" s="166">
        <v>0</v>
      </c>
      <c r="J22" s="166">
        <v>245.71529296000003</v>
      </c>
      <c r="K22" s="166">
        <v>233.42952005000001</v>
      </c>
      <c r="L22" s="166">
        <v>0</v>
      </c>
      <c r="M22" s="166">
        <v>12.285772910000002</v>
      </c>
      <c r="N22" s="167">
        <v>50.716363877134185</v>
      </c>
      <c r="O22" s="167">
        <v>50.71635253555403</v>
      </c>
      <c r="P22" s="167">
        <v>5.0000033624280773</v>
      </c>
      <c r="Q22" s="166">
        <v>0</v>
      </c>
      <c r="R22" s="167">
        <v>0</v>
      </c>
      <c r="S22" s="166">
        <v>65.480099999999993</v>
      </c>
      <c r="T22" s="166">
        <v>0</v>
      </c>
      <c r="U22" s="166">
        <v>68.926421040000008</v>
      </c>
      <c r="V22" s="166">
        <v>65.480099999999993</v>
      </c>
      <c r="W22" s="166">
        <v>3.4463210399999999</v>
      </c>
      <c r="X22" s="166">
        <v>9.3690512100000003</v>
      </c>
      <c r="Y22" s="166">
        <v>0</v>
      </c>
      <c r="Z22" s="166">
        <v>9.8621591599999991</v>
      </c>
      <c r="AA22" s="166">
        <v>9.3690512100000003</v>
      </c>
      <c r="AB22" s="166">
        <v>0</v>
      </c>
      <c r="AC22" s="166">
        <v>0.49310794999999996</v>
      </c>
      <c r="AD22" s="167">
        <v>14.308242061328558</v>
      </c>
      <c r="AE22" s="167">
        <v>14.308241869422588</v>
      </c>
      <c r="AF22" s="167">
        <v>4.9999999188818611</v>
      </c>
      <c r="AG22" s="169">
        <v>0</v>
      </c>
      <c r="AH22" s="167">
        <v>0</v>
      </c>
      <c r="AI22" s="166">
        <v>7.7666000000000004</v>
      </c>
      <c r="AJ22" s="166">
        <v>0</v>
      </c>
      <c r="AK22" s="166">
        <v>8.1753684199999999</v>
      </c>
      <c r="AL22" s="166">
        <v>7.7666000000000004</v>
      </c>
      <c r="AM22" s="166">
        <v>0.40876841999999997</v>
      </c>
      <c r="AN22" s="166">
        <v>7.7666000000000004</v>
      </c>
      <c r="AO22" s="166">
        <v>0</v>
      </c>
      <c r="AP22" s="166">
        <v>8.1753684199999999</v>
      </c>
      <c r="AQ22" s="166">
        <v>7.7666000000000004</v>
      </c>
      <c r="AR22" s="166">
        <v>0</v>
      </c>
      <c r="AS22" s="166">
        <v>0.40876841999999997</v>
      </c>
      <c r="AT22" s="167">
        <v>100</v>
      </c>
      <c r="AU22" s="167">
        <v>100</v>
      </c>
      <c r="AV22" s="167">
        <v>4.9999999877681347</v>
      </c>
      <c r="AW22" s="169">
        <v>0</v>
      </c>
      <c r="AX22" s="167">
        <v>0</v>
      </c>
      <c r="AY22" s="166">
        <v>27.259</v>
      </c>
      <c r="AZ22" s="166">
        <v>0</v>
      </c>
      <c r="BA22" s="166">
        <v>28.6936842</v>
      </c>
      <c r="BB22" s="166">
        <v>27.259</v>
      </c>
      <c r="BC22" s="166">
        <v>1.4346842</v>
      </c>
      <c r="BD22" s="166">
        <v>0.53573530000000003</v>
      </c>
      <c r="BE22" s="166">
        <v>0</v>
      </c>
      <c r="BF22" s="166">
        <v>0.56393188999999999</v>
      </c>
      <c r="BG22" s="166">
        <v>0.53573530000000003</v>
      </c>
      <c r="BH22" s="166">
        <v>0</v>
      </c>
      <c r="BI22" s="166">
        <v>2.8196590000000001E-2</v>
      </c>
      <c r="BJ22" s="167">
        <v>1.9653519938368982</v>
      </c>
      <c r="BK22" s="167">
        <v>1.9653516780905513</v>
      </c>
      <c r="BL22" s="167">
        <v>4.9999992020312956</v>
      </c>
      <c r="BM22" s="169">
        <v>0</v>
      </c>
      <c r="BN22" s="167">
        <v>0</v>
      </c>
      <c r="BO22" s="166">
        <v>30.454499999999999</v>
      </c>
      <c r="BP22" s="166">
        <v>0</v>
      </c>
      <c r="BQ22" s="166">
        <v>32.057368420000003</v>
      </c>
      <c r="BR22" s="166">
        <v>30.454499999999999</v>
      </c>
      <c r="BS22" s="166">
        <v>1.6028684199999998</v>
      </c>
      <c r="BT22" s="166">
        <v>1.0667159099999999</v>
      </c>
      <c r="BU22" s="166">
        <v>0</v>
      </c>
      <c r="BV22" s="166">
        <v>1.1228588500000001</v>
      </c>
      <c r="BW22" s="166">
        <v>1.0667159099999999</v>
      </c>
      <c r="BX22" s="166">
        <v>0</v>
      </c>
      <c r="BY22" s="166">
        <v>5.6142940000000002E-2</v>
      </c>
      <c r="BZ22" s="167">
        <v>3.5026544845589322</v>
      </c>
      <c r="CA22" s="167">
        <v>3.5026543226798372</v>
      </c>
      <c r="CB22" s="167">
        <v>4.9999997773540281</v>
      </c>
      <c r="CC22" s="169">
        <v>0</v>
      </c>
      <c r="CD22" s="167">
        <v>0</v>
      </c>
      <c r="CE22" s="166">
        <v>0</v>
      </c>
      <c r="CF22" s="166">
        <v>0</v>
      </c>
      <c r="CG22" s="166">
        <v>0</v>
      </c>
      <c r="CH22" s="166">
        <v>0</v>
      </c>
      <c r="CI22" s="166">
        <v>0</v>
      </c>
      <c r="CJ22" s="166">
        <v>0</v>
      </c>
      <c r="CK22" s="166">
        <v>0</v>
      </c>
      <c r="CL22" s="166">
        <v>0</v>
      </c>
      <c r="CM22" s="166">
        <v>0</v>
      </c>
      <c r="CN22" s="166">
        <v>0</v>
      </c>
      <c r="CO22" s="166">
        <v>0</v>
      </c>
      <c r="CP22" s="167" t="s">
        <v>369</v>
      </c>
      <c r="CQ22" s="167" t="s">
        <v>369</v>
      </c>
      <c r="CR22" s="167">
        <v>0</v>
      </c>
      <c r="CS22" s="169">
        <v>0</v>
      </c>
      <c r="CT22" s="167">
        <v>0</v>
      </c>
      <c r="CU22" s="54">
        <v>0</v>
      </c>
      <c r="CV22" s="54">
        <v>0</v>
      </c>
      <c r="CW22" s="54">
        <v>0</v>
      </c>
      <c r="CX22" s="54">
        <v>0</v>
      </c>
      <c r="CY22" s="54">
        <v>0</v>
      </c>
      <c r="CZ22" s="54">
        <v>0</v>
      </c>
      <c r="DA22" s="54">
        <v>0</v>
      </c>
      <c r="DB22" s="54">
        <v>0</v>
      </c>
      <c r="DC22" s="54">
        <v>0</v>
      </c>
      <c r="DD22" s="54">
        <v>0</v>
      </c>
      <c r="DE22" s="54">
        <v>0</v>
      </c>
      <c r="DF22" s="55" t="s">
        <v>369</v>
      </c>
      <c r="DG22" s="55" t="s">
        <v>369</v>
      </c>
      <c r="DH22" s="55">
        <v>0</v>
      </c>
      <c r="DI22" s="98">
        <v>0</v>
      </c>
      <c r="DJ22" s="55">
        <v>0</v>
      </c>
      <c r="DK22" s="54">
        <v>0</v>
      </c>
      <c r="DL22" s="54">
        <v>0</v>
      </c>
      <c r="DM22" s="54">
        <v>0</v>
      </c>
      <c r="DN22" s="54">
        <v>0</v>
      </c>
      <c r="DO22" s="54">
        <v>0</v>
      </c>
      <c r="DP22" s="54">
        <v>0</v>
      </c>
      <c r="DQ22" s="54">
        <v>0</v>
      </c>
      <c r="DR22" s="54">
        <v>0</v>
      </c>
      <c r="DS22" s="54">
        <v>0</v>
      </c>
      <c r="DT22" s="54">
        <v>0</v>
      </c>
      <c r="DU22" s="54">
        <v>0</v>
      </c>
      <c r="DV22" s="55" t="s">
        <v>369</v>
      </c>
      <c r="DW22" s="55" t="s">
        <v>369</v>
      </c>
      <c r="DX22" s="55">
        <v>0</v>
      </c>
      <c r="DY22" s="98">
        <v>0</v>
      </c>
      <c r="DZ22" s="55">
        <v>0</v>
      </c>
      <c r="EA22" s="54">
        <v>0</v>
      </c>
      <c r="EB22" s="54">
        <v>0</v>
      </c>
      <c r="EC22" s="54">
        <v>0</v>
      </c>
      <c r="ED22" s="54">
        <v>0</v>
      </c>
      <c r="EE22" s="54">
        <v>0</v>
      </c>
      <c r="EF22" s="54">
        <v>0</v>
      </c>
      <c r="EG22" s="54">
        <v>0</v>
      </c>
      <c r="EH22" s="54">
        <v>0</v>
      </c>
      <c r="EI22" s="54">
        <v>0</v>
      </c>
      <c r="EJ22" s="54">
        <v>0</v>
      </c>
      <c r="EK22" s="54">
        <v>0</v>
      </c>
      <c r="EL22" s="55" t="s">
        <v>369</v>
      </c>
      <c r="EM22" s="55" t="s">
        <v>369</v>
      </c>
      <c r="EN22" s="55">
        <v>0</v>
      </c>
      <c r="EO22" s="98">
        <v>0</v>
      </c>
      <c r="EP22" s="55">
        <v>0</v>
      </c>
      <c r="EQ22" s="54">
        <v>9.2521000000000004</v>
      </c>
      <c r="ER22" s="54">
        <v>0</v>
      </c>
      <c r="ES22" s="54">
        <v>9.7390526300000015</v>
      </c>
      <c r="ET22" s="54">
        <v>9.2521000000000004</v>
      </c>
      <c r="EU22" s="54">
        <v>0.48695263</v>
      </c>
      <c r="EV22" s="54">
        <v>1.4164173400000002</v>
      </c>
      <c r="EW22" s="54">
        <v>0</v>
      </c>
      <c r="EX22" s="54">
        <v>1.4909656200000001</v>
      </c>
      <c r="EY22" s="54">
        <v>1.4164173400000002</v>
      </c>
      <c r="EZ22" s="54">
        <v>0</v>
      </c>
      <c r="FA22" s="54">
        <v>7.4548279999999995E-2</v>
      </c>
      <c r="FB22" s="55">
        <v>15.309144302374596</v>
      </c>
      <c r="FC22" s="55">
        <v>15.309144135847463</v>
      </c>
      <c r="FD22" s="55">
        <v>4.9999999329293709</v>
      </c>
      <c r="FE22" s="98">
        <v>0</v>
      </c>
      <c r="FF22" s="55">
        <v>0</v>
      </c>
      <c r="FG22" s="54">
        <v>9.2521000000000004</v>
      </c>
      <c r="FH22" s="54">
        <v>0</v>
      </c>
      <c r="FI22" s="54">
        <v>9.7390526300000015</v>
      </c>
      <c r="FJ22" s="54">
        <v>9.2521000000000004</v>
      </c>
      <c r="FK22" s="54">
        <v>0.48695263</v>
      </c>
      <c r="FL22" s="54">
        <v>1.4164173400000002</v>
      </c>
      <c r="FM22" s="54">
        <v>0</v>
      </c>
      <c r="FN22" s="54">
        <v>1.4909656200000001</v>
      </c>
      <c r="FO22" s="54">
        <v>1.4164173400000002</v>
      </c>
      <c r="FP22" s="54">
        <v>0</v>
      </c>
      <c r="FQ22" s="54">
        <v>7.4548279999999995E-2</v>
      </c>
      <c r="FR22" s="55">
        <v>15.309144302374596</v>
      </c>
      <c r="FS22" s="55">
        <v>15.309144135847463</v>
      </c>
      <c r="FT22" s="55">
        <v>4.9999999329293709</v>
      </c>
      <c r="FU22" s="98">
        <v>0</v>
      </c>
      <c r="FV22" s="55">
        <v>0</v>
      </c>
      <c r="FW22" s="54">
        <v>0</v>
      </c>
      <c r="FX22" s="54">
        <v>0</v>
      </c>
      <c r="FY22" s="54">
        <v>0</v>
      </c>
      <c r="FZ22" s="54">
        <v>0</v>
      </c>
      <c r="GA22" s="54">
        <v>0</v>
      </c>
      <c r="GB22" s="54">
        <v>0</v>
      </c>
      <c r="GC22" s="54">
        <v>0</v>
      </c>
      <c r="GD22" s="54">
        <v>0</v>
      </c>
      <c r="GE22" s="54">
        <v>0</v>
      </c>
      <c r="GF22" s="54">
        <v>0</v>
      </c>
      <c r="GG22" s="54">
        <v>0</v>
      </c>
      <c r="GH22" s="55" t="s">
        <v>369</v>
      </c>
      <c r="GI22" s="55" t="s">
        <v>369</v>
      </c>
      <c r="GJ22" s="55">
        <v>0</v>
      </c>
      <c r="GK22" s="98">
        <v>0</v>
      </c>
      <c r="GL22" s="55">
        <v>0</v>
      </c>
      <c r="GM22" s="54">
        <v>385.53250000000003</v>
      </c>
      <c r="GN22" s="54">
        <v>0</v>
      </c>
      <c r="GO22" s="54">
        <v>405.82370678999996</v>
      </c>
      <c r="GP22" s="54">
        <v>385.53250000000003</v>
      </c>
      <c r="GQ22" s="54">
        <v>20.29120679</v>
      </c>
      <c r="GR22" s="54">
        <v>222.64405150000002</v>
      </c>
      <c r="GS22" s="54">
        <v>0</v>
      </c>
      <c r="GT22" s="54">
        <v>234.36216818000003</v>
      </c>
      <c r="GU22" s="54">
        <v>222.64405150000002</v>
      </c>
      <c r="GV22" s="54">
        <v>0</v>
      </c>
      <c r="GW22" s="54">
        <v>11.718116680000001</v>
      </c>
      <c r="GX22" s="55">
        <v>57.749749113239481</v>
      </c>
      <c r="GY22" s="55">
        <v>57.749727757813659</v>
      </c>
      <c r="GZ22" s="55">
        <v>5.0000035291532177</v>
      </c>
      <c r="HA22" s="98">
        <v>0</v>
      </c>
      <c r="HB22" s="55">
        <v>0</v>
      </c>
      <c r="HC22" s="54">
        <v>146.90790000000001</v>
      </c>
      <c r="HD22" s="54">
        <v>0</v>
      </c>
      <c r="HE22" s="54">
        <v>154.63990999999999</v>
      </c>
      <c r="HF22" s="54">
        <v>146.90790000000001</v>
      </c>
      <c r="HG22" s="54">
        <v>7.7320099999999998</v>
      </c>
      <c r="HH22" s="54">
        <v>31.173639949999998</v>
      </c>
      <c r="HI22" s="54">
        <v>0</v>
      </c>
      <c r="HJ22" s="54">
        <v>32.814360659999998</v>
      </c>
      <c r="HK22" s="54">
        <v>31.173639949999998</v>
      </c>
      <c r="HL22" s="54">
        <v>0</v>
      </c>
      <c r="HM22" s="54">
        <v>1.6407207099999999</v>
      </c>
      <c r="HN22" s="55">
        <v>21.219852676404738</v>
      </c>
      <c r="HO22" s="55">
        <v>21.219847232479005</v>
      </c>
      <c r="HP22" s="55">
        <v>5.0000081580135838</v>
      </c>
      <c r="HQ22" s="98">
        <v>0</v>
      </c>
      <c r="HR22" s="55">
        <v>0</v>
      </c>
      <c r="HS22" s="54">
        <v>238.62459999999999</v>
      </c>
      <c r="HT22" s="54">
        <v>0</v>
      </c>
      <c r="HU22" s="54">
        <v>251.18379679</v>
      </c>
      <c r="HV22" s="54">
        <v>238.62459999999999</v>
      </c>
      <c r="HW22" s="54">
        <v>12.55919679</v>
      </c>
      <c r="HX22" s="54">
        <v>191.47041155000002</v>
      </c>
      <c r="HY22" s="54">
        <v>0</v>
      </c>
      <c r="HZ22" s="54">
        <v>201.54780752000002</v>
      </c>
      <c r="IA22" s="54">
        <v>191.47041155000002</v>
      </c>
      <c r="IB22" s="54">
        <v>0</v>
      </c>
      <c r="IC22" s="54">
        <v>10.077395970000001</v>
      </c>
      <c r="ID22" s="55">
        <v>80.239175487355467</v>
      </c>
      <c r="IE22" s="55">
        <v>80.239175629638353</v>
      </c>
      <c r="IF22" s="55">
        <v>5.0000027755201453</v>
      </c>
      <c r="IG22" s="98">
        <v>0</v>
      </c>
      <c r="IH22" s="55">
        <v>0</v>
      </c>
      <c r="II22" s="54">
        <v>0</v>
      </c>
      <c r="IJ22" s="54">
        <v>0</v>
      </c>
      <c r="IK22" s="54">
        <v>0</v>
      </c>
      <c r="IL22" s="54">
        <v>0</v>
      </c>
      <c r="IM22" s="54">
        <v>0</v>
      </c>
      <c r="IN22" s="54">
        <v>0</v>
      </c>
      <c r="IO22" s="54">
        <v>0</v>
      </c>
      <c r="IP22" s="54">
        <v>0</v>
      </c>
      <c r="IQ22" s="54">
        <v>0</v>
      </c>
      <c r="IR22" s="54">
        <v>0</v>
      </c>
      <c r="IS22" s="54">
        <v>0</v>
      </c>
      <c r="IT22" s="55" t="s">
        <v>369</v>
      </c>
      <c r="IU22" s="55" t="s">
        <v>369</v>
      </c>
      <c r="IV22" s="55">
        <v>0</v>
      </c>
      <c r="IW22" s="98">
        <v>0</v>
      </c>
      <c r="IX22" s="55">
        <v>0</v>
      </c>
      <c r="IY22" s="54">
        <v>0</v>
      </c>
      <c r="IZ22" s="54">
        <v>0</v>
      </c>
      <c r="JA22" s="54">
        <v>0</v>
      </c>
      <c r="JB22" s="54">
        <v>0</v>
      </c>
      <c r="JC22" s="54">
        <v>0</v>
      </c>
      <c r="JD22" s="54">
        <v>0</v>
      </c>
      <c r="JE22" s="54">
        <v>0</v>
      </c>
      <c r="JF22" s="54">
        <v>0</v>
      </c>
      <c r="JG22" s="54">
        <v>0</v>
      </c>
      <c r="JH22" s="54">
        <v>0</v>
      </c>
      <c r="JI22" s="54">
        <v>0</v>
      </c>
      <c r="JJ22" s="55" t="s">
        <v>369</v>
      </c>
      <c r="JK22" s="55" t="s">
        <v>369</v>
      </c>
      <c r="JL22" s="55">
        <v>0</v>
      </c>
      <c r="JM22" s="98">
        <v>0</v>
      </c>
      <c r="JN22" s="55">
        <v>0</v>
      </c>
    </row>
    <row r="23" spans="1:274" ht="15.75" x14ac:dyDescent="0.25">
      <c r="A23" s="129" t="s">
        <v>36</v>
      </c>
      <c r="B23" s="108" t="s">
        <v>37</v>
      </c>
      <c r="C23" s="166">
        <v>4.1596000000000002</v>
      </c>
      <c r="D23" s="166">
        <v>0</v>
      </c>
      <c r="E23" s="166">
        <v>5.5461333399999999</v>
      </c>
      <c r="F23" s="166">
        <v>4.1596000000000002</v>
      </c>
      <c r="G23" s="166">
        <v>1.3865333399999999</v>
      </c>
      <c r="H23" s="166">
        <v>2.65831683</v>
      </c>
      <c r="I23" s="166">
        <v>0</v>
      </c>
      <c r="J23" s="166">
        <v>3.54442244</v>
      </c>
      <c r="K23" s="166">
        <v>2.65831683</v>
      </c>
      <c r="L23" s="166">
        <v>0</v>
      </c>
      <c r="M23" s="166">
        <v>0.88610560999999999</v>
      </c>
      <c r="N23" s="167">
        <v>63.907991874218673</v>
      </c>
      <c r="O23" s="167">
        <v>63.907991566939174</v>
      </c>
      <c r="P23" s="167">
        <v>25</v>
      </c>
      <c r="Q23" s="166">
        <v>0</v>
      </c>
      <c r="R23" s="167">
        <v>0</v>
      </c>
      <c r="S23" s="166">
        <v>2.7806999999999999</v>
      </c>
      <c r="T23" s="166">
        <v>0</v>
      </c>
      <c r="U23" s="166">
        <v>3.7075999999999998</v>
      </c>
      <c r="V23" s="166">
        <v>2.7806999999999999</v>
      </c>
      <c r="W23" s="166">
        <v>0.92689999999999995</v>
      </c>
      <c r="X23" s="166">
        <v>2.65831683</v>
      </c>
      <c r="Y23" s="166">
        <v>0</v>
      </c>
      <c r="Z23" s="166">
        <v>3.54442244</v>
      </c>
      <c r="AA23" s="166">
        <v>2.65831683</v>
      </c>
      <c r="AB23" s="166">
        <v>0</v>
      </c>
      <c r="AC23" s="166">
        <v>0.88610560999999999</v>
      </c>
      <c r="AD23" s="167">
        <v>95.598835904628331</v>
      </c>
      <c r="AE23" s="167">
        <v>95.598835904628331</v>
      </c>
      <c r="AF23" s="167">
        <v>25</v>
      </c>
      <c r="AG23" s="169">
        <v>0</v>
      </c>
      <c r="AH23" s="167">
        <v>0</v>
      </c>
      <c r="AI23" s="166">
        <v>2.7806999999999999</v>
      </c>
      <c r="AJ23" s="166">
        <v>0</v>
      </c>
      <c r="AK23" s="166">
        <v>3.7075999999999998</v>
      </c>
      <c r="AL23" s="166">
        <v>2.7806999999999999</v>
      </c>
      <c r="AM23" s="166">
        <v>0.92689999999999995</v>
      </c>
      <c r="AN23" s="166">
        <v>2.65831683</v>
      </c>
      <c r="AO23" s="166">
        <v>0</v>
      </c>
      <c r="AP23" s="166">
        <v>3.54442244</v>
      </c>
      <c r="AQ23" s="166">
        <v>2.65831683</v>
      </c>
      <c r="AR23" s="166">
        <v>0</v>
      </c>
      <c r="AS23" s="166">
        <v>0.88610560999999999</v>
      </c>
      <c r="AT23" s="167">
        <v>95.598835904628331</v>
      </c>
      <c r="AU23" s="167">
        <v>95.598835904628331</v>
      </c>
      <c r="AV23" s="167">
        <v>25</v>
      </c>
      <c r="AW23" s="169">
        <v>0</v>
      </c>
      <c r="AX23" s="167">
        <v>0</v>
      </c>
      <c r="AY23" s="166">
        <v>0</v>
      </c>
      <c r="AZ23" s="166">
        <v>0</v>
      </c>
      <c r="BA23" s="166">
        <v>0</v>
      </c>
      <c r="BB23" s="166">
        <v>0</v>
      </c>
      <c r="BC23" s="166">
        <v>0</v>
      </c>
      <c r="BD23" s="166">
        <v>0</v>
      </c>
      <c r="BE23" s="166">
        <v>0</v>
      </c>
      <c r="BF23" s="166">
        <v>0</v>
      </c>
      <c r="BG23" s="166">
        <v>0</v>
      </c>
      <c r="BH23" s="166">
        <v>0</v>
      </c>
      <c r="BI23" s="166">
        <v>0</v>
      </c>
      <c r="BJ23" s="167" t="s">
        <v>369</v>
      </c>
      <c r="BK23" s="167" t="s">
        <v>369</v>
      </c>
      <c r="BL23" s="167">
        <v>0</v>
      </c>
      <c r="BM23" s="169">
        <v>0</v>
      </c>
      <c r="BN23" s="167">
        <v>0</v>
      </c>
      <c r="BO23" s="166">
        <v>0</v>
      </c>
      <c r="BP23" s="166">
        <v>0</v>
      </c>
      <c r="BQ23" s="166">
        <v>0</v>
      </c>
      <c r="BR23" s="166">
        <v>0</v>
      </c>
      <c r="BS23" s="166">
        <v>0</v>
      </c>
      <c r="BT23" s="166">
        <v>0</v>
      </c>
      <c r="BU23" s="166">
        <v>0</v>
      </c>
      <c r="BV23" s="166">
        <v>0</v>
      </c>
      <c r="BW23" s="166">
        <v>0</v>
      </c>
      <c r="BX23" s="166">
        <v>0</v>
      </c>
      <c r="BY23" s="166">
        <v>0</v>
      </c>
      <c r="BZ23" s="167" t="s">
        <v>369</v>
      </c>
      <c r="CA23" s="167" t="s">
        <v>369</v>
      </c>
      <c r="CB23" s="167">
        <v>0</v>
      </c>
      <c r="CC23" s="169">
        <v>0</v>
      </c>
      <c r="CD23" s="167">
        <v>0</v>
      </c>
      <c r="CE23" s="166">
        <v>0</v>
      </c>
      <c r="CF23" s="166">
        <v>0</v>
      </c>
      <c r="CG23" s="166">
        <v>0</v>
      </c>
      <c r="CH23" s="166">
        <v>0</v>
      </c>
      <c r="CI23" s="166">
        <v>0</v>
      </c>
      <c r="CJ23" s="166">
        <v>0</v>
      </c>
      <c r="CK23" s="166">
        <v>0</v>
      </c>
      <c r="CL23" s="166">
        <v>0</v>
      </c>
      <c r="CM23" s="166">
        <v>0</v>
      </c>
      <c r="CN23" s="166">
        <v>0</v>
      </c>
      <c r="CO23" s="166">
        <v>0</v>
      </c>
      <c r="CP23" s="167" t="s">
        <v>369</v>
      </c>
      <c r="CQ23" s="167" t="s">
        <v>369</v>
      </c>
      <c r="CR23" s="167">
        <v>0</v>
      </c>
      <c r="CS23" s="169">
        <v>0</v>
      </c>
      <c r="CT23" s="167">
        <v>0</v>
      </c>
      <c r="CU23" s="54">
        <v>0</v>
      </c>
      <c r="CV23" s="54">
        <v>0</v>
      </c>
      <c r="CW23" s="54">
        <v>0</v>
      </c>
      <c r="CX23" s="54">
        <v>0</v>
      </c>
      <c r="CY23" s="54">
        <v>0</v>
      </c>
      <c r="CZ23" s="54">
        <v>0</v>
      </c>
      <c r="DA23" s="54">
        <v>0</v>
      </c>
      <c r="DB23" s="54">
        <v>0</v>
      </c>
      <c r="DC23" s="54">
        <v>0</v>
      </c>
      <c r="DD23" s="54">
        <v>0</v>
      </c>
      <c r="DE23" s="54">
        <v>0</v>
      </c>
      <c r="DF23" s="55" t="s">
        <v>369</v>
      </c>
      <c r="DG23" s="55" t="s">
        <v>369</v>
      </c>
      <c r="DH23" s="55">
        <v>0</v>
      </c>
      <c r="DI23" s="98">
        <v>0</v>
      </c>
      <c r="DJ23" s="55">
        <v>0</v>
      </c>
      <c r="DK23" s="54">
        <v>0</v>
      </c>
      <c r="DL23" s="54">
        <v>0</v>
      </c>
      <c r="DM23" s="54">
        <v>0</v>
      </c>
      <c r="DN23" s="54">
        <v>0</v>
      </c>
      <c r="DO23" s="54">
        <v>0</v>
      </c>
      <c r="DP23" s="54">
        <v>0</v>
      </c>
      <c r="DQ23" s="54">
        <v>0</v>
      </c>
      <c r="DR23" s="54">
        <v>0</v>
      </c>
      <c r="DS23" s="54">
        <v>0</v>
      </c>
      <c r="DT23" s="54">
        <v>0</v>
      </c>
      <c r="DU23" s="54">
        <v>0</v>
      </c>
      <c r="DV23" s="55" t="s">
        <v>369</v>
      </c>
      <c r="DW23" s="55" t="s">
        <v>369</v>
      </c>
      <c r="DX23" s="55">
        <v>0</v>
      </c>
      <c r="DY23" s="98">
        <v>0</v>
      </c>
      <c r="DZ23" s="55">
        <v>0</v>
      </c>
      <c r="EA23" s="54">
        <v>0</v>
      </c>
      <c r="EB23" s="54">
        <v>0</v>
      </c>
      <c r="EC23" s="54">
        <v>0</v>
      </c>
      <c r="ED23" s="54">
        <v>0</v>
      </c>
      <c r="EE23" s="54">
        <v>0</v>
      </c>
      <c r="EF23" s="54">
        <v>0</v>
      </c>
      <c r="EG23" s="54">
        <v>0</v>
      </c>
      <c r="EH23" s="54">
        <v>0</v>
      </c>
      <c r="EI23" s="54">
        <v>0</v>
      </c>
      <c r="EJ23" s="54">
        <v>0</v>
      </c>
      <c r="EK23" s="54">
        <v>0</v>
      </c>
      <c r="EL23" s="55" t="s">
        <v>369</v>
      </c>
      <c r="EM23" s="55" t="s">
        <v>369</v>
      </c>
      <c r="EN23" s="55">
        <v>0</v>
      </c>
      <c r="EO23" s="98">
        <v>0</v>
      </c>
      <c r="EP23" s="55">
        <v>0</v>
      </c>
      <c r="EQ23" s="54">
        <v>1.3789</v>
      </c>
      <c r="ER23" s="54">
        <v>0</v>
      </c>
      <c r="ES23" s="54">
        <v>1.8385333400000001</v>
      </c>
      <c r="ET23" s="54">
        <v>1.3789</v>
      </c>
      <c r="EU23" s="54">
        <v>0.45963334</v>
      </c>
      <c r="EV23" s="54">
        <v>0</v>
      </c>
      <c r="EW23" s="54">
        <v>0</v>
      </c>
      <c r="EX23" s="54">
        <v>0</v>
      </c>
      <c r="EY23" s="54">
        <v>0</v>
      </c>
      <c r="EZ23" s="54">
        <v>0</v>
      </c>
      <c r="FA23" s="54">
        <v>0</v>
      </c>
      <c r="FB23" s="55">
        <v>0</v>
      </c>
      <c r="FC23" s="55">
        <v>0</v>
      </c>
      <c r="FD23" s="55">
        <v>0</v>
      </c>
      <c r="FE23" s="98">
        <v>0</v>
      </c>
      <c r="FF23" s="55">
        <v>0</v>
      </c>
      <c r="FG23" s="54">
        <v>1.3789</v>
      </c>
      <c r="FH23" s="54">
        <v>0</v>
      </c>
      <c r="FI23" s="54">
        <v>1.8385333400000001</v>
      </c>
      <c r="FJ23" s="54">
        <v>1.3789</v>
      </c>
      <c r="FK23" s="54">
        <v>0.45963334</v>
      </c>
      <c r="FL23" s="54">
        <v>0</v>
      </c>
      <c r="FM23" s="54">
        <v>0</v>
      </c>
      <c r="FN23" s="54">
        <v>0</v>
      </c>
      <c r="FO23" s="54">
        <v>0</v>
      </c>
      <c r="FP23" s="54">
        <v>0</v>
      </c>
      <c r="FQ23" s="54">
        <v>0</v>
      </c>
      <c r="FR23" s="55">
        <v>0</v>
      </c>
      <c r="FS23" s="55">
        <v>0</v>
      </c>
      <c r="FT23" s="55">
        <v>0</v>
      </c>
      <c r="FU23" s="98">
        <v>0</v>
      </c>
      <c r="FV23" s="55">
        <v>0</v>
      </c>
      <c r="FW23" s="54">
        <v>0</v>
      </c>
      <c r="FX23" s="54">
        <v>0</v>
      </c>
      <c r="FY23" s="54">
        <v>0</v>
      </c>
      <c r="FZ23" s="54">
        <v>0</v>
      </c>
      <c r="GA23" s="54">
        <v>0</v>
      </c>
      <c r="GB23" s="54">
        <v>0</v>
      </c>
      <c r="GC23" s="54">
        <v>0</v>
      </c>
      <c r="GD23" s="54">
        <v>0</v>
      </c>
      <c r="GE23" s="54">
        <v>0</v>
      </c>
      <c r="GF23" s="54">
        <v>0</v>
      </c>
      <c r="GG23" s="54">
        <v>0</v>
      </c>
      <c r="GH23" s="55" t="s">
        <v>369</v>
      </c>
      <c r="GI23" s="55" t="s">
        <v>369</v>
      </c>
      <c r="GJ23" s="55">
        <v>0</v>
      </c>
      <c r="GK23" s="98">
        <v>0</v>
      </c>
      <c r="GL23" s="55">
        <v>0</v>
      </c>
      <c r="GM23" s="54">
        <v>0</v>
      </c>
      <c r="GN23" s="54">
        <v>0</v>
      </c>
      <c r="GO23" s="54">
        <v>0</v>
      </c>
      <c r="GP23" s="54">
        <v>0</v>
      </c>
      <c r="GQ23" s="54">
        <v>0</v>
      </c>
      <c r="GR23" s="54">
        <v>0</v>
      </c>
      <c r="GS23" s="54">
        <v>0</v>
      </c>
      <c r="GT23" s="54">
        <v>0</v>
      </c>
      <c r="GU23" s="54">
        <v>0</v>
      </c>
      <c r="GV23" s="54">
        <v>0</v>
      </c>
      <c r="GW23" s="54">
        <v>0</v>
      </c>
      <c r="GX23" s="55" t="s">
        <v>369</v>
      </c>
      <c r="GY23" s="55" t="s">
        <v>369</v>
      </c>
      <c r="GZ23" s="55">
        <v>0</v>
      </c>
      <c r="HA23" s="98">
        <v>0</v>
      </c>
      <c r="HB23" s="55">
        <v>0</v>
      </c>
      <c r="HC23" s="54">
        <v>0</v>
      </c>
      <c r="HD23" s="54">
        <v>0</v>
      </c>
      <c r="HE23" s="54">
        <v>0</v>
      </c>
      <c r="HF23" s="54">
        <v>0</v>
      </c>
      <c r="HG23" s="54">
        <v>0</v>
      </c>
      <c r="HH23" s="54">
        <v>0</v>
      </c>
      <c r="HI23" s="54">
        <v>0</v>
      </c>
      <c r="HJ23" s="54">
        <v>0</v>
      </c>
      <c r="HK23" s="54">
        <v>0</v>
      </c>
      <c r="HL23" s="54">
        <v>0</v>
      </c>
      <c r="HM23" s="54">
        <v>0</v>
      </c>
      <c r="HN23" s="55" t="s">
        <v>369</v>
      </c>
      <c r="HO23" s="55" t="s">
        <v>369</v>
      </c>
      <c r="HP23" s="55">
        <v>0</v>
      </c>
      <c r="HQ23" s="98">
        <v>0</v>
      </c>
      <c r="HR23" s="55">
        <v>0</v>
      </c>
      <c r="HS23" s="54">
        <v>0</v>
      </c>
      <c r="HT23" s="54">
        <v>0</v>
      </c>
      <c r="HU23" s="54">
        <v>0</v>
      </c>
      <c r="HV23" s="54">
        <v>0</v>
      </c>
      <c r="HW23" s="54">
        <v>0</v>
      </c>
      <c r="HX23" s="54">
        <v>0</v>
      </c>
      <c r="HY23" s="54">
        <v>0</v>
      </c>
      <c r="HZ23" s="54">
        <v>0</v>
      </c>
      <c r="IA23" s="54">
        <v>0</v>
      </c>
      <c r="IB23" s="54">
        <v>0</v>
      </c>
      <c r="IC23" s="54">
        <v>0</v>
      </c>
      <c r="ID23" s="55" t="s">
        <v>369</v>
      </c>
      <c r="IE23" s="55" t="s">
        <v>369</v>
      </c>
      <c r="IF23" s="55">
        <v>0</v>
      </c>
      <c r="IG23" s="98">
        <v>0</v>
      </c>
      <c r="IH23" s="55">
        <v>0</v>
      </c>
      <c r="II23" s="54">
        <v>0</v>
      </c>
      <c r="IJ23" s="54">
        <v>0</v>
      </c>
      <c r="IK23" s="54">
        <v>0</v>
      </c>
      <c r="IL23" s="54">
        <v>0</v>
      </c>
      <c r="IM23" s="54">
        <v>0</v>
      </c>
      <c r="IN23" s="54">
        <v>0</v>
      </c>
      <c r="IO23" s="54">
        <v>0</v>
      </c>
      <c r="IP23" s="54">
        <v>0</v>
      </c>
      <c r="IQ23" s="54">
        <v>0</v>
      </c>
      <c r="IR23" s="54">
        <v>0</v>
      </c>
      <c r="IS23" s="54">
        <v>0</v>
      </c>
      <c r="IT23" s="55" t="s">
        <v>369</v>
      </c>
      <c r="IU23" s="55" t="s">
        <v>369</v>
      </c>
      <c r="IV23" s="55">
        <v>0</v>
      </c>
      <c r="IW23" s="98">
        <v>0</v>
      </c>
      <c r="IX23" s="55">
        <v>0</v>
      </c>
      <c r="IY23" s="54">
        <v>0</v>
      </c>
      <c r="IZ23" s="54">
        <v>0</v>
      </c>
      <c r="JA23" s="54">
        <v>0</v>
      </c>
      <c r="JB23" s="54">
        <v>0</v>
      </c>
      <c r="JC23" s="54">
        <v>0</v>
      </c>
      <c r="JD23" s="54">
        <v>0</v>
      </c>
      <c r="JE23" s="54">
        <v>0</v>
      </c>
      <c r="JF23" s="54">
        <v>0</v>
      </c>
      <c r="JG23" s="54">
        <v>0</v>
      </c>
      <c r="JH23" s="54">
        <v>0</v>
      </c>
      <c r="JI23" s="54">
        <v>0</v>
      </c>
      <c r="JJ23" s="55" t="s">
        <v>369</v>
      </c>
      <c r="JK23" s="55" t="s">
        <v>369</v>
      </c>
      <c r="JL23" s="55">
        <v>0</v>
      </c>
      <c r="JM23" s="98">
        <v>0</v>
      </c>
      <c r="JN23" s="55">
        <v>0</v>
      </c>
    </row>
    <row r="24" spans="1:274" ht="15.75" x14ac:dyDescent="0.25">
      <c r="A24" s="129" t="s">
        <v>39</v>
      </c>
      <c r="B24" s="108" t="s">
        <v>245</v>
      </c>
      <c r="C24" s="166">
        <v>0</v>
      </c>
      <c r="D24" s="166">
        <v>0</v>
      </c>
      <c r="E24" s="166">
        <v>0</v>
      </c>
      <c r="F24" s="166">
        <v>0</v>
      </c>
      <c r="G24" s="166">
        <v>0</v>
      </c>
      <c r="H24" s="166">
        <v>0</v>
      </c>
      <c r="I24" s="166">
        <v>0</v>
      </c>
      <c r="J24" s="166">
        <v>0</v>
      </c>
      <c r="K24" s="166">
        <v>0</v>
      </c>
      <c r="L24" s="166">
        <v>0</v>
      </c>
      <c r="M24" s="166">
        <v>0</v>
      </c>
      <c r="N24" s="167" t="s">
        <v>369</v>
      </c>
      <c r="O24" s="167" t="s">
        <v>369</v>
      </c>
      <c r="P24" s="167">
        <v>0</v>
      </c>
      <c r="Q24" s="166">
        <v>0</v>
      </c>
      <c r="R24" s="167">
        <v>0</v>
      </c>
      <c r="S24" s="166">
        <v>0</v>
      </c>
      <c r="T24" s="166">
        <v>0</v>
      </c>
      <c r="U24" s="166">
        <v>0</v>
      </c>
      <c r="V24" s="166">
        <v>0</v>
      </c>
      <c r="W24" s="166">
        <v>0</v>
      </c>
      <c r="X24" s="166">
        <v>0</v>
      </c>
      <c r="Y24" s="166">
        <v>0</v>
      </c>
      <c r="Z24" s="166">
        <v>0</v>
      </c>
      <c r="AA24" s="166">
        <v>0</v>
      </c>
      <c r="AB24" s="166">
        <v>0</v>
      </c>
      <c r="AC24" s="166">
        <v>0</v>
      </c>
      <c r="AD24" s="167" t="s">
        <v>369</v>
      </c>
      <c r="AE24" s="167" t="s">
        <v>369</v>
      </c>
      <c r="AF24" s="167">
        <v>0</v>
      </c>
      <c r="AG24" s="169">
        <v>0</v>
      </c>
      <c r="AH24" s="167">
        <v>0</v>
      </c>
      <c r="AI24" s="166">
        <v>0</v>
      </c>
      <c r="AJ24" s="166">
        <v>0</v>
      </c>
      <c r="AK24" s="166">
        <v>0</v>
      </c>
      <c r="AL24" s="166">
        <v>0</v>
      </c>
      <c r="AM24" s="166">
        <v>0</v>
      </c>
      <c r="AN24" s="166">
        <v>0</v>
      </c>
      <c r="AO24" s="166">
        <v>0</v>
      </c>
      <c r="AP24" s="166">
        <v>0</v>
      </c>
      <c r="AQ24" s="166">
        <v>0</v>
      </c>
      <c r="AR24" s="166">
        <v>0</v>
      </c>
      <c r="AS24" s="166">
        <v>0</v>
      </c>
      <c r="AT24" s="167" t="s">
        <v>369</v>
      </c>
      <c r="AU24" s="167" t="s">
        <v>369</v>
      </c>
      <c r="AV24" s="167">
        <v>0</v>
      </c>
      <c r="AW24" s="169">
        <v>0</v>
      </c>
      <c r="AX24" s="167">
        <v>0</v>
      </c>
      <c r="AY24" s="166">
        <v>0</v>
      </c>
      <c r="AZ24" s="166">
        <v>0</v>
      </c>
      <c r="BA24" s="166">
        <v>0</v>
      </c>
      <c r="BB24" s="166">
        <v>0</v>
      </c>
      <c r="BC24" s="166">
        <v>0</v>
      </c>
      <c r="BD24" s="166">
        <v>0</v>
      </c>
      <c r="BE24" s="166">
        <v>0</v>
      </c>
      <c r="BF24" s="166">
        <v>0</v>
      </c>
      <c r="BG24" s="166">
        <v>0</v>
      </c>
      <c r="BH24" s="166">
        <v>0</v>
      </c>
      <c r="BI24" s="166">
        <v>0</v>
      </c>
      <c r="BJ24" s="167" t="s">
        <v>369</v>
      </c>
      <c r="BK24" s="167" t="s">
        <v>369</v>
      </c>
      <c r="BL24" s="167">
        <v>0</v>
      </c>
      <c r="BM24" s="169">
        <v>0</v>
      </c>
      <c r="BN24" s="167">
        <v>0</v>
      </c>
      <c r="BO24" s="166">
        <v>0</v>
      </c>
      <c r="BP24" s="166">
        <v>0</v>
      </c>
      <c r="BQ24" s="166">
        <v>0</v>
      </c>
      <c r="BR24" s="166">
        <v>0</v>
      </c>
      <c r="BS24" s="166">
        <v>0</v>
      </c>
      <c r="BT24" s="166">
        <v>0</v>
      </c>
      <c r="BU24" s="166">
        <v>0</v>
      </c>
      <c r="BV24" s="166">
        <v>0</v>
      </c>
      <c r="BW24" s="166">
        <v>0</v>
      </c>
      <c r="BX24" s="166">
        <v>0</v>
      </c>
      <c r="BY24" s="166">
        <v>0</v>
      </c>
      <c r="BZ24" s="167" t="s">
        <v>369</v>
      </c>
      <c r="CA24" s="167" t="s">
        <v>369</v>
      </c>
      <c r="CB24" s="167">
        <v>0</v>
      </c>
      <c r="CC24" s="169">
        <v>0</v>
      </c>
      <c r="CD24" s="167">
        <v>0</v>
      </c>
      <c r="CE24" s="166">
        <v>0</v>
      </c>
      <c r="CF24" s="166">
        <v>0</v>
      </c>
      <c r="CG24" s="166">
        <v>0</v>
      </c>
      <c r="CH24" s="166">
        <v>0</v>
      </c>
      <c r="CI24" s="166">
        <v>0</v>
      </c>
      <c r="CJ24" s="166">
        <v>0</v>
      </c>
      <c r="CK24" s="166">
        <v>0</v>
      </c>
      <c r="CL24" s="166">
        <v>0</v>
      </c>
      <c r="CM24" s="166">
        <v>0</v>
      </c>
      <c r="CN24" s="166">
        <v>0</v>
      </c>
      <c r="CO24" s="166">
        <v>0</v>
      </c>
      <c r="CP24" s="167" t="s">
        <v>369</v>
      </c>
      <c r="CQ24" s="167" t="s">
        <v>369</v>
      </c>
      <c r="CR24" s="167">
        <v>0</v>
      </c>
      <c r="CS24" s="169">
        <v>0</v>
      </c>
      <c r="CT24" s="167">
        <v>0</v>
      </c>
      <c r="CU24" s="54">
        <v>0</v>
      </c>
      <c r="CV24" s="54">
        <v>0</v>
      </c>
      <c r="CW24" s="54">
        <v>0</v>
      </c>
      <c r="CX24" s="54">
        <v>0</v>
      </c>
      <c r="CY24" s="54">
        <v>0</v>
      </c>
      <c r="CZ24" s="54">
        <v>0</v>
      </c>
      <c r="DA24" s="54">
        <v>0</v>
      </c>
      <c r="DB24" s="54">
        <v>0</v>
      </c>
      <c r="DC24" s="54">
        <v>0</v>
      </c>
      <c r="DD24" s="54">
        <v>0</v>
      </c>
      <c r="DE24" s="54">
        <v>0</v>
      </c>
      <c r="DF24" s="55" t="s">
        <v>369</v>
      </c>
      <c r="DG24" s="55" t="s">
        <v>369</v>
      </c>
      <c r="DH24" s="55">
        <v>0</v>
      </c>
      <c r="DI24" s="98">
        <v>0</v>
      </c>
      <c r="DJ24" s="55">
        <v>0</v>
      </c>
      <c r="DK24" s="54">
        <v>0</v>
      </c>
      <c r="DL24" s="54">
        <v>0</v>
      </c>
      <c r="DM24" s="54">
        <v>0</v>
      </c>
      <c r="DN24" s="54">
        <v>0</v>
      </c>
      <c r="DO24" s="54">
        <v>0</v>
      </c>
      <c r="DP24" s="54">
        <v>0</v>
      </c>
      <c r="DQ24" s="54">
        <v>0</v>
      </c>
      <c r="DR24" s="54">
        <v>0</v>
      </c>
      <c r="DS24" s="54">
        <v>0</v>
      </c>
      <c r="DT24" s="54">
        <v>0</v>
      </c>
      <c r="DU24" s="54">
        <v>0</v>
      </c>
      <c r="DV24" s="55" t="s">
        <v>369</v>
      </c>
      <c r="DW24" s="55" t="s">
        <v>369</v>
      </c>
      <c r="DX24" s="55">
        <v>0</v>
      </c>
      <c r="DY24" s="98">
        <v>0</v>
      </c>
      <c r="DZ24" s="55">
        <v>0</v>
      </c>
      <c r="EA24" s="54">
        <v>0</v>
      </c>
      <c r="EB24" s="54">
        <v>0</v>
      </c>
      <c r="EC24" s="54">
        <v>0</v>
      </c>
      <c r="ED24" s="54">
        <v>0</v>
      </c>
      <c r="EE24" s="54">
        <v>0</v>
      </c>
      <c r="EF24" s="54">
        <v>0</v>
      </c>
      <c r="EG24" s="54">
        <v>0</v>
      </c>
      <c r="EH24" s="54">
        <v>0</v>
      </c>
      <c r="EI24" s="54">
        <v>0</v>
      </c>
      <c r="EJ24" s="54">
        <v>0</v>
      </c>
      <c r="EK24" s="54">
        <v>0</v>
      </c>
      <c r="EL24" s="55" t="s">
        <v>369</v>
      </c>
      <c r="EM24" s="55" t="s">
        <v>369</v>
      </c>
      <c r="EN24" s="55">
        <v>0</v>
      </c>
      <c r="EO24" s="98">
        <v>0</v>
      </c>
      <c r="EP24" s="55">
        <v>0</v>
      </c>
      <c r="EQ24" s="54">
        <v>0</v>
      </c>
      <c r="ER24" s="54">
        <v>0</v>
      </c>
      <c r="ES24" s="54">
        <v>0</v>
      </c>
      <c r="ET24" s="54">
        <v>0</v>
      </c>
      <c r="EU24" s="54">
        <v>0</v>
      </c>
      <c r="EV24" s="54">
        <v>0</v>
      </c>
      <c r="EW24" s="54">
        <v>0</v>
      </c>
      <c r="EX24" s="54">
        <v>0</v>
      </c>
      <c r="EY24" s="54">
        <v>0</v>
      </c>
      <c r="EZ24" s="54">
        <v>0</v>
      </c>
      <c r="FA24" s="54">
        <v>0</v>
      </c>
      <c r="FB24" s="55" t="s">
        <v>369</v>
      </c>
      <c r="FC24" s="55" t="s">
        <v>369</v>
      </c>
      <c r="FD24" s="55">
        <v>0</v>
      </c>
      <c r="FE24" s="98">
        <v>0</v>
      </c>
      <c r="FF24" s="55">
        <v>0</v>
      </c>
      <c r="FG24" s="54">
        <v>0</v>
      </c>
      <c r="FH24" s="54">
        <v>0</v>
      </c>
      <c r="FI24" s="54">
        <v>0</v>
      </c>
      <c r="FJ24" s="54">
        <v>0</v>
      </c>
      <c r="FK24" s="54">
        <v>0</v>
      </c>
      <c r="FL24" s="54">
        <v>0</v>
      </c>
      <c r="FM24" s="54">
        <v>0</v>
      </c>
      <c r="FN24" s="54">
        <v>0</v>
      </c>
      <c r="FO24" s="54">
        <v>0</v>
      </c>
      <c r="FP24" s="54">
        <v>0</v>
      </c>
      <c r="FQ24" s="54">
        <v>0</v>
      </c>
      <c r="FR24" s="55" t="s">
        <v>369</v>
      </c>
      <c r="FS24" s="55" t="s">
        <v>369</v>
      </c>
      <c r="FT24" s="55">
        <v>0</v>
      </c>
      <c r="FU24" s="98">
        <v>0</v>
      </c>
      <c r="FV24" s="55">
        <v>0</v>
      </c>
      <c r="FW24" s="54">
        <v>0</v>
      </c>
      <c r="FX24" s="54">
        <v>0</v>
      </c>
      <c r="FY24" s="54">
        <v>0</v>
      </c>
      <c r="FZ24" s="54">
        <v>0</v>
      </c>
      <c r="GA24" s="54">
        <v>0</v>
      </c>
      <c r="GB24" s="54">
        <v>0</v>
      </c>
      <c r="GC24" s="54">
        <v>0</v>
      </c>
      <c r="GD24" s="54">
        <v>0</v>
      </c>
      <c r="GE24" s="54">
        <v>0</v>
      </c>
      <c r="GF24" s="54">
        <v>0</v>
      </c>
      <c r="GG24" s="54">
        <v>0</v>
      </c>
      <c r="GH24" s="55" t="s">
        <v>369</v>
      </c>
      <c r="GI24" s="55" t="s">
        <v>369</v>
      </c>
      <c r="GJ24" s="55">
        <v>0</v>
      </c>
      <c r="GK24" s="98">
        <v>0</v>
      </c>
      <c r="GL24" s="55">
        <v>0</v>
      </c>
      <c r="GM24" s="54">
        <v>0</v>
      </c>
      <c r="GN24" s="54">
        <v>0</v>
      </c>
      <c r="GO24" s="54">
        <v>0</v>
      </c>
      <c r="GP24" s="54">
        <v>0</v>
      </c>
      <c r="GQ24" s="54">
        <v>0</v>
      </c>
      <c r="GR24" s="54">
        <v>0</v>
      </c>
      <c r="GS24" s="54">
        <v>0</v>
      </c>
      <c r="GT24" s="54">
        <v>0</v>
      </c>
      <c r="GU24" s="54">
        <v>0</v>
      </c>
      <c r="GV24" s="54">
        <v>0</v>
      </c>
      <c r="GW24" s="54">
        <v>0</v>
      </c>
      <c r="GX24" s="55" t="s">
        <v>369</v>
      </c>
      <c r="GY24" s="55" t="s">
        <v>369</v>
      </c>
      <c r="GZ24" s="55">
        <v>0</v>
      </c>
      <c r="HA24" s="98">
        <v>0</v>
      </c>
      <c r="HB24" s="55">
        <v>0</v>
      </c>
      <c r="HC24" s="54">
        <v>0</v>
      </c>
      <c r="HD24" s="54">
        <v>0</v>
      </c>
      <c r="HE24" s="54">
        <v>0</v>
      </c>
      <c r="HF24" s="54">
        <v>0</v>
      </c>
      <c r="HG24" s="54">
        <v>0</v>
      </c>
      <c r="HH24" s="54">
        <v>0</v>
      </c>
      <c r="HI24" s="54">
        <v>0</v>
      </c>
      <c r="HJ24" s="54">
        <v>0</v>
      </c>
      <c r="HK24" s="54">
        <v>0</v>
      </c>
      <c r="HL24" s="54">
        <v>0</v>
      </c>
      <c r="HM24" s="54">
        <v>0</v>
      </c>
      <c r="HN24" s="55" t="s">
        <v>369</v>
      </c>
      <c r="HO24" s="55" t="s">
        <v>369</v>
      </c>
      <c r="HP24" s="55">
        <v>0</v>
      </c>
      <c r="HQ24" s="98">
        <v>0</v>
      </c>
      <c r="HR24" s="55">
        <v>0</v>
      </c>
      <c r="HS24" s="54">
        <v>0</v>
      </c>
      <c r="HT24" s="54">
        <v>0</v>
      </c>
      <c r="HU24" s="54">
        <v>0</v>
      </c>
      <c r="HV24" s="54">
        <v>0</v>
      </c>
      <c r="HW24" s="54">
        <v>0</v>
      </c>
      <c r="HX24" s="54">
        <v>0</v>
      </c>
      <c r="HY24" s="54">
        <v>0</v>
      </c>
      <c r="HZ24" s="54">
        <v>0</v>
      </c>
      <c r="IA24" s="54">
        <v>0</v>
      </c>
      <c r="IB24" s="54">
        <v>0</v>
      </c>
      <c r="IC24" s="54">
        <v>0</v>
      </c>
      <c r="ID24" s="55" t="s">
        <v>369</v>
      </c>
      <c r="IE24" s="55" t="s">
        <v>369</v>
      </c>
      <c r="IF24" s="55">
        <v>0</v>
      </c>
      <c r="IG24" s="98">
        <v>0</v>
      </c>
      <c r="IH24" s="55">
        <v>0</v>
      </c>
      <c r="II24" s="54">
        <v>0</v>
      </c>
      <c r="IJ24" s="54">
        <v>0</v>
      </c>
      <c r="IK24" s="54">
        <v>0</v>
      </c>
      <c r="IL24" s="54">
        <v>0</v>
      </c>
      <c r="IM24" s="54">
        <v>0</v>
      </c>
      <c r="IN24" s="54">
        <v>0</v>
      </c>
      <c r="IO24" s="54">
        <v>0</v>
      </c>
      <c r="IP24" s="54">
        <v>0</v>
      </c>
      <c r="IQ24" s="54">
        <v>0</v>
      </c>
      <c r="IR24" s="54">
        <v>0</v>
      </c>
      <c r="IS24" s="54">
        <v>0</v>
      </c>
      <c r="IT24" s="55" t="s">
        <v>369</v>
      </c>
      <c r="IU24" s="55" t="s">
        <v>369</v>
      </c>
      <c r="IV24" s="55">
        <v>0</v>
      </c>
      <c r="IW24" s="98">
        <v>0</v>
      </c>
      <c r="IX24" s="55">
        <v>0</v>
      </c>
      <c r="IY24" s="54">
        <v>0</v>
      </c>
      <c r="IZ24" s="54">
        <v>0</v>
      </c>
      <c r="JA24" s="54">
        <v>0</v>
      </c>
      <c r="JB24" s="54">
        <v>0</v>
      </c>
      <c r="JC24" s="54">
        <v>0</v>
      </c>
      <c r="JD24" s="54">
        <v>0</v>
      </c>
      <c r="JE24" s="54">
        <v>0</v>
      </c>
      <c r="JF24" s="54">
        <v>0</v>
      </c>
      <c r="JG24" s="54">
        <v>0</v>
      </c>
      <c r="JH24" s="54">
        <v>0</v>
      </c>
      <c r="JI24" s="54">
        <v>0</v>
      </c>
      <c r="JJ24" s="55" t="s">
        <v>369</v>
      </c>
      <c r="JK24" s="55" t="s">
        <v>369</v>
      </c>
      <c r="JL24" s="55">
        <v>0</v>
      </c>
      <c r="JM24" s="98">
        <v>0</v>
      </c>
      <c r="JN24" s="55">
        <v>0</v>
      </c>
    </row>
    <row r="25" spans="1:274" ht="15.75" x14ac:dyDescent="0.25">
      <c r="A25" s="129" t="s">
        <v>41</v>
      </c>
      <c r="B25" s="108" t="s">
        <v>42</v>
      </c>
      <c r="C25" s="166">
        <v>42.940299999999993</v>
      </c>
      <c r="D25" s="166">
        <v>0</v>
      </c>
      <c r="E25" s="166">
        <v>43.401814359999996</v>
      </c>
      <c r="F25" s="166">
        <v>42.940299999999993</v>
      </c>
      <c r="G25" s="166">
        <v>0.46151435999999996</v>
      </c>
      <c r="H25" s="166">
        <v>11.676962869999999</v>
      </c>
      <c r="I25" s="166">
        <v>0</v>
      </c>
      <c r="J25" s="166">
        <v>11.794911989999999</v>
      </c>
      <c r="K25" s="166">
        <v>11.676962869999999</v>
      </c>
      <c r="L25" s="166">
        <v>0</v>
      </c>
      <c r="M25" s="166">
        <v>0.11794912000000002</v>
      </c>
      <c r="N25" s="167">
        <v>27.193482276556058</v>
      </c>
      <c r="O25" s="167">
        <v>25.556977252018775</v>
      </c>
      <c r="P25" s="167">
        <v>1.0000000008478234</v>
      </c>
      <c r="Q25" s="166">
        <v>0</v>
      </c>
      <c r="R25" s="167">
        <v>0</v>
      </c>
      <c r="S25" s="166">
        <v>40.509299999999996</v>
      </c>
      <c r="T25" s="166">
        <v>0</v>
      </c>
      <c r="U25" s="166">
        <v>40.918484849999999</v>
      </c>
      <c r="V25" s="166">
        <v>40.509299999999996</v>
      </c>
      <c r="W25" s="166">
        <v>0.40918484999999999</v>
      </c>
      <c r="X25" s="166">
        <v>11.533085869999999</v>
      </c>
      <c r="Y25" s="166">
        <v>0</v>
      </c>
      <c r="Z25" s="166">
        <v>11.64958169</v>
      </c>
      <c r="AA25" s="166">
        <v>11.533085869999999</v>
      </c>
      <c r="AB25" s="166">
        <v>0</v>
      </c>
      <c r="AC25" s="166">
        <v>0.11649582000000001</v>
      </c>
      <c r="AD25" s="167">
        <v>28.47021762903827</v>
      </c>
      <c r="AE25" s="167">
        <v>28.4702182888736</v>
      </c>
      <c r="AF25" s="167">
        <v>1.0000000266103977</v>
      </c>
      <c r="AG25" s="169">
        <v>0</v>
      </c>
      <c r="AH25" s="167">
        <v>0</v>
      </c>
      <c r="AI25" s="166">
        <v>1.4802</v>
      </c>
      <c r="AJ25" s="166">
        <v>0</v>
      </c>
      <c r="AK25" s="166">
        <v>1.4951515200000001</v>
      </c>
      <c r="AL25" s="166">
        <v>1.4802</v>
      </c>
      <c r="AM25" s="166">
        <v>1.4951520000000001E-2</v>
      </c>
      <c r="AN25" s="166">
        <v>0</v>
      </c>
      <c r="AO25" s="166">
        <v>0</v>
      </c>
      <c r="AP25" s="166">
        <v>0</v>
      </c>
      <c r="AQ25" s="166">
        <v>0</v>
      </c>
      <c r="AR25" s="166">
        <v>0</v>
      </c>
      <c r="AS25" s="166">
        <v>0</v>
      </c>
      <c r="AT25" s="167">
        <v>0</v>
      </c>
      <c r="AU25" s="167">
        <v>0</v>
      </c>
      <c r="AV25" s="167">
        <v>0</v>
      </c>
      <c r="AW25" s="169">
        <v>0</v>
      </c>
      <c r="AX25" s="167">
        <v>0</v>
      </c>
      <c r="AY25" s="166">
        <v>0</v>
      </c>
      <c r="AZ25" s="166">
        <v>0</v>
      </c>
      <c r="BA25" s="166">
        <v>0</v>
      </c>
      <c r="BB25" s="166">
        <v>0</v>
      </c>
      <c r="BC25" s="166">
        <v>0</v>
      </c>
      <c r="BD25" s="166">
        <v>0</v>
      </c>
      <c r="BE25" s="166">
        <v>0</v>
      </c>
      <c r="BF25" s="166">
        <v>0</v>
      </c>
      <c r="BG25" s="166">
        <v>0</v>
      </c>
      <c r="BH25" s="166">
        <v>0</v>
      </c>
      <c r="BI25" s="166">
        <v>0</v>
      </c>
      <c r="BJ25" s="167" t="s">
        <v>369</v>
      </c>
      <c r="BK25" s="167" t="s">
        <v>369</v>
      </c>
      <c r="BL25" s="167">
        <v>0</v>
      </c>
      <c r="BM25" s="169">
        <v>0</v>
      </c>
      <c r="BN25" s="167">
        <v>0</v>
      </c>
      <c r="BO25" s="166">
        <v>39.0291</v>
      </c>
      <c r="BP25" s="166">
        <v>0</v>
      </c>
      <c r="BQ25" s="166">
        <v>39.423333329999998</v>
      </c>
      <c r="BR25" s="166">
        <v>39.0291</v>
      </c>
      <c r="BS25" s="166">
        <v>0.39423332999999999</v>
      </c>
      <c r="BT25" s="166">
        <v>11.533085869999999</v>
      </c>
      <c r="BU25" s="166">
        <v>0</v>
      </c>
      <c r="BV25" s="166">
        <v>11.64958169</v>
      </c>
      <c r="BW25" s="166">
        <v>11.533085869999999</v>
      </c>
      <c r="BX25" s="166">
        <v>0</v>
      </c>
      <c r="BY25" s="166">
        <v>0.11649582000000001</v>
      </c>
      <c r="BZ25" s="167">
        <v>29.549966230325573</v>
      </c>
      <c r="CA25" s="167">
        <v>29.549967274456478</v>
      </c>
      <c r="CB25" s="167">
        <v>1.0000000266103977</v>
      </c>
      <c r="CC25" s="169">
        <v>0</v>
      </c>
      <c r="CD25" s="167">
        <v>0</v>
      </c>
      <c r="CE25" s="166">
        <v>0</v>
      </c>
      <c r="CF25" s="166">
        <v>0</v>
      </c>
      <c r="CG25" s="166">
        <v>0</v>
      </c>
      <c r="CH25" s="166">
        <v>0</v>
      </c>
      <c r="CI25" s="166">
        <v>0</v>
      </c>
      <c r="CJ25" s="166">
        <v>0</v>
      </c>
      <c r="CK25" s="166">
        <v>0</v>
      </c>
      <c r="CL25" s="166">
        <v>0</v>
      </c>
      <c r="CM25" s="166">
        <v>0</v>
      </c>
      <c r="CN25" s="166">
        <v>0</v>
      </c>
      <c r="CO25" s="166">
        <v>0</v>
      </c>
      <c r="CP25" s="167" t="s">
        <v>369</v>
      </c>
      <c r="CQ25" s="167" t="s">
        <v>369</v>
      </c>
      <c r="CR25" s="167">
        <v>0</v>
      </c>
      <c r="CS25" s="169">
        <v>0</v>
      </c>
      <c r="CT25" s="167">
        <v>0</v>
      </c>
      <c r="CU25" s="54">
        <v>0.57000000000000006</v>
      </c>
      <c r="CV25" s="54">
        <v>0</v>
      </c>
      <c r="CW25" s="54">
        <v>0.60353153000000004</v>
      </c>
      <c r="CX25" s="54">
        <v>0.57000000000000006</v>
      </c>
      <c r="CY25" s="54">
        <v>3.3531529999999997E-2</v>
      </c>
      <c r="CZ25" s="54">
        <v>0</v>
      </c>
      <c r="DA25" s="54">
        <v>0</v>
      </c>
      <c r="DB25" s="54">
        <v>0</v>
      </c>
      <c r="DC25" s="54">
        <v>0</v>
      </c>
      <c r="DD25" s="54">
        <v>0</v>
      </c>
      <c r="DE25" s="54">
        <v>0</v>
      </c>
      <c r="DF25" s="55">
        <v>0</v>
      </c>
      <c r="DG25" s="55">
        <v>0</v>
      </c>
      <c r="DH25" s="55">
        <v>0</v>
      </c>
      <c r="DI25" s="98">
        <v>0</v>
      </c>
      <c r="DJ25" s="55">
        <v>0</v>
      </c>
      <c r="DK25" s="54">
        <v>0.17</v>
      </c>
      <c r="DL25" s="54">
        <v>0</v>
      </c>
      <c r="DM25" s="54">
        <v>0.18</v>
      </c>
      <c r="DN25" s="54">
        <v>0.17</v>
      </c>
      <c r="DO25" s="54">
        <v>0.01</v>
      </c>
      <c r="DP25" s="54">
        <v>0</v>
      </c>
      <c r="DQ25" s="54">
        <v>0</v>
      </c>
      <c r="DR25" s="54">
        <v>0</v>
      </c>
      <c r="DS25" s="54">
        <v>0</v>
      </c>
      <c r="DT25" s="54">
        <v>0</v>
      </c>
      <c r="DU25" s="54">
        <v>0</v>
      </c>
      <c r="DV25" s="55">
        <v>0</v>
      </c>
      <c r="DW25" s="55">
        <v>0</v>
      </c>
      <c r="DX25" s="55">
        <v>0</v>
      </c>
      <c r="DY25" s="98">
        <v>0</v>
      </c>
      <c r="DZ25" s="55">
        <v>0</v>
      </c>
      <c r="EA25" s="54">
        <v>0.4</v>
      </c>
      <c r="EB25" s="54">
        <v>0</v>
      </c>
      <c r="EC25" s="54">
        <v>0.42353153000000004</v>
      </c>
      <c r="ED25" s="54">
        <v>0.4</v>
      </c>
      <c r="EE25" s="54">
        <v>2.3531529999999998E-2</v>
      </c>
      <c r="EF25" s="54">
        <v>0</v>
      </c>
      <c r="EG25" s="54">
        <v>0</v>
      </c>
      <c r="EH25" s="54">
        <v>0</v>
      </c>
      <c r="EI25" s="54">
        <v>0</v>
      </c>
      <c r="EJ25" s="54">
        <v>0</v>
      </c>
      <c r="EK25" s="54">
        <v>0</v>
      </c>
      <c r="EL25" s="55">
        <v>0</v>
      </c>
      <c r="EM25" s="55">
        <v>0</v>
      </c>
      <c r="EN25" s="55">
        <v>0</v>
      </c>
      <c r="EO25" s="98">
        <v>0</v>
      </c>
      <c r="EP25" s="55">
        <v>0</v>
      </c>
      <c r="EQ25" s="54">
        <v>1.861</v>
      </c>
      <c r="ER25" s="54">
        <v>0</v>
      </c>
      <c r="ES25" s="54">
        <v>1.87979798</v>
      </c>
      <c r="ET25" s="54">
        <v>1.861</v>
      </c>
      <c r="EU25" s="54">
        <v>1.8797979999999999E-2</v>
      </c>
      <c r="EV25" s="54">
        <v>0.143877</v>
      </c>
      <c r="EW25" s="54">
        <v>0</v>
      </c>
      <c r="EX25" s="54">
        <v>0.1453303</v>
      </c>
      <c r="EY25" s="54">
        <v>0.143877</v>
      </c>
      <c r="EZ25" s="54">
        <v>0</v>
      </c>
      <c r="FA25" s="54">
        <v>1.4533E-3</v>
      </c>
      <c r="FB25" s="55">
        <v>7.7311660397635675</v>
      </c>
      <c r="FC25" s="55">
        <v>7.7311498363121993</v>
      </c>
      <c r="FD25" s="55">
        <v>0.99999793573673224</v>
      </c>
      <c r="FE25" s="98">
        <v>0</v>
      </c>
      <c r="FF25" s="55">
        <v>0</v>
      </c>
      <c r="FG25" s="54">
        <v>1.861</v>
      </c>
      <c r="FH25" s="54">
        <v>0</v>
      </c>
      <c r="FI25" s="54">
        <v>1.87979798</v>
      </c>
      <c r="FJ25" s="54">
        <v>1.861</v>
      </c>
      <c r="FK25" s="54">
        <v>1.8797979999999999E-2</v>
      </c>
      <c r="FL25" s="54">
        <v>0.143877</v>
      </c>
      <c r="FM25" s="54">
        <v>0</v>
      </c>
      <c r="FN25" s="54">
        <v>0.1453303</v>
      </c>
      <c r="FO25" s="54">
        <v>0.143877</v>
      </c>
      <c r="FP25" s="54">
        <v>0</v>
      </c>
      <c r="FQ25" s="54">
        <v>1.4533E-3</v>
      </c>
      <c r="FR25" s="55">
        <v>7.7311660397635675</v>
      </c>
      <c r="FS25" s="55">
        <v>7.7311498363121993</v>
      </c>
      <c r="FT25" s="55">
        <v>0.99999793573673224</v>
      </c>
      <c r="FU25" s="98">
        <v>0</v>
      </c>
      <c r="FV25" s="55">
        <v>0</v>
      </c>
      <c r="FW25" s="54">
        <v>0</v>
      </c>
      <c r="FX25" s="54">
        <v>0</v>
      </c>
      <c r="FY25" s="54">
        <v>0</v>
      </c>
      <c r="FZ25" s="54">
        <v>0</v>
      </c>
      <c r="GA25" s="54">
        <v>0</v>
      </c>
      <c r="GB25" s="54">
        <v>0</v>
      </c>
      <c r="GC25" s="54">
        <v>0</v>
      </c>
      <c r="GD25" s="54">
        <v>0</v>
      </c>
      <c r="GE25" s="54">
        <v>0</v>
      </c>
      <c r="GF25" s="54">
        <v>0</v>
      </c>
      <c r="GG25" s="54">
        <v>0</v>
      </c>
      <c r="GH25" s="55" t="s">
        <v>369</v>
      </c>
      <c r="GI25" s="55" t="s">
        <v>369</v>
      </c>
      <c r="GJ25" s="55">
        <v>0</v>
      </c>
      <c r="GK25" s="98">
        <v>0</v>
      </c>
      <c r="GL25" s="55">
        <v>0</v>
      </c>
      <c r="GM25" s="54">
        <v>0</v>
      </c>
      <c r="GN25" s="54">
        <v>0</v>
      </c>
      <c r="GO25" s="54">
        <v>0</v>
      </c>
      <c r="GP25" s="54">
        <v>0</v>
      </c>
      <c r="GQ25" s="54">
        <v>0</v>
      </c>
      <c r="GR25" s="54">
        <v>0</v>
      </c>
      <c r="GS25" s="54">
        <v>0</v>
      </c>
      <c r="GT25" s="54">
        <v>0</v>
      </c>
      <c r="GU25" s="54">
        <v>0</v>
      </c>
      <c r="GV25" s="54">
        <v>0</v>
      </c>
      <c r="GW25" s="54">
        <v>0</v>
      </c>
      <c r="GX25" s="55" t="s">
        <v>369</v>
      </c>
      <c r="GY25" s="55" t="s">
        <v>369</v>
      </c>
      <c r="GZ25" s="55">
        <v>0</v>
      </c>
      <c r="HA25" s="98">
        <v>0</v>
      </c>
      <c r="HB25" s="55">
        <v>0</v>
      </c>
      <c r="HC25" s="54">
        <v>0</v>
      </c>
      <c r="HD25" s="54">
        <v>0</v>
      </c>
      <c r="HE25" s="54">
        <v>0</v>
      </c>
      <c r="HF25" s="54">
        <v>0</v>
      </c>
      <c r="HG25" s="54">
        <v>0</v>
      </c>
      <c r="HH25" s="54">
        <v>0</v>
      </c>
      <c r="HI25" s="54">
        <v>0</v>
      </c>
      <c r="HJ25" s="54">
        <v>0</v>
      </c>
      <c r="HK25" s="54">
        <v>0</v>
      </c>
      <c r="HL25" s="54">
        <v>0</v>
      </c>
      <c r="HM25" s="54">
        <v>0</v>
      </c>
      <c r="HN25" s="55" t="s">
        <v>369</v>
      </c>
      <c r="HO25" s="55" t="s">
        <v>369</v>
      </c>
      <c r="HP25" s="55">
        <v>0</v>
      </c>
      <c r="HQ25" s="98">
        <v>0</v>
      </c>
      <c r="HR25" s="55">
        <v>0</v>
      </c>
      <c r="HS25" s="54">
        <v>0</v>
      </c>
      <c r="HT25" s="54">
        <v>0</v>
      </c>
      <c r="HU25" s="54">
        <v>0</v>
      </c>
      <c r="HV25" s="54">
        <v>0</v>
      </c>
      <c r="HW25" s="54">
        <v>0</v>
      </c>
      <c r="HX25" s="54">
        <v>0</v>
      </c>
      <c r="HY25" s="54">
        <v>0</v>
      </c>
      <c r="HZ25" s="54">
        <v>0</v>
      </c>
      <c r="IA25" s="54">
        <v>0</v>
      </c>
      <c r="IB25" s="54">
        <v>0</v>
      </c>
      <c r="IC25" s="54">
        <v>0</v>
      </c>
      <c r="ID25" s="55" t="s">
        <v>369</v>
      </c>
      <c r="IE25" s="55" t="s">
        <v>369</v>
      </c>
      <c r="IF25" s="55">
        <v>0</v>
      </c>
      <c r="IG25" s="98">
        <v>0</v>
      </c>
      <c r="IH25" s="55">
        <v>0</v>
      </c>
      <c r="II25" s="54">
        <v>0</v>
      </c>
      <c r="IJ25" s="54">
        <v>0</v>
      </c>
      <c r="IK25" s="54">
        <v>0</v>
      </c>
      <c r="IL25" s="54">
        <v>0</v>
      </c>
      <c r="IM25" s="54">
        <v>0</v>
      </c>
      <c r="IN25" s="54">
        <v>0</v>
      </c>
      <c r="IO25" s="54">
        <v>0</v>
      </c>
      <c r="IP25" s="54">
        <v>0</v>
      </c>
      <c r="IQ25" s="54">
        <v>0</v>
      </c>
      <c r="IR25" s="54">
        <v>0</v>
      </c>
      <c r="IS25" s="54">
        <v>0</v>
      </c>
      <c r="IT25" s="55" t="s">
        <v>369</v>
      </c>
      <c r="IU25" s="55" t="s">
        <v>369</v>
      </c>
      <c r="IV25" s="55">
        <v>0</v>
      </c>
      <c r="IW25" s="98">
        <v>0</v>
      </c>
      <c r="IX25" s="55">
        <v>0</v>
      </c>
      <c r="IY25" s="54">
        <v>0</v>
      </c>
      <c r="IZ25" s="54">
        <v>0</v>
      </c>
      <c r="JA25" s="54">
        <v>0</v>
      </c>
      <c r="JB25" s="54">
        <v>0</v>
      </c>
      <c r="JC25" s="54">
        <v>0</v>
      </c>
      <c r="JD25" s="54">
        <v>0</v>
      </c>
      <c r="JE25" s="54">
        <v>0</v>
      </c>
      <c r="JF25" s="54">
        <v>0</v>
      </c>
      <c r="JG25" s="54">
        <v>0</v>
      </c>
      <c r="JH25" s="54">
        <v>0</v>
      </c>
      <c r="JI25" s="54">
        <v>0</v>
      </c>
      <c r="JJ25" s="55" t="s">
        <v>369</v>
      </c>
      <c r="JK25" s="55" t="s">
        <v>369</v>
      </c>
      <c r="JL25" s="55">
        <v>0</v>
      </c>
      <c r="JM25" s="98">
        <v>0</v>
      </c>
      <c r="JN25" s="55">
        <v>0</v>
      </c>
    </row>
    <row r="26" spans="1:274" ht="15.75" x14ac:dyDescent="0.25">
      <c r="A26" s="129" t="s">
        <v>44</v>
      </c>
      <c r="B26" s="108" t="s">
        <v>45</v>
      </c>
      <c r="C26" s="166">
        <v>345.29190000000006</v>
      </c>
      <c r="D26" s="166">
        <v>0</v>
      </c>
      <c r="E26" s="166">
        <v>467.29647531000001</v>
      </c>
      <c r="F26" s="166">
        <v>345.29190000000006</v>
      </c>
      <c r="G26" s="166">
        <v>122.00457530999999</v>
      </c>
      <c r="H26" s="166">
        <v>110.70336871000001</v>
      </c>
      <c r="I26" s="166">
        <v>0</v>
      </c>
      <c r="J26" s="166">
        <v>202.35584877000002</v>
      </c>
      <c r="K26" s="166">
        <v>110.7020983</v>
      </c>
      <c r="L26" s="166">
        <v>0</v>
      </c>
      <c r="M26" s="166">
        <v>91.653750469999991</v>
      </c>
      <c r="N26" s="167">
        <v>32.060438805543946</v>
      </c>
      <c r="O26" s="167">
        <v>75.123207664235579</v>
      </c>
      <c r="P26" s="167">
        <v>45.293353776087145</v>
      </c>
      <c r="Q26" s="166">
        <v>0</v>
      </c>
      <c r="R26" s="167">
        <v>1.2704100000036078E-3</v>
      </c>
      <c r="S26" s="166">
        <v>62.178400000000003</v>
      </c>
      <c r="T26" s="166">
        <v>0</v>
      </c>
      <c r="U26" s="166">
        <v>173.49664719999998</v>
      </c>
      <c r="V26" s="166">
        <v>62.178400000000003</v>
      </c>
      <c r="W26" s="166">
        <v>111.3182472</v>
      </c>
      <c r="X26" s="166">
        <v>23.701647479999998</v>
      </c>
      <c r="Y26" s="166">
        <v>0</v>
      </c>
      <c r="Z26" s="166">
        <v>112.66323109000001</v>
      </c>
      <c r="AA26" s="166">
        <v>23.700377069999998</v>
      </c>
      <c r="AB26" s="166">
        <v>0</v>
      </c>
      <c r="AC26" s="166">
        <v>88.962854019999995</v>
      </c>
      <c r="AD26" s="167">
        <v>38.116736792841238</v>
      </c>
      <c r="AE26" s="167">
        <v>79.917584275437633</v>
      </c>
      <c r="AF26" s="167">
        <v>78.96352089257303</v>
      </c>
      <c r="AG26" s="169">
        <v>0</v>
      </c>
      <c r="AH26" s="167">
        <v>1.2704100000000551E-3</v>
      </c>
      <c r="AI26" s="166">
        <v>1.7924</v>
      </c>
      <c r="AJ26" s="166">
        <v>0</v>
      </c>
      <c r="AK26" s="166">
        <v>78.110647200000002</v>
      </c>
      <c r="AL26" s="166">
        <v>1.7924</v>
      </c>
      <c r="AM26" s="166">
        <v>76.318247200000002</v>
      </c>
      <c r="AN26" s="166">
        <v>1.7923999900000001</v>
      </c>
      <c r="AO26" s="166">
        <v>0</v>
      </c>
      <c r="AP26" s="166">
        <v>78.055284200000003</v>
      </c>
      <c r="AQ26" s="166">
        <v>1.79112958</v>
      </c>
      <c r="AR26" s="166">
        <v>0</v>
      </c>
      <c r="AS26" s="166">
        <v>76.264154619999999</v>
      </c>
      <c r="AT26" s="167">
        <v>99.929121847801824</v>
      </c>
      <c r="AU26" s="167">
        <v>99.929122350178929</v>
      </c>
      <c r="AV26" s="167">
        <v>97.70530643971442</v>
      </c>
      <c r="AW26" s="169">
        <v>0</v>
      </c>
      <c r="AX26" s="167">
        <v>1.2704100000000551E-3</v>
      </c>
      <c r="AY26" s="166">
        <v>0</v>
      </c>
      <c r="AZ26" s="166">
        <v>0</v>
      </c>
      <c r="BA26" s="166">
        <v>0</v>
      </c>
      <c r="BB26" s="166">
        <v>0</v>
      </c>
      <c r="BC26" s="166">
        <v>0</v>
      </c>
      <c r="BD26" s="166">
        <v>0</v>
      </c>
      <c r="BE26" s="166">
        <v>0</v>
      </c>
      <c r="BF26" s="166">
        <v>0</v>
      </c>
      <c r="BG26" s="166">
        <v>0</v>
      </c>
      <c r="BH26" s="166">
        <v>0</v>
      </c>
      <c r="BI26" s="166">
        <v>0</v>
      </c>
      <c r="BJ26" s="167" t="s">
        <v>369</v>
      </c>
      <c r="BK26" s="167" t="s">
        <v>369</v>
      </c>
      <c r="BL26" s="167">
        <v>0</v>
      </c>
      <c r="BM26" s="169">
        <v>0</v>
      </c>
      <c r="BN26" s="167">
        <v>0</v>
      </c>
      <c r="BO26" s="166">
        <v>60.386000000000003</v>
      </c>
      <c r="BP26" s="166">
        <v>0</v>
      </c>
      <c r="BQ26" s="166">
        <v>95.385999999999996</v>
      </c>
      <c r="BR26" s="166">
        <v>60.386000000000003</v>
      </c>
      <c r="BS26" s="166">
        <v>35</v>
      </c>
      <c r="BT26" s="166">
        <v>21.909247489999998</v>
      </c>
      <c r="BU26" s="166">
        <v>0</v>
      </c>
      <c r="BV26" s="166">
        <v>34.607946890000001</v>
      </c>
      <c r="BW26" s="166">
        <v>21.909247489999998</v>
      </c>
      <c r="BX26" s="166">
        <v>0</v>
      </c>
      <c r="BY26" s="166">
        <v>12.698699400000001</v>
      </c>
      <c r="BZ26" s="167">
        <v>36.281998294306625</v>
      </c>
      <c r="CA26" s="167">
        <v>36.281998285714288</v>
      </c>
      <c r="CB26" s="167">
        <v>36.693015741044441</v>
      </c>
      <c r="CC26" s="169">
        <v>0</v>
      </c>
      <c r="CD26" s="167">
        <v>0</v>
      </c>
      <c r="CE26" s="166">
        <v>0</v>
      </c>
      <c r="CF26" s="166">
        <v>0</v>
      </c>
      <c r="CG26" s="166">
        <v>0</v>
      </c>
      <c r="CH26" s="166">
        <v>0</v>
      </c>
      <c r="CI26" s="166">
        <v>0</v>
      </c>
      <c r="CJ26" s="166">
        <v>0</v>
      </c>
      <c r="CK26" s="166">
        <v>0</v>
      </c>
      <c r="CL26" s="166">
        <v>0</v>
      </c>
      <c r="CM26" s="166">
        <v>0</v>
      </c>
      <c r="CN26" s="166">
        <v>0</v>
      </c>
      <c r="CO26" s="166">
        <v>0</v>
      </c>
      <c r="CP26" s="167" t="s">
        <v>369</v>
      </c>
      <c r="CQ26" s="167" t="s">
        <v>369</v>
      </c>
      <c r="CR26" s="167">
        <v>0</v>
      </c>
      <c r="CS26" s="169">
        <v>0</v>
      </c>
      <c r="CT26" s="167">
        <v>0</v>
      </c>
      <c r="CU26" s="54">
        <v>6.6963999999999997</v>
      </c>
      <c r="CV26" s="54">
        <v>0</v>
      </c>
      <c r="CW26" s="54">
        <v>6.9034900000000006</v>
      </c>
      <c r="CX26" s="54">
        <v>6.6963999999999997</v>
      </c>
      <c r="CY26" s="54">
        <v>0.20709</v>
      </c>
      <c r="CZ26" s="54">
        <v>0</v>
      </c>
      <c r="DA26" s="54">
        <v>0</v>
      </c>
      <c r="DB26" s="54">
        <v>0</v>
      </c>
      <c r="DC26" s="54">
        <v>0</v>
      </c>
      <c r="DD26" s="54">
        <v>0</v>
      </c>
      <c r="DE26" s="54">
        <v>0</v>
      </c>
      <c r="DF26" s="55">
        <v>0</v>
      </c>
      <c r="DG26" s="55">
        <v>0</v>
      </c>
      <c r="DH26" s="55">
        <v>0</v>
      </c>
      <c r="DI26" s="98">
        <v>0</v>
      </c>
      <c r="DJ26" s="55">
        <v>0</v>
      </c>
      <c r="DK26" s="54">
        <v>0.62990000000000002</v>
      </c>
      <c r="DL26" s="54">
        <v>0</v>
      </c>
      <c r="DM26" s="54">
        <v>0.64939000000000002</v>
      </c>
      <c r="DN26" s="54">
        <v>0.62990000000000002</v>
      </c>
      <c r="DO26" s="54">
        <v>1.949E-2</v>
      </c>
      <c r="DP26" s="54">
        <v>0</v>
      </c>
      <c r="DQ26" s="54">
        <v>0</v>
      </c>
      <c r="DR26" s="54">
        <v>0</v>
      </c>
      <c r="DS26" s="54">
        <v>0</v>
      </c>
      <c r="DT26" s="54">
        <v>0</v>
      </c>
      <c r="DU26" s="54">
        <v>0</v>
      </c>
      <c r="DV26" s="55">
        <v>0</v>
      </c>
      <c r="DW26" s="55">
        <v>0</v>
      </c>
      <c r="DX26" s="55">
        <v>0</v>
      </c>
      <c r="DY26" s="98">
        <v>0</v>
      </c>
      <c r="DZ26" s="55">
        <v>0</v>
      </c>
      <c r="EA26" s="54">
        <v>6.0664999999999996</v>
      </c>
      <c r="EB26" s="54">
        <v>0</v>
      </c>
      <c r="EC26" s="54">
        <v>6.2541000000000002</v>
      </c>
      <c r="ED26" s="54">
        <v>6.0664999999999996</v>
      </c>
      <c r="EE26" s="54">
        <v>0.18759999999999999</v>
      </c>
      <c r="EF26" s="54">
        <v>0</v>
      </c>
      <c r="EG26" s="54">
        <v>0</v>
      </c>
      <c r="EH26" s="54">
        <v>0</v>
      </c>
      <c r="EI26" s="54">
        <v>0</v>
      </c>
      <c r="EJ26" s="54">
        <v>0</v>
      </c>
      <c r="EK26" s="54">
        <v>0</v>
      </c>
      <c r="EL26" s="55">
        <v>0</v>
      </c>
      <c r="EM26" s="55">
        <v>0</v>
      </c>
      <c r="EN26" s="55">
        <v>0</v>
      </c>
      <c r="EO26" s="98">
        <v>0</v>
      </c>
      <c r="EP26" s="55">
        <v>0</v>
      </c>
      <c r="EQ26" s="54">
        <v>2.3984000000000001</v>
      </c>
      <c r="ER26" s="54">
        <v>0</v>
      </c>
      <c r="ES26" s="54">
        <v>4.4025200199999999</v>
      </c>
      <c r="ET26" s="54">
        <v>2.3984000000000001</v>
      </c>
      <c r="EU26" s="54">
        <v>2.0041200200000002</v>
      </c>
      <c r="EV26" s="54">
        <v>0</v>
      </c>
      <c r="EW26" s="54">
        <v>0</v>
      </c>
      <c r="EX26" s="54">
        <v>0</v>
      </c>
      <c r="EY26" s="54">
        <v>0</v>
      </c>
      <c r="EZ26" s="54">
        <v>0</v>
      </c>
      <c r="FA26" s="54">
        <v>0</v>
      </c>
      <c r="FB26" s="55">
        <v>0</v>
      </c>
      <c r="FC26" s="55">
        <v>0</v>
      </c>
      <c r="FD26" s="55">
        <v>0</v>
      </c>
      <c r="FE26" s="98">
        <v>0</v>
      </c>
      <c r="FF26" s="55">
        <v>0</v>
      </c>
      <c r="FG26" s="54">
        <v>2.3984000000000001</v>
      </c>
      <c r="FH26" s="54">
        <v>0</v>
      </c>
      <c r="FI26" s="54">
        <v>4.4025200199999999</v>
      </c>
      <c r="FJ26" s="54">
        <v>2.3984000000000001</v>
      </c>
      <c r="FK26" s="54">
        <v>2.0041200200000002</v>
      </c>
      <c r="FL26" s="54">
        <v>0</v>
      </c>
      <c r="FM26" s="54">
        <v>0</v>
      </c>
      <c r="FN26" s="54">
        <v>0</v>
      </c>
      <c r="FO26" s="54">
        <v>0</v>
      </c>
      <c r="FP26" s="54">
        <v>0</v>
      </c>
      <c r="FQ26" s="54">
        <v>0</v>
      </c>
      <c r="FR26" s="55">
        <v>0</v>
      </c>
      <c r="FS26" s="55">
        <v>0</v>
      </c>
      <c r="FT26" s="55">
        <v>0</v>
      </c>
      <c r="FU26" s="98">
        <v>0</v>
      </c>
      <c r="FV26" s="55">
        <v>0</v>
      </c>
      <c r="FW26" s="54">
        <v>0</v>
      </c>
      <c r="FX26" s="54">
        <v>0</v>
      </c>
      <c r="FY26" s="54">
        <v>0</v>
      </c>
      <c r="FZ26" s="54">
        <v>0</v>
      </c>
      <c r="GA26" s="54">
        <v>0</v>
      </c>
      <c r="GB26" s="54">
        <v>0</v>
      </c>
      <c r="GC26" s="54">
        <v>0</v>
      </c>
      <c r="GD26" s="54">
        <v>0</v>
      </c>
      <c r="GE26" s="54">
        <v>0</v>
      </c>
      <c r="GF26" s="54">
        <v>0</v>
      </c>
      <c r="GG26" s="54">
        <v>0</v>
      </c>
      <c r="GH26" s="55" t="s">
        <v>369</v>
      </c>
      <c r="GI26" s="55" t="s">
        <v>369</v>
      </c>
      <c r="GJ26" s="55">
        <v>0</v>
      </c>
      <c r="GK26" s="98">
        <v>0</v>
      </c>
      <c r="GL26" s="55">
        <v>0</v>
      </c>
      <c r="GM26" s="54">
        <v>274.01870000000002</v>
      </c>
      <c r="GN26" s="54">
        <v>0</v>
      </c>
      <c r="GO26" s="54">
        <v>282.49381808999999</v>
      </c>
      <c r="GP26" s="54">
        <v>274.01870000000002</v>
      </c>
      <c r="GQ26" s="54">
        <v>8.4751180900000005</v>
      </c>
      <c r="GR26" s="54">
        <v>87.001721230000001</v>
      </c>
      <c r="GS26" s="54">
        <v>0</v>
      </c>
      <c r="GT26" s="54">
        <v>89.692617680000012</v>
      </c>
      <c r="GU26" s="54">
        <v>87.001721230000001</v>
      </c>
      <c r="GV26" s="54">
        <v>0</v>
      </c>
      <c r="GW26" s="54">
        <v>2.6908964500000003</v>
      </c>
      <c r="GX26" s="55">
        <v>31.750286104561475</v>
      </c>
      <c r="GY26" s="55">
        <v>31.750548150769191</v>
      </c>
      <c r="GZ26" s="55">
        <v>3.0001314707977644</v>
      </c>
      <c r="HA26" s="98">
        <v>0</v>
      </c>
      <c r="HB26" s="55">
        <v>0</v>
      </c>
      <c r="HC26" s="54">
        <v>274.01870000000002</v>
      </c>
      <c r="HD26" s="54">
        <v>0</v>
      </c>
      <c r="HE26" s="54">
        <v>282.49381808999999</v>
      </c>
      <c r="HF26" s="54">
        <v>274.01870000000002</v>
      </c>
      <c r="HG26" s="54">
        <v>8.4751180900000005</v>
      </c>
      <c r="HH26" s="54">
        <v>87.001721230000001</v>
      </c>
      <c r="HI26" s="54">
        <v>0</v>
      </c>
      <c r="HJ26" s="54">
        <v>89.692617680000012</v>
      </c>
      <c r="HK26" s="54">
        <v>87.001721230000001</v>
      </c>
      <c r="HL26" s="54">
        <v>0</v>
      </c>
      <c r="HM26" s="54">
        <v>2.6908964500000003</v>
      </c>
      <c r="HN26" s="55">
        <v>31.750286104561475</v>
      </c>
      <c r="HO26" s="55">
        <v>31.750548150769191</v>
      </c>
      <c r="HP26" s="55">
        <v>3.0001314707977644</v>
      </c>
      <c r="HQ26" s="98">
        <v>0</v>
      </c>
      <c r="HR26" s="55">
        <v>0</v>
      </c>
      <c r="HS26" s="54">
        <v>0</v>
      </c>
      <c r="HT26" s="54">
        <v>0</v>
      </c>
      <c r="HU26" s="54">
        <v>0</v>
      </c>
      <c r="HV26" s="54">
        <v>0</v>
      </c>
      <c r="HW26" s="54">
        <v>0</v>
      </c>
      <c r="HX26" s="54">
        <v>0</v>
      </c>
      <c r="HY26" s="54">
        <v>0</v>
      </c>
      <c r="HZ26" s="54">
        <v>0</v>
      </c>
      <c r="IA26" s="54">
        <v>0</v>
      </c>
      <c r="IB26" s="54">
        <v>0</v>
      </c>
      <c r="IC26" s="54">
        <v>0</v>
      </c>
      <c r="ID26" s="55" t="s">
        <v>369</v>
      </c>
      <c r="IE26" s="55" t="s">
        <v>369</v>
      </c>
      <c r="IF26" s="55">
        <v>0</v>
      </c>
      <c r="IG26" s="98">
        <v>0</v>
      </c>
      <c r="IH26" s="55">
        <v>0</v>
      </c>
      <c r="II26" s="54">
        <v>0</v>
      </c>
      <c r="IJ26" s="54">
        <v>0</v>
      </c>
      <c r="IK26" s="54">
        <v>0</v>
      </c>
      <c r="IL26" s="54">
        <v>0</v>
      </c>
      <c r="IM26" s="54">
        <v>0</v>
      </c>
      <c r="IN26" s="54">
        <v>0</v>
      </c>
      <c r="IO26" s="54">
        <v>0</v>
      </c>
      <c r="IP26" s="54">
        <v>0</v>
      </c>
      <c r="IQ26" s="54">
        <v>0</v>
      </c>
      <c r="IR26" s="54">
        <v>0</v>
      </c>
      <c r="IS26" s="54">
        <v>0</v>
      </c>
      <c r="IT26" s="55" t="s">
        <v>369</v>
      </c>
      <c r="IU26" s="55" t="s">
        <v>369</v>
      </c>
      <c r="IV26" s="55">
        <v>0</v>
      </c>
      <c r="IW26" s="98">
        <v>0</v>
      </c>
      <c r="IX26" s="55">
        <v>0</v>
      </c>
      <c r="IY26" s="54">
        <v>0</v>
      </c>
      <c r="IZ26" s="54">
        <v>0</v>
      </c>
      <c r="JA26" s="54">
        <v>0</v>
      </c>
      <c r="JB26" s="54">
        <v>0</v>
      </c>
      <c r="JC26" s="54">
        <v>0</v>
      </c>
      <c r="JD26" s="54">
        <v>0</v>
      </c>
      <c r="JE26" s="54">
        <v>0</v>
      </c>
      <c r="JF26" s="54">
        <v>0</v>
      </c>
      <c r="JG26" s="54">
        <v>0</v>
      </c>
      <c r="JH26" s="54">
        <v>0</v>
      </c>
      <c r="JI26" s="54">
        <v>0</v>
      </c>
      <c r="JJ26" s="55" t="s">
        <v>369</v>
      </c>
      <c r="JK26" s="55" t="s">
        <v>369</v>
      </c>
      <c r="JL26" s="55">
        <v>0</v>
      </c>
      <c r="JM26" s="98">
        <v>0</v>
      </c>
      <c r="JN26" s="55">
        <v>0</v>
      </c>
    </row>
    <row r="27" spans="1:274" ht="15.75" x14ac:dyDescent="0.25">
      <c r="A27" s="129" t="s">
        <v>47</v>
      </c>
      <c r="B27" s="108" t="s">
        <v>48</v>
      </c>
      <c r="C27" s="166">
        <v>21.2029</v>
      </c>
      <c r="D27" s="166">
        <v>0</v>
      </c>
      <c r="E27" s="166">
        <v>21.858649670000002</v>
      </c>
      <c r="F27" s="166">
        <v>21.2029</v>
      </c>
      <c r="G27" s="166">
        <v>0.65574966999999995</v>
      </c>
      <c r="H27" s="166">
        <v>10.901433919999999</v>
      </c>
      <c r="I27" s="166">
        <v>0</v>
      </c>
      <c r="J27" s="166">
        <v>11.23856657</v>
      </c>
      <c r="K27" s="166">
        <v>10.901433919999999</v>
      </c>
      <c r="L27" s="166">
        <v>0</v>
      </c>
      <c r="M27" s="166">
        <v>0.33713264999999998</v>
      </c>
      <c r="N27" s="167">
        <v>51.414824953190362</v>
      </c>
      <c r="O27" s="167">
        <v>51.41179102690208</v>
      </c>
      <c r="P27" s="167">
        <v>2.9997833611622235</v>
      </c>
      <c r="Q27" s="166">
        <v>0</v>
      </c>
      <c r="R27" s="167">
        <v>0</v>
      </c>
      <c r="S27" s="166">
        <v>9.9053000000000004</v>
      </c>
      <c r="T27" s="166">
        <v>0</v>
      </c>
      <c r="U27" s="166">
        <v>10.2116495</v>
      </c>
      <c r="V27" s="166">
        <v>9.9053000000000004</v>
      </c>
      <c r="W27" s="166">
        <v>0.3063495</v>
      </c>
      <c r="X27" s="166">
        <v>3.12807287</v>
      </c>
      <c r="Y27" s="166">
        <v>0</v>
      </c>
      <c r="Z27" s="166">
        <v>3.22480243</v>
      </c>
      <c r="AA27" s="166">
        <v>3.12807287</v>
      </c>
      <c r="AB27" s="166">
        <v>0</v>
      </c>
      <c r="AC27" s="166">
        <v>9.6729559999999992E-2</v>
      </c>
      <c r="AD27" s="167">
        <v>31.579789304715653</v>
      </c>
      <c r="AE27" s="167">
        <v>31.574903827164725</v>
      </c>
      <c r="AF27" s="167">
        <v>2.9995499600265432</v>
      </c>
      <c r="AG27" s="169">
        <v>0</v>
      </c>
      <c r="AH27" s="167">
        <v>0</v>
      </c>
      <c r="AI27" s="166">
        <v>1.6437999999999999</v>
      </c>
      <c r="AJ27" s="166">
        <v>0</v>
      </c>
      <c r="AK27" s="166">
        <v>1.69463918</v>
      </c>
      <c r="AL27" s="166">
        <v>1.6437999999999999</v>
      </c>
      <c r="AM27" s="166">
        <v>5.0839179999999998E-2</v>
      </c>
      <c r="AN27" s="166">
        <v>1.6437999999999999</v>
      </c>
      <c r="AO27" s="166">
        <v>0</v>
      </c>
      <c r="AP27" s="166">
        <v>1.69463918</v>
      </c>
      <c r="AQ27" s="166">
        <v>1.6437999999999999</v>
      </c>
      <c r="AR27" s="166">
        <v>0</v>
      </c>
      <c r="AS27" s="166">
        <v>5.0839179999999998E-2</v>
      </c>
      <c r="AT27" s="167">
        <v>100</v>
      </c>
      <c r="AU27" s="167">
        <v>100</v>
      </c>
      <c r="AV27" s="167">
        <v>3.0000002714442133</v>
      </c>
      <c r="AW27" s="169">
        <v>0</v>
      </c>
      <c r="AX27" s="167">
        <v>0</v>
      </c>
      <c r="AY27" s="166">
        <v>8.2614999999999998</v>
      </c>
      <c r="AZ27" s="166">
        <v>0</v>
      </c>
      <c r="BA27" s="166">
        <v>8.5170103200000007</v>
      </c>
      <c r="BB27" s="166">
        <v>8.2614999999999998</v>
      </c>
      <c r="BC27" s="166">
        <v>0.25551032000000001</v>
      </c>
      <c r="BD27" s="166">
        <v>1.4842728700000001</v>
      </c>
      <c r="BE27" s="166">
        <v>0</v>
      </c>
      <c r="BF27" s="166">
        <v>1.53016325</v>
      </c>
      <c r="BG27" s="166">
        <v>1.4842728700000001</v>
      </c>
      <c r="BH27" s="166">
        <v>0</v>
      </c>
      <c r="BI27" s="166">
        <v>4.5890379999999995E-2</v>
      </c>
      <c r="BJ27" s="167">
        <v>17.966142589118199</v>
      </c>
      <c r="BK27" s="167">
        <v>17.960284343896557</v>
      </c>
      <c r="BL27" s="167">
        <v>2.9990512450223856</v>
      </c>
      <c r="BM27" s="169">
        <v>0</v>
      </c>
      <c r="BN27" s="167">
        <v>0</v>
      </c>
      <c r="BO27" s="166">
        <v>0</v>
      </c>
      <c r="BP27" s="166">
        <v>0</v>
      </c>
      <c r="BQ27" s="166">
        <v>0</v>
      </c>
      <c r="BR27" s="166">
        <v>0</v>
      </c>
      <c r="BS27" s="166">
        <v>0</v>
      </c>
      <c r="BT27" s="166">
        <v>0</v>
      </c>
      <c r="BU27" s="166">
        <v>0</v>
      </c>
      <c r="BV27" s="166">
        <v>0</v>
      </c>
      <c r="BW27" s="166">
        <v>0</v>
      </c>
      <c r="BX27" s="166">
        <v>0</v>
      </c>
      <c r="BY27" s="166">
        <v>0</v>
      </c>
      <c r="BZ27" s="167" t="s">
        <v>369</v>
      </c>
      <c r="CA27" s="167" t="s">
        <v>369</v>
      </c>
      <c r="CB27" s="167">
        <v>0</v>
      </c>
      <c r="CC27" s="169">
        <v>0</v>
      </c>
      <c r="CD27" s="167">
        <v>0</v>
      </c>
      <c r="CE27" s="166">
        <v>0</v>
      </c>
      <c r="CF27" s="166">
        <v>0</v>
      </c>
      <c r="CG27" s="166">
        <v>0</v>
      </c>
      <c r="CH27" s="166">
        <v>0</v>
      </c>
      <c r="CI27" s="166">
        <v>0</v>
      </c>
      <c r="CJ27" s="166">
        <v>0</v>
      </c>
      <c r="CK27" s="166">
        <v>0</v>
      </c>
      <c r="CL27" s="166">
        <v>0</v>
      </c>
      <c r="CM27" s="166">
        <v>0</v>
      </c>
      <c r="CN27" s="166">
        <v>0</v>
      </c>
      <c r="CO27" s="166">
        <v>0</v>
      </c>
      <c r="CP27" s="167" t="s">
        <v>369</v>
      </c>
      <c r="CQ27" s="167" t="s">
        <v>369</v>
      </c>
      <c r="CR27" s="167">
        <v>0</v>
      </c>
      <c r="CS27" s="169">
        <v>0</v>
      </c>
      <c r="CT27" s="167">
        <v>0</v>
      </c>
      <c r="CU27" s="54">
        <v>0.249</v>
      </c>
      <c r="CV27" s="54">
        <v>0</v>
      </c>
      <c r="CW27" s="54">
        <v>0.25670103</v>
      </c>
      <c r="CX27" s="54">
        <v>0.249</v>
      </c>
      <c r="CY27" s="54">
        <v>7.7010299999999993E-3</v>
      </c>
      <c r="CZ27" s="54">
        <v>0</v>
      </c>
      <c r="DA27" s="54">
        <v>0</v>
      </c>
      <c r="DB27" s="54">
        <v>0</v>
      </c>
      <c r="DC27" s="54">
        <v>0</v>
      </c>
      <c r="DD27" s="54">
        <v>0</v>
      </c>
      <c r="DE27" s="54">
        <v>0</v>
      </c>
      <c r="DF27" s="55">
        <v>0</v>
      </c>
      <c r="DG27" s="55">
        <v>0</v>
      </c>
      <c r="DH27" s="55">
        <v>0</v>
      </c>
      <c r="DI27" s="98">
        <v>0</v>
      </c>
      <c r="DJ27" s="55">
        <v>0</v>
      </c>
      <c r="DK27" s="54">
        <v>0.249</v>
      </c>
      <c r="DL27" s="54">
        <v>0</v>
      </c>
      <c r="DM27" s="54">
        <v>0.25670103</v>
      </c>
      <c r="DN27" s="54">
        <v>0.249</v>
      </c>
      <c r="DO27" s="54">
        <v>7.7010299999999993E-3</v>
      </c>
      <c r="DP27" s="54">
        <v>0</v>
      </c>
      <c r="DQ27" s="54">
        <v>0</v>
      </c>
      <c r="DR27" s="54">
        <v>0</v>
      </c>
      <c r="DS27" s="54">
        <v>0</v>
      </c>
      <c r="DT27" s="54">
        <v>0</v>
      </c>
      <c r="DU27" s="54">
        <v>0</v>
      </c>
      <c r="DV27" s="55">
        <v>0</v>
      </c>
      <c r="DW27" s="55">
        <v>0</v>
      </c>
      <c r="DX27" s="55">
        <v>0</v>
      </c>
      <c r="DY27" s="98">
        <v>0</v>
      </c>
      <c r="DZ27" s="55">
        <v>0</v>
      </c>
      <c r="EA27" s="54">
        <v>0</v>
      </c>
      <c r="EB27" s="54">
        <v>0</v>
      </c>
      <c r="EC27" s="54">
        <v>0</v>
      </c>
      <c r="ED27" s="54">
        <v>0</v>
      </c>
      <c r="EE27" s="54">
        <v>0</v>
      </c>
      <c r="EF27" s="54">
        <v>0</v>
      </c>
      <c r="EG27" s="54">
        <v>0</v>
      </c>
      <c r="EH27" s="54">
        <v>0</v>
      </c>
      <c r="EI27" s="54">
        <v>0</v>
      </c>
      <c r="EJ27" s="54">
        <v>0</v>
      </c>
      <c r="EK27" s="54">
        <v>0</v>
      </c>
      <c r="EL27" s="55" t="s">
        <v>369</v>
      </c>
      <c r="EM27" s="55" t="s">
        <v>369</v>
      </c>
      <c r="EN27" s="55">
        <v>0</v>
      </c>
      <c r="EO27" s="98">
        <v>0</v>
      </c>
      <c r="EP27" s="55">
        <v>0</v>
      </c>
      <c r="EQ27" s="54">
        <v>4.3978999999999999</v>
      </c>
      <c r="ER27" s="54">
        <v>0</v>
      </c>
      <c r="ES27" s="54">
        <v>4.5339175300000001</v>
      </c>
      <c r="ET27" s="54">
        <v>4.3978999999999999</v>
      </c>
      <c r="EU27" s="54">
        <v>0.13601753</v>
      </c>
      <c r="EV27" s="54">
        <v>1.12266105</v>
      </c>
      <c r="EW27" s="54">
        <v>0</v>
      </c>
      <c r="EX27" s="54">
        <v>1.15738253</v>
      </c>
      <c r="EY27" s="54">
        <v>1.12266105</v>
      </c>
      <c r="EZ27" s="54">
        <v>0</v>
      </c>
      <c r="FA27" s="54">
        <v>3.4721480000000006E-2</v>
      </c>
      <c r="FB27" s="55">
        <v>25.527207303485756</v>
      </c>
      <c r="FC27" s="55">
        <v>25.527209617760306</v>
      </c>
      <c r="FD27" s="55">
        <v>3.0000003542476148</v>
      </c>
      <c r="FE27" s="98">
        <v>0</v>
      </c>
      <c r="FF27" s="55">
        <v>0</v>
      </c>
      <c r="FG27" s="54">
        <v>4.3978999999999999</v>
      </c>
      <c r="FH27" s="54">
        <v>0</v>
      </c>
      <c r="FI27" s="54">
        <v>4.5339175300000001</v>
      </c>
      <c r="FJ27" s="54">
        <v>4.3978999999999999</v>
      </c>
      <c r="FK27" s="54">
        <v>0.13601753</v>
      </c>
      <c r="FL27" s="54">
        <v>1.12266105</v>
      </c>
      <c r="FM27" s="54">
        <v>0</v>
      </c>
      <c r="FN27" s="54">
        <v>1.15738253</v>
      </c>
      <c r="FO27" s="54">
        <v>1.12266105</v>
      </c>
      <c r="FP27" s="54">
        <v>0</v>
      </c>
      <c r="FQ27" s="54">
        <v>3.4721480000000006E-2</v>
      </c>
      <c r="FR27" s="55">
        <v>25.527207303485756</v>
      </c>
      <c r="FS27" s="55">
        <v>25.527209617760306</v>
      </c>
      <c r="FT27" s="55">
        <v>3.0000003542476148</v>
      </c>
      <c r="FU27" s="98">
        <v>0</v>
      </c>
      <c r="FV27" s="55">
        <v>0</v>
      </c>
      <c r="FW27" s="54">
        <v>0</v>
      </c>
      <c r="FX27" s="54">
        <v>0</v>
      </c>
      <c r="FY27" s="54">
        <v>0</v>
      </c>
      <c r="FZ27" s="54">
        <v>0</v>
      </c>
      <c r="GA27" s="54">
        <v>0</v>
      </c>
      <c r="GB27" s="54">
        <v>0</v>
      </c>
      <c r="GC27" s="54">
        <v>0</v>
      </c>
      <c r="GD27" s="54">
        <v>0</v>
      </c>
      <c r="GE27" s="54">
        <v>0</v>
      </c>
      <c r="GF27" s="54">
        <v>0</v>
      </c>
      <c r="GG27" s="54">
        <v>0</v>
      </c>
      <c r="GH27" s="55" t="s">
        <v>369</v>
      </c>
      <c r="GI27" s="55" t="s">
        <v>369</v>
      </c>
      <c r="GJ27" s="55">
        <v>0</v>
      </c>
      <c r="GK27" s="98">
        <v>0</v>
      </c>
      <c r="GL27" s="55">
        <v>0</v>
      </c>
      <c r="GM27" s="54">
        <v>6.6506999999999996</v>
      </c>
      <c r="GN27" s="54">
        <v>0</v>
      </c>
      <c r="GO27" s="54">
        <v>6.8563816100000006</v>
      </c>
      <c r="GP27" s="54">
        <v>6.6506999999999996</v>
      </c>
      <c r="GQ27" s="54">
        <v>0.20568160999999999</v>
      </c>
      <c r="GR27" s="54">
        <v>6.6506999999999996</v>
      </c>
      <c r="GS27" s="54">
        <v>0</v>
      </c>
      <c r="GT27" s="54">
        <v>6.8563816100000006</v>
      </c>
      <c r="GU27" s="54">
        <v>6.6506999999999996</v>
      </c>
      <c r="GV27" s="54">
        <v>0</v>
      </c>
      <c r="GW27" s="54">
        <v>0.20568160999999999</v>
      </c>
      <c r="GX27" s="55">
        <v>100</v>
      </c>
      <c r="GY27" s="55">
        <v>100</v>
      </c>
      <c r="GZ27" s="55">
        <v>2.9998565088619675</v>
      </c>
      <c r="HA27" s="98">
        <v>0</v>
      </c>
      <c r="HB27" s="55">
        <v>0</v>
      </c>
      <c r="HC27" s="54">
        <v>0</v>
      </c>
      <c r="HD27" s="54">
        <v>0</v>
      </c>
      <c r="HE27" s="54">
        <v>0</v>
      </c>
      <c r="HF27" s="54">
        <v>0</v>
      </c>
      <c r="HG27" s="54">
        <v>0</v>
      </c>
      <c r="HH27" s="54">
        <v>0</v>
      </c>
      <c r="HI27" s="54">
        <v>0</v>
      </c>
      <c r="HJ27" s="54">
        <v>0</v>
      </c>
      <c r="HK27" s="54">
        <v>0</v>
      </c>
      <c r="HL27" s="54">
        <v>0</v>
      </c>
      <c r="HM27" s="54">
        <v>0</v>
      </c>
      <c r="HN27" s="55" t="s">
        <v>369</v>
      </c>
      <c r="HO27" s="55" t="s">
        <v>369</v>
      </c>
      <c r="HP27" s="55">
        <v>0</v>
      </c>
      <c r="HQ27" s="98">
        <v>0</v>
      </c>
      <c r="HR27" s="55">
        <v>0</v>
      </c>
      <c r="HS27" s="54">
        <v>6.6506999999999996</v>
      </c>
      <c r="HT27" s="54">
        <v>0</v>
      </c>
      <c r="HU27" s="54">
        <v>6.8563816100000006</v>
      </c>
      <c r="HV27" s="54">
        <v>6.6506999999999996</v>
      </c>
      <c r="HW27" s="54">
        <v>0.20568160999999999</v>
      </c>
      <c r="HX27" s="54">
        <v>6.6506999999999996</v>
      </c>
      <c r="HY27" s="54">
        <v>0</v>
      </c>
      <c r="HZ27" s="54">
        <v>6.8563816100000006</v>
      </c>
      <c r="IA27" s="54">
        <v>6.6506999999999996</v>
      </c>
      <c r="IB27" s="54">
        <v>0</v>
      </c>
      <c r="IC27" s="54">
        <v>0.20568160999999999</v>
      </c>
      <c r="ID27" s="55">
        <v>100</v>
      </c>
      <c r="IE27" s="55">
        <v>100</v>
      </c>
      <c r="IF27" s="55">
        <v>2.9998565088619675</v>
      </c>
      <c r="IG27" s="98">
        <v>0</v>
      </c>
      <c r="IH27" s="55">
        <v>0</v>
      </c>
      <c r="II27" s="54">
        <v>0</v>
      </c>
      <c r="IJ27" s="54">
        <v>0</v>
      </c>
      <c r="IK27" s="54">
        <v>0</v>
      </c>
      <c r="IL27" s="54">
        <v>0</v>
      </c>
      <c r="IM27" s="54">
        <v>0</v>
      </c>
      <c r="IN27" s="54">
        <v>0</v>
      </c>
      <c r="IO27" s="54">
        <v>0</v>
      </c>
      <c r="IP27" s="54">
        <v>0</v>
      </c>
      <c r="IQ27" s="54">
        <v>0</v>
      </c>
      <c r="IR27" s="54">
        <v>0</v>
      </c>
      <c r="IS27" s="54">
        <v>0</v>
      </c>
      <c r="IT27" s="55" t="s">
        <v>369</v>
      </c>
      <c r="IU27" s="55" t="s">
        <v>369</v>
      </c>
      <c r="IV27" s="55">
        <v>0</v>
      </c>
      <c r="IW27" s="98">
        <v>0</v>
      </c>
      <c r="IX27" s="55">
        <v>0</v>
      </c>
      <c r="IY27" s="54">
        <v>0</v>
      </c>
      <c r="IZ27" s="54">
        <v>0</v>
      </c>
      <c r="JA27" s="54">
        <v>0</v>
      </c>
      <c r="JB27" s="54">
        <v>0</v>
      </c>
      <c r="JC27" s="54">
        <v>0</v>
      </c>
      <c r="JD27" s="54">
        <v>0</v>
      </c>
      <c r="JE27" s="54">
        <v>0</v>
      </c>
      <c r="JF27" s="54">
        <v>0</v>
      </c>
      <c r="JG27" s="54">
        <v>0</v>
      </c>
      <c r="JH27" s="54">
        <v>0</v>
      </c>
      <c r="JI27" s="54">
        <v>0</v>
      </c>
      <c r="JJ27" s="55" t="s">
        <v>369</v>
      </c>
      <c r="JK27" s="55" t="s">
        <v>369</v>
      </c>
      <c r="JL27" s="55">
        <v>0</v>
      </c>
      <c r="JM27" s="98">
        <v>0</v>
      </c>
      <c r="JN27" s="55">
        <v>0</v>
      </c>
    </row>
    <row r="28" spans="1:274" ht="15.75" x14ac:dyDescent="0.25">
      <c r="A28" s="129" t="s">
        <v>50</v>
      </c>
      <c r="B28" s="108" t="s">
        <v>51</v>
      </c>
      <c r="C28" s="166">
        <v>151.20570000000001</v>
      </c>
      <c r="D28" s="166">
        <v>0</v>
      </c>
      <c r="E28" s="166">
        <v>154.29153062</v>
      </c>
      <c r="F28" s="166">
        <v>151.20570000000001</v>
      </c>
      <c r="G28" s="166">
        <v>3.0858306200000003</v>
      </c>
      <c r="H28" s="166">
        <v>97.143114980000007</v>
      </c>
      <c r="I28" s="166">
        <v>1.1466000000000001</v>
      </c>
      <c r="J28" s="166">
        <v>99.12562754999999</v>
      </c>
      <c r="K28" s="166">
        <v>97.143114980000007</v>
      </c>
      <c r="L28" s="166">
        <v>0</v>
      </c>
      <c r="M28" s="166">
        <v>1.9825125699999999</v>
      </c>
      <c r="N28" s="167">
        <v>64.245669958209248</v>
      </c>
      <c r="O28" s="167">
        <v>64.245670425034533</v>
      </c>
      <c r="P28" s="167">
        <v>2.0000000191675964</v>
      </c>
      <c r="Q28" s="166">
        <v>1.1466000000000001</v>
      </c>
      <c r="R28" s="167">
        <v>6.4392935428259079E-15</v>
      </c>
      <c r="S28" s="166">
        <v>45.026600000000002</v>
      </c>
      <c r="T28" s="166">
        <v>0</v>
      </c>
      <c r="U28" s="166">
        <v>45.945510209999995</v>
      </c>
      <c r="V28" s="166">
        <v>45.026600000000002</v>
      </c>
      <c r="W28" s="166">
        <v>0.91891021000000006</v>
      </c>
      <c r="X28" s="166">
        <v>30.450745769999997</v>
      </c>
      <c r="Y28" s="166">
        <v>1.1466000000000001</v>
      </c>
      <c r="Z28" s="166">
        <v>31.07218958</v>
      </c>
      <c r="AA28" s="166">
        <v>30.450745769999997</v>
      </c>
      <c r="AB28" s="166">
        <v>0</v>
      </c>
      <c r="AC28" s="166">
        <v>0.62144380999999993</v>
      </c>
      <c r="AD28" s="167">
        <v>67.628348065365799</v>
      </c>
      <c r="AE28" s="167">
        <v>67.628349673032787</v>
      </c>
      <c r="AF28" s="167">
        <v>2.0000000592169402</v>
      </c>
      <c r="AG28" s="169">
        <v>1.1466000000000001</v>
      </c>
      <c r="AH28" s="167">
        <v>-6.6613381477509392E-16</v>
      </c>
      <c r="AI28" s="166">
        <v>8.0553000000000008</v>
      </c>
      <c r="AJ28" s="166">
        <v>0</v>
      </c>
      <c r="AK28" s="166">
        <v>8.2196938799999995</v>
      </c>
      <c r="AL28" s="166">
        <v>8.0553000000000008</v>
      </c>
      <c r="AM28" s="166">
        <v>0.16439387999999999</v>
      </c>
      <c r="AN28" s="166">
        <v>8.0553000000000008</v>
      </c>
      <c r="AO28" s="166">
        <v>1.1466000000000001</v>
      </c>
      <c r="AP28" s="166">
        <v>8.2196938799999995</v>
      </c>
      <c r="AQ28" s="166">
        <v>8.0553000000000008</v>
      </c>
      <c r="AR28" s="166">
        <v>0</v>
      </c>
      <c r="AS28" s="166">
        <v>0.16439387999999999</v>
      </c>
      <c r="AT28" s="167">
        <v>100</v>
      </c>
      <c r="AU28" s="167">
        <v>100</v>
      </c>
      <c r="AV28" s="167">
        <v>2.0000000291981674</v>
      </c>
      <c r="AW28" s="169">
        <v>1.1466000000000001</v>
      </c>
      <c r="AX28" s="167">
        <v>-6.6613381477509392E-16</v>
      </c>
      <c r="AY28" s="166">
        <v>2.6930000000000001</v>
      </c>
      <c r="AZ28" s="166">
        <v>0</v>
      </c>
      <c r="BA28" s="166">
        <v>2.7479591800000001</v>
      </c>
      <c r="BB28" s="166">
        <v>2.6930000000000001</v>
      </c>
      <c r="BC28" s="166">
        <v>5.4959180000000003E-2</v>
      </c>
      <c r="BD28" s="166">
        <v>0</v>
      </c>
      <c r="BE28" s="166">
        <v>0</v>
      </c>
      <c r="BF28" s="166">
        <v>0</v>
      </c>
      <c r="BG28" s="166">
        <v>0</v>
      </c>
      <c r="BH28" s="166">
        <v>0</v>
      </c>
      <c r="BI28" s="166">
        <v>0</v>
      </c>
      <c r="BJ28" s="167">
        <v>0</v>
      </c>
      <c r="BK28" s="167">
        <v>0</v>
      </c>
      <c r="BL28" s="167">
        <v>0</v>
      </c>
      <c r="BM28" s="169">
        <v>0</v>
      </c>
      <c r="BN28" s="167">
        <v>0</v>
      </c>
      <c r="BO28" s="166">
        <v>34.278300000000002</v>
      </c>
      <c r="BP28" s="166">
        <v>0</v>
      </c>
      <c r="BQ28" s="166">
        <v>34.977857149999998</v>
      </c>
      <c r="BR28" s="166">
        <v>34.278300000000002</v>
      </c>
      <c r="BS28" s="166">
        <v>0.69955715000000007</v>
      </c>
      <c r="BT28" s="166">
        <v>22.395445769999998</v>
      </c>
      <c r="BU28" s="166">
        <v>0</v>
      </c>
      <c r="BV28" s="166">
        <v>22.852495699999999</v>
      </c>
      <c r="BW28" s="166">
        <v>22.395445769999998</v>
      </c>
      <c r="BX28" s="166">
        <v>0</v>
      </c>
      <c r="BY28" s="166">
        <v>0.45704992999999999</v>
      </c>
      <c r="BZ28" s="167">
        <v>65.334178678639248</v>
      </c>
      <c r="CA28" s="167">
        <v>65.33418034537992</v>
      </c>
      <c r="CB28" s="167">
        <v>2.0000000700142349</v>
      </c>
      <c r="CC28" s="169">
        <v>0</v>
      </c>
      <c r="CD28" s="167">
        <v>0</v>
      </c>
      <c r="CE28" s="166">
        <v>0</v>
      </c>
      <c r="CF28" s="166">
        <v>0</v>
      </c>
      <c r="CG28" s="166">
        <v>0</v>
      </c>
      <c r="CH28" s="166">
        <v>0</v>
      </c>
      <c r="CI28" s="166">
        <v>0</v>
      </c>
      <c r="CJ28" s="166">
        <v>0</v>
      </c>
      <c r="CK28" s="166">
        <v>0</v>
      </c>
      <c r="CL28" s="166">
        <v>0</v>
      </c>
      <c r="CM28" s="166">
        <v>0</v>
      </c>
      <c r="CN28" s="166">
        <v>0</v>
      </c>
      <c r="CO28" s="166">
        <v>0</v>
      </c>
      <c r="CP28" s="167" t="s">
        <v>369</v>
      </c>
      <c r="CQ28" s="167" t="s">
        <v>369</v>
      </c>
      <c r="CR28" s="167">
        <v>0</v>
      </c>
      <c r="CS28" s="169">
        <v>0</v>
      </c>
      <c r="CT28" s="167">
        <v>0</v>
      </c>
      <c r="CU28" s="54">
        <v>1.6805000000000001</v>
      </c>
      <c r="CV28" s="54">
        <v>0</v>
      </c>
      <c r="CW28" s="54">
        <v>1.71479592</v>
      </c>
      <c r="CX28" s="54">
        <v>1.6805000000000001</v>
      </c>
      <c r="CY28" s="54">
        <v>3.4295920000000001E-2</v>
      </c>
      <c r="CZ28" s="54">
        <v>1.5608846000000001</v>
      </c>
      <c r="DA28" s="54">
        <v>0</v>
      </c>
      <c r="DB28" s="54">
        <v>1.59273939</v>
      </c>
      <c r="DC28" s="54">
        <v>1.5608846000000001</v>
      </c>
      <c r="DD28" s="54">
        <v>0</v>
      </c>
      <c r="DE28" s="54">
        <v>3.1854790000000001E-2</v>
      </c>
      <c r="DF28" s="55">
        <v>92.882154120797381</v>
      </c>
      <c r="DG28" s="55">
        <v>92.882156244824458</v>
      </c>
      <c r="DH28" s="55">
        <v>2.0000001381268029</v>
      </c>
      <c r="DI28" s="98">
        <v>0</v>
      </c>
      <c r="DJ28" s="55">
        <v>0</v>
      </c>
      <c r="DK28" s="54">
        <v>0.37859999999999999</v>
      </c>
      <c r="DL28" s="54">
        <v>0</v>
      </c>
      <c r="DM28" s="54">
        <v>0.38632653</v>
      </c>
      <c r="DN28" s="54">
        <v>0.37859999999999999</v>
      </c>
      <c r="DO28" s="54">
        <v>7.7265299999999997E-3</v>
      </c>
      <c r="DP28" s="54">
        <v>0.25898460000000001</v>
      </c>
      <c r="DQ28" s="54">
        <v>0</v>
      </c>
      <c r="DR28" s="54">
        <v>0.26427</v>
      </c>
      <c r="DS28" s="54">
        <v>0.25898460000000001</v>
      </c>
      <c r="DT28" s="54">
        <v>0</v>
      </c>
      <c r="DU28" s="54">
        <v>5.2854E-3</v>
      </c>
      <c r="DV28" s="55">
        <v>68.405863708399366</v>
      </c>
      <c r="DW28" s="55">
        <v>68.405869128832748</v>
      </c>
      <c r="DX28" s="55">
        <v>2</v>
      </c>
      <c r="DY28" s="98">
        <v>0</v>
      </c>
      <c r="DZ28" s="55">
        <v>0</v>
      </c>
      <c r="EA28" s="54">
        <v>1.3019000000000001</v>
      </c>
      <c r="EB28" s="54">
        <v>0</v>
      </c>
      <c r="EC28" s="54">
        <v>1.32846939</v>
      </c>
      <c r="ED28" s="54">
        <v>1.3019000000000001</v>
      </c>
      <c r="EE28" s="54">
        <v>2.6569389999999998E-2</v>
      </c>
      <c r="EF28" s="54">
        <v>1.3019000000000001</v>
      </c>
      <c r="EG28" s="54">
        <v>0</v>
      </c>
      <c r="EH28" s="54">
        <v>1.32846939</v>
      </c>
      <c r="EI28" s="54">
        <v>1.3019000000000001</v>
      </c>
      <c r="EJ28" s="54">
        <v>0</v>
      </c>
      <c r="EK28" s="54">
        <v>2.6569389999999998E-2</v>
      </c>
      <c r="EL28" s="55">
        <v>100</v>
      </c>
      <c r="EM28" s="55">
        <v>100</v>
      </c>
      <c r="EN28" s="55">
        <v>2.0000001656041166</v>
      </c>
      <c r="EO28" s="98">
        <v>0</v>
      </c>
      <c r="EP28" s="55">
        <v>0</v>
      </c>
      <c r="EQ28" s="54">
        <v>6.1317000000000004</v>
      </c>
      <c r="ER28" s="54">
        <v>0</v>
      </c>
      <c r="ES28" s="54">
        <v>6.2568367300000007</v>
      </c>
      <c r="ET28" s="54">
        <v>6.1317000000000004</v>
      </c>
      <c r="EU28" s="54">
        <v>0.12513673</v>
      </c>
      <c r="EV28" s="54">
        <v>4.6357564599999996</v>
      </c>
      <c r="EW28" s="54">
        <v>0</v>
      </c>
      <c r="EX28" s="54">
        <v>4.7303637300000005</v>
      </c>
      <c r="EY28" s="54">
        <v>4.6357564599999996</v>
      </c>
      <c r="EZ28" s="54">
        <v>0</v>
      </c>
      <c r="FA28" s="54">
        <v>9.4607270000000007E-2</v>
      </c>
      <c r="FB28" s="55">
        <v>75.603119200221798</v>
      </c>
      <c r="FC28" s="55">
        <v>75.603118285095036</v>
      </c>
      <c r="FD28" s="55">
        <v>1.9999999027558921</v>
      </c>
      <c r="FE28" s="98">
        <v>0</v>
      </c>
      <c r="FF28" s="55">
        <v>0</v>
      </c>
      <c r="FG28" s="54">
        <v>6.1317000000000004</v>
      </c>
      <c r="FH28" s="54">
        <v>0</v>
      </c>
      <c r="FI28" s="54">
        <v>6.2568367300000007</v>
      </c>
      <c r="FJ28" s="54">
        <v>6.1317000000000004</v>
      </c>
      <c r="FK28" s="54">
        <v>0.12513673</v>
      </c>
      <c r="FL28" s="54">
        <v>4.6357564599999996</v>
      </c>
      <c r="FM28" s="54">
        <v>0</v>
      </c>
      <c r="FN28" s="54">
        <v>4.7303637300000005</v>
      </c>
      <c r="FO28" s="54">
        <v>4.6357564599999996</v>
      </c>
      <c r="FP28" s="54">
        <v>0</v>
      </c>
      <c r="FQ28" s="54">
        <v>9.4607270000000007E-2</v>
      </c>
      <c r="FR28" s="55">
        <v>75.603119200221798</v>
      </c>
      <c r="FS28" s="55">
        <v>75.603118285095036</v>
      </c>
      <c r="FT28" s="55">
        <v>1.9999999027558921</v>
      </c>
      <c r="FU28" s="98">
        <v>0</v>
      </c>
      <c r="FV28" s="55">
        <v>0</v>
      </c>
      <c r="FW28" s="54">
        <v>0</v>
      </c>
      <c r="FX28" s="54">
        <v>0</v>
      </c>
      <c r="FY28" s="54">
        <v>0</v>
      </c>
      <c r="FZ28" s="54">
        <v>0</v>
      </c>
      <c r="GA28" s="54">
        <v>0</v>
      </c>
      <c r="GB28" s="54">
        <v>0</v>
      </c>
      <c r="GC28" s="54">
        <v>0</v>
      </c>
      <c r="GD28" s="54">
        <v>0</v>
      </c>
      <c r="GE28" s="54">
        <v>0</v>
      </c>
      <c r="GF28" s="54">
        <v>0</v>
      </c>
      <c r="GG28" s="54">
        <v>0</v>
      </c>
      <c r="GH28" s="55" t="s">
        <v>369</v>
      </c>
      <c r="GI28" s="55" t="s">
        <v>369</v>
      </c>
      <c r="GJ28" s="55">
        <v>0</v>
      </c>
      <c r="GK28" s="98">
        <v>0</v>
      </c>
      <c r="GL28" s="55">
        <v>0</v>
      </c>
      <c r="GM28" s="54">
        <v>98.366900000000001</v>
      </c>
      <c r="GN28" s="54">
        <v>0</v>
      </c>
      <c r="GO28" s="54">
        <v>100.37438776</v>
      </c>
      <c r="GP28" s="54">
        <v>98.366900000000001</v>
      </c>
      <c r="GQ28" s="54">
        <v>2.0074877600000001</v>
      </c>
      <c r="GR28" s="54">
        <v>60.495728149999998</v>
      </c>
      <c r="GS28" s="54">
        <v>0</v>
      </c>
      <c r="GT28" s="54">
        <v>61.730334849999998</v>
      </c>
      <c r="GU28" s="54">
        <v>60.495728149999998</v>
      </c>
      <c r="GV28" s="54">
        <v>0</v>
      </c>
      <c r="GW28" s="54">
        <v>1.2346067000000001</v>
      </c>
      <c r="GX28" s="55">
        <v>61.500086055370254</v>
      </c>
      <c r="GY28" s="55">
        <v>61.500086057809888</v>
      </c>
      <c r="GZ28" s="55">
        <v>2.0000000048598472</v>
      </c>
      <c r="HA28" s="98">
        <v>0</v>
      </c>
      <c r="HB28" s="55">
        <v>0</v>
      </c>
      <c r="HC28" s="54">
        <v>98.366900000000001</v>
      </c>
      <c r="HD28" s="54">
        <v>0</v>
      </c>
      <c r="HE28" s="54">
        <v>100.37438776</v>
      </c>
      <c r="HF28" s="54">
        <v>98.366900000000001</v>
      </c>
      <c r="HG28" s="54">
        <v>2.0074877600000001</v>
      </c>
      <c r="HH28" s="54">
        <v>60.495728149999998</v>
      </c>
      <c r="HI28" s="54">
        <v>0</v>
      </c>
      <c r="HJ28" s="54">
        <v>61.730334849999998</v>
      </c>
      <c r="HK28" s="54">
        <v>60.495728149999998</v>
      </c>
      <c r="HL28" s="54">
        <v>0</v>
      </c>
      <c r="HM28" s="54">
        <v>1.2346067000000001</v>
      </c>
      <c r="HN28" s="55">
        <v>61.500086055370254</v>
      </c>
      <c r="HO28" s="55">
        <v>61.500086057809888</v>
      </c>
      <c r="HP28" s="55">
        <v>2.0000000048598472</v>
      </c>
      <c r="HQ28" s="98">
        <v>0</v>
      </c>
      <c r="HR28" s="55">
        <v>0</v>
      </c>
      <c r="HS28" s="54">
        <v>0</v>
      </c>
      <c r="HT28" s="54">
        <v>0</v>
      </c>
      <c r="HU28" s="54">
        <v>0</v>
      </c>
      <c r="HV28" s="54">
        <v>0</v>
      </c>
      <c r="HW28" s="54">
        <v>0</v>
      </c>
      <c r="HX28" s="54">
        <v>0</v>
      </c>
      <c r="HY28" s="54">
        <v>0</v>
      </c>
      <c r="HZ28" s="54">
        <v>0</v>
      </c>
      <c r="IA28" s="54">
        <v>0</v>
      </c>
      <c r="IB28" s="54">
        <v>0</v>
      </c>
      <c r="IC28" s="54">
        <v>0</v>
      </c>
      <c r="ID28" s="55" t="s">
        <v>369</v>
      </c>
      <c r="IE28" s="55" t="s">
        <v>369</v>
      </c>
      <c r="IF28" s="55">
        <v>0</v>
      </c>
      <c r="IG28" s="98">
        <v>0</v>
      </c>
      <c r="IH28" s="55">
        <v>0</v>
      </c>
      <c r="II28" s="54">
        <v>0</v>
      </c>
      <c r="IJ28" s="54">
        <v>0</v>
      </c>
      <c r="IK28" s="54">
        <v>0</v>
      </c>
      <c r="IL28" s="54">
        <v>0</v>
      </c>
      <c r="IM28" s="54">
        <v>0</v>
      </c>
      <c r="IN28" s="54">
        <v>0</v>
      </c>
      <c r="IO28" s="54">
        <v>0</v>
      </c>
      <c r="IP28" s="54">
        <v>0</v>
      </c>
      <c r="IQ28" s="54">
        <v>0</v>
      </c>
      <c r="IR28" s="54">
        <v>0</v>
      </c>
      <c r="IS28" s="54">
        <v>0</v>
      </c>
      <c r="IT28" s="55" t="s">
        <v>369</v>
      </c>
      <c r="IU28" s="55" t="s">
        <v>369</v>
      </c>
      <c r="IV28" s="55">
        <v>0</v>
      </c>
      <c r="IW28" s="98">
        <v>0</v>
      </c>
      <c r="IX28" s="55">
        <v>0</v>
      </c>
      <c r="IY28" s="54">
        <v>0</v>
      </c>
      <c r="IZ28" s="54">
        <v>0</v>
      </c>
      <c r="JA28" s="54">
        <v>0</v>
      </c>
      <c r="JB28" s="54">
        <v>0</v>
      </c>
      <c r="JC28" s="54">
        <v>0</v>
      </c>
      <c r="JD28" s="54">
        <v>0</v>
      </c>
      <c r="JE28" s="54">
        <v>0</v>
      </c>
      <c r="JF28" s="54">
        <v>0</v>
      </c>
      <c r="JG28" s="54">
        <v>0</v>
      </c>
      <c r="JH28" s="54">
        <v>0</v>
      </c>
      <c r="JI28" s="54">
        <v>0</v>
      </c>
      <c r="JJ28" s="55" t="s">
        <v>369</v>
      </c>
      <c r="JK28" s="55" t="s">
        <v>369</v>
      </c>
      <c r="JL28" s="55">
        <v>0</v>
      </c>
      <c r="JM28" s="98">
        <v>0</v>
      </c>
      <c r="JN28" s="55">
        <v>0</v>
      </c>
    </row>
    <row r="29" spans="1:274" ht="15.75" x14ac:dyDescent="0.25">
      <c r="A29" s="129" t="s">
        <v>53</v>
      </c>
      <c r="B29" s="108" t="s">
        <v>54</v>
      </c>
      <c r="C29" s="166">
        <v>147.01249999999999</v>
      </c>
      <c r="D29" s="166">
        <v>0</v>
      </c>
      <c r="E29" s="166">
        <v>160.87710000000001</v>
      </c>
      <c r="F29" s="166">
        <v>147.01249999999999</v>
      </c>
      <c r="G29" s="166">
        <v>13.864600000000001</v>
      </c>
      <c r="H29" s="166">
        <v>7.4982917400000009</v>
      </c>
      <c r="I29" s="166">
        <v>0</v>
      </c>
      <c r="J29" s="166">
        <v>16.40109614</v>
      </c>
      <c r="K29" s="166">
        <v>7.4982917400000009</v>
      </c>
      <c r="L29" s="166">
        <v>0</v>
      </c>
      <c r="M29" s="166">
        <v>8.9028043999999991</v>
      </c>
      <c r="N29" s="167">
        <v>5.1004450233823659</v>
      </c>
      <c r="O29" s="167">
        <v>64.212486476349824</v>
      </c>
      <c r="P29" s="167">
        <v>54.281764608935454</v>
      </c>
      <c r="Q29" s="166">
        <v>0</v>
      </c>
      <c r="R29" s="167">
        <v>0</v>
      </c>
      <c r="S29" s="166">
        <v>143.19030000000001</v>
      </c>
      <c r="T29" s="166">
        <v>0</v>
      </c>
      <c r="U29" s="166">
        <v>156.9365</v>
      </c>
      <c r="V29" s="166">
        <v>143.19030000000001</v>
      </c>
      <c r="W29" s="166">
        <v>13.746200000000002</v>
      </c>
      <c r="X29" s="166">
        <v>6.3558129500000007</v>
      </c>
      <c r="Y29" s="166">
        <v>0</v>
      </c>
      <c r="Z29" s="166">
        <v>15.2232482</v>
      </c>
      <c r="AA29" s="166">
        <v>6.3558129500000007</v>
      </c>
      <c r="AB29" s="166">
        <v>0</v>
      </c>
      <c r="AC29" s="166">
        <v>8.8674352499999998</v>
      </c>
      <c r="AD29" s="167">
        <v>4.4387175318439862</v>
      </c>
      <c r="AE29" s="167">
        <v>64.508265920763534</v>
      </c>
      <c r="AF29" s="167">
        <v>58.249298267369767</v>
      </c>
      <c r="AG29" s="169">
        <v>0</v>
      </c>
      <c r="AH29" s="167">
        <v>0</v>
      </c>
      <c r="AI29" s="166">
        <v>2.1638999999999999</v>
      </c>
      <c r="AJ29" s="166">
        <v>0</v>
      </c>
      <c r="AK29" s="166">
        <v>11.548500000000001</v>
      </c>
      <c r="AL29" s="166">
        <v>2.1638999999999999</v>
      </c>
      <c r="AM29" s="166">
        <v>9.3846000000000007</v>
      </c>
      <c r="AN29" s="166">
        <v>2.0136873300000002</v>
      </c>
      <c r="AO29" s="166">
        <v>0</v>
      </c>
      <c r="AP29" s="166">
        <v>10.7468313</v>
      </c>
      <c r="AQ29" s="166">
        <v>2.0136873300000002</v>
      </c>
      <c r="AR29" s="166">
        <v>0</v>
      </c>
      <c r="AS29" s="166">
        <v>8.7331439700000004</v>
      </c>
      <c r="AT29" s="167">
        <v>93.05824344932762</v>
      </c>
      <c r="AU29" s="167">
        <v>93.058244038104974</v>
      </c>
      <c r="AV29" s="167">
        <v>81.262501719925567</v>
      </c>
      <c r="AW29" s="169">
        <v>0</v>
      </c>
      <c r="AX29" s="167">
        <v>0</v>
      </c>
      <c r="AY29" s="166">
        <v>0</v>
      </c>
      <c r="AZ29" s="166">
        <v>0</v>
      </c>
      <c r="BA29" s="166">
        <v>0</v>
      </c>
      <c r="BB29" s="166">
        <v>0</v>
      </c>
      <c r="BC29" s="166">
        <v>0</v>
      </c>
      <c r="BD29" s="166">
        <v>0</v>
      </c>
      <c r="BE29" s="166">
        <v>0</v>
      </c>
      <c r="BF29" s="166">
        <v>0</v>
      </c>
      <c r="BG29" s="166">
        <v>0</v>
      </c>
      <c r="BH29" s="166">
        <v>0</v>
      </c>
      <c r="BI29" s="166">
        <v>0</v>
      </c>
      <c r="BJ29" s="167" t="s">
        <v>369</v>
      </c>
      <c r="BK29" s="167" t="s">
        <v>369</v>
      </c>
      <c r="BL29" s="167">
        <v>0</v>
      </c>
      <c r="BM29" s="169">
        <v>0</v>
      </c>
      <c r="BN29" s="167">
        <v>0</v>
      </c>
      <c r="BO29" s="166">
        <v>141.0264</v>
      </c>
      <c r="BP29" s="166">
        <v>0</v>
      </c>
      <c r="BQ29" s="166">
        <v>145.38800000000001</v>
      </c>
      <c r="BR29" s="166">
        <v>141.0264</v>
      </c>
      <c r="BS29" s="166">
        <v>4.3616000000000001</v>
      </c>
      <c r="BT29" s="166">
        <v>4.34212562</v>
      </c>
      <c r="BU29" s="166">
        <v>0</v>
      </c>
      <c r="BV29" s="166">
        <v>4.4764169000000003</v>
      </c>
      <c r="BW29" s="166">
        <v>4.34212562</v>
      </c>
      <c r="BX29" s="166">
        <v>0</v>
      </c>
      <c r="BY29" s="166">
        <v>0.13429127999999999</v>
      </c>
      <c r="BZ29" s="167">
        <v>3.0789452329492919</v>
      </c>
      <c r="CA29" s="167">
        <v>3.0789453411592071</v>
      </c>
      <c r="CB29" s="167">
        <v>2.9999725896843965</v>
      </c>
      <c r="CC29" s="169">
        <v>0</v>
      </c>
      <c r="CD29" s="167">
        <v>0</v>
      </c>
      <c r="CE29" s="166">
        <v>0</v>
      </c>
      <c r="CF29" s="166">
        <v>0</v>
      </c>
      <c r="CG29" s="166">
        <v>0</v>
      </c>
      <c r="CH29" s="166">
        <v>0</v>
      </c>
      <c r="CI29" s="166">
        <v>0</v>
      </c>
      <c r="CJ29" s="166">
        <v>0</v>
      </c>
      <c r="CK29" s="166">
        <v>0</v>
      </c>
      <c r="CL29" s="166">
        <v>0</v>
      </c>
      <c r="CM29" s="166">
        <v>0</v>
      </c>
      <c r="CN29" s="166">
        <v>0</v>
      </c>
      <c r="CO29" s="166">
        <v>0</v>
      </c>
      <c r="CP29" s="167" t="s">
        <v>369</v>
      </c>
      <c r="CQ29" s="167" t="s">
        <v>369</v>
      </c>
      <c r="CR29" s="167">
        <v>0</v>
      </c>
      <c r="CS29" s="169">
        <v>0</v>
      </c>
      <c r="CT29" s="167">
        <v>0</v>
      </c>
      <c r="CU29" s="54">
        <v>1.7548999999999999</v>
      </c>
      <c r="CV29" s="54">
        <v>0</v>
      </c>
      <c r="CW29" s="54">
        <v>1.8092999999999999</v>
      </c>
      <c r="CX29" s="54">
        <v>1.7548999999999999</v>
      </c>
      <c r="CY29" s="54">
        <v>5.4400000000000004E-2</v>
      </c>
      <c r="CZ29" s="54">
        <v>0</v>
      </c>
      <c r="DA29" s="54">
        <v>0</v>
      </c>
      <c r="DB29" s="54">
        <v>0</v>
      </c>
      <c r="DC29" s="54">
        <v>0</v>
      </c>
      <c r="DD29" s="54">
        <v>0</v>
      </c>
      <c r="DE29" s="54">
        <v>0</v>
      </c>
      <c r="DF29" s="55">
        <v>0</v>
      </c>
      <c r="DG29" s="55">
        <v>0</v>
      </c>
      <c r="DH29" s="55">
        <v>0</v>
      </c>
      <c r="DI29" s="98">
        <v>0</v>
      </c>
      <c r="DJ29" s="55">
        <v>0</v>
      </c>
      <c r="DK29" s="54">
        <v>0.32119999999999999</v>
      </c>
      <c r="DL29" s="54">
        <v>0</v>
      </c>
      <c r="DM29" s="54">
        <v>0.33119999999999999</v>
      </c>
      <c r="DN29" s="54">
        <v>0.32119999999999999</v>
      </c>
      <c r="DO29" s="54">
        <v>0.01</v>
      </c>
      <c r="DP29" s="54">
        <v>0</v>
      </c>
      <c r="DQ29" s="54">
        <v>0</v>
      </c>
      <c r="DR29" s="54">
        <v>0</v>
      </c>
      <c r="DS29" s="54">
        <v>0</v>
      </c>
      <c r="DT29" s="54">
        <v>0</v>
      </c>
      <c r="DU29" s="54">
        <v>0</v>
      </c>
      <c r="DV29" s="55">
        <v>0</v>
      </c>
      <c r="DW29" s="55">
        <v>0</v>
      </c>
      <c r="DX29" s="55">
        <v>0</v>
      </c>
      <c r="DY29" s="98">
        <v>0</v>
      </c>
      <c r="DZ29" s="55">
        <v>0</v>
      </c>
      <c r="EA29" s="54">
        <v>1.4337</v>
      </c>
      <c r="EB29" s="54">
        <v>0</v>
      </c>
      <c r="EC29" s="54">
        <v>1.4781</v>
      </c>
      <c r="ED29" s="54">
        <v>1.4337</v>
      </c>
      <c r="EE29" s="54">
        <v>4.4400000000000002E-2</v>
      </c>
      <c r="EF29" s="54">
        <v>0</v>
      </c>
      <c r="EG29" s="54">
        <v>0</v>
      </c>
      <c r="EH29" s="54">
        <v>0</v>
      </c>
      <c r="EI29" s="54">
        <v>0</v>
      </c>
      <c r="EJ29" s="54">
        <v>0</v>
      </c>
      <c r="EK29" s="54">
        <v>0</v>
      </c>
      <c r="EL29" s="55">
        <v>0</v>
      </c>
      <c r="EM29" s="55">
        <v>0</v>
      </c>
      <c r="EN29" s="55">
        <v>0</v>
      </c>
      <c r="EO29" s="98">
        <v>0</v>
      </c>
      <c r="EP29" s="55">
        <v>0</v>
      </c>
      <c r="EQ29" s="54">
        <v>2.0672999999999999</v>
      </c>
      <c r="ER29" s="54">
        <v>0</v>
      </c>
      <c r="ES29" s="54">
        <v>2.1313</v>
      </c>
      <c r="ET29" s="54">
        <v>2.0672999999999999</v>
      </c>
      <c r="EU29" s="54">
        <v>6.4000000000000001E-2</v>
      </c>
      <c r="EV29" s="54">
        <v>1.14247879</v>
      </c>
      <c r="EW29" s="54">
        <v>0</v>
      </c>
      <c r="EX29" s="54">
        <v>1.1778479399999999</v>
      </c>
      <c r="EY29" s="54">
        <v>1.14247879</v>
      </c>
      <c r="EZ29" s="54">
        <v>0</v>
      </c>
      <c r="FA29" s="54">
        <v>3.5369150000000002E-2</v>
      </c>
      <c r="FB29" s="55">
        <v>55.264295941566303</v>
      </c>
      <c r="FC29" s="55">
        <v>55.264296875000007</v>
      </c>
      <c r="FD29" s="55">
        <v>3.0028621521382468</v>
      </c>
      <c r="FE29" s="98">
        <v>0</v>
      </c>
      <c r="FF29" s="55">
        <v>0</v>
      </c>
      <c r="FG29" s="54">
        <v>2.0672999999999999</v>
      </c>
      <c r="FH29" s="54">
        <v>0</v>
      </c>
      <c r="FI29" s="54">
        <v>2.1313</v>
      </c>
      <c r="FJ29" s="54">
        <v>2.0672999999999999</v>
      </c>
      <c r="FK29" s="54">
        <v>6.4000000000000001E-2</v>
      </c>
      <c r="FL29" s="54">
        <v>1.14247879</v>
      </c>
      <c r="FM29" s="54">
        <v>0</v>
      </c>
      <c r="FN29" s="54">
        <v>1.1778479399999999</v>
      </c>
      <c r="FO29" s="54">
        <v>1.14247879</v>
      </c>
      <c r="FP29" s="54">
        <v>0</v>
      </c>
      <c r="FQ29" s="54">
        <v>3.5369150000000002E-2</v>
      </c>
      <c r="FR29" s="55">
        <v>55.264295941566303</v>
      </c>
      <c r="FS29" s="55">
        <v>55.264296875000007</v>
      </c>
      <c r="FT29" s="55">
        <v>3.0028621521382468</v>
      </c>
      <c r="FU29" s="98">
        <v>0</v>
      </c>
      <c r="FV29" s="55">
        <v>0</v>
      </c>
      <c r="FW29" s="54">
        <v>0</v>
      </c>
      <c r="FX29" s="54">
        <v>0</v>
      </c>
      <c r="FY29" s="54">
        <v>0</v>
      </c>
      <c r="FZ29" s="54">
        <v>0</v>
      </c>
      <c r="GA29" s="54">
        <v>0</v>
      </c>
      <c r="GB29" s="54">
        <v>0</v>
      </c>
      <c r="GC29" s="54">
        <v>0</v>
      </c>
      <c r="GD29" s="54">
        <v>0</v>
      </c>
      <c r="GE29" s="54">
        <v>0</v>
      </c>
      <c r="GF29" s="54">
        <v>0</v>
      </c>
      <c r="GG29" s="54">
        <v>0</v>
      </c>
      <c r="GH29" s="55" t="s">
        <v>369</v>
      </c>
      <c r="GI29" s="55" t="s">
        <v>369</v>
      </c>
      <c r="GJ29" s="55">
        <v>0</v>
      </c>
      <c r="GK29" s="98">
        <v>0</v>
      </c>
      <c r="GL29" s="55">
        <v>0</v>
      </c>
      <c r="GM29" s="54">
        <v>0</v>
      </c>
      <c r="GN29" s="54">
        <v>0</v>
      </c>
      <c r="GO29" s="54">
        <v>0</v>
      </c>
      <c r="GP29" s="54">
        <v>0</v>
      </c>
      <c r="GQ29" s="54">
        <v>0</v>
      </c>
      <c r="GR29" s="54">
        <v>0</v>
      </c>
      <c r="GS29" s="54">
        <v>0</v>
      </c>
      <c r="GT29" s="54">
        <v>0</v>
      </c>
      <c r="GU29" s="54">
        <v>0</v>
      </c>
      <c r="GV29" s="54">
        <v>0</v>
      </c>
      <c r="GW29" s="54">
        <v>0</v>
      </c>
      <c r="GX29" s="55" t="s">
        <v>369</v>
      </c>
      <c r="GY29" s="55" t="s">
        <v>369</v>
      </c>
      <c r="GZ29" s="55">
        <v>0</v>
      </c>
      <c r="HA29" s="98">
        <v>0</v>
      </c>
      <c r="HB29" s="55">
        <v>0</v>
      </c>
      <c r="HC29" s="54">
        <v>0</v>
      </c>
      <c r="HD29" s="54">
        <v>0</v>
      </c>
      <c r="HE29" s="54">
        <v>0</v>
      </c>
      <c r="HF29" s="54">
        <v>0</v>
      </c>
      <c r="HG29" s="54">
        <v>0</v>
      </c>
      <c r="HH29" s="54">
        <v>0</v>
      </c>
      <c r="HI29" s="54">
        <v>0</v>
      </c>
      <c r="HJ29" s="54">
        <v>0</v>
      </c>
      <c r="HK29" s="54">
        <v>0</v>
      </c>
      <c r="HL29" s="54">
        <v>0</v>
      </c>
      <c r="HM29" s="54">
        <v>0</v>
      </c>
      <c r="HN29" s="55" t="s">
        <v>369</v>
      </c>
      <c r="HO29" s="55" t="s">
        <v>369</v>
      </c>
      <c r="HP29" s="55">
        <v>0</v>
      </c>
      <c r="HQ29" s="98">
        <v>0</v>
      </c>
      <c r="HR29" s="55">
        <v>0</v>
      </c>
      <c r="HS29" s="54">
        <v>0</v>
      </c>
      <c r="HT29" s="54">
        <v>0</v>
      </c>
      <c r="HU29" s="54">
        <v>0</v>
      </c>
      <c r="HV29" s="54">
        <v>0</v>
      </c>
      <c r="HW29" s="54">
        <v>0</v>
      </c>
      <c r="HX29" s="54">
        <v>0</v>
      </c>
      <c r="HY29" s="54">
        <v>0</v>
      </c>
      <c r="HZ29" s="54">
        <v>0</v>
      </c>
      <c r="IA29" s="54">
        <v>0</v>
      </c>
      <c r="IB29" s="54">
        <v>0</v>
      </c>
      <c r="IC29" s="54">
        <v>0</v>
      </c>
      <c r="ID29" s="55" t="s">
        <v>369</v>
      </c>
      <c r="IE29" s="55" t="s">
        <v>369</v>
      </c>
      <c r="IF29" s="55">
        <v>0</v>
      </c>
      <c r="IG29" s="98">
        <v>0</v>
      </c>
      <c r="IH29" s="55">
        <v>0</v>
      </c>
      <c r="II29" s="54">
        <v>0</v>
      </c>
      <c r="IJ29" s="54">
        <v>0</v>
      </c>
      <c r="IK29" s="54">
        <v>0</v>
      </c>
      <c r="IL29" s="54">
        <v>0</v>
      </c>
      <c r="IM29" s="54">
        <v>0</v>
      </c>
      <c r="IN29" s="54">
        <v>0</v>
      </c>
      <c r="IO29" s="54">
        <v>0</v>
      </c>
      <c r="IP29" s="54">
        <v>0</v>
      </c>
      <c r="IQ29" s="54">
        <v>0</v>
      </c>
      <c r="IR29" s="54">
        <v>0</v>
      </c>
      <c r="IS29" s="54">
        <v>0</v>
      </c>
      <c r="IT29" s="55" t="s">
        <v>369</v>
      </c>
      <c r="IU29" s="55" t="s">
        <v>369</v>
      </c>
      <c r="IV29" s="55">
        <v>0</v>
      </c>
      <c r="IW29" s="98">
        <v>0</v>
      </c>
      <c r="IX29" s="55">
        <v>0</v>
      </c>
      <c r="IY29" s="54">
        <v>0</v>
      </c>
      <c r="IZ29" s="54">
        <v>0</v>
      </c>
      <c r="JA29" s="54">
        <v>0</v>
      </c>
      <c r="JB29" s="54">
        <v>0</v>
      </c>
      <c r="JC29" s="54">
        <v>0</v>
      </c>
      <c r="JD29" s="54">
        <v>0</v>
      </c>
      <c r="JE29" s="54">
        <v>0</v>
      </c>
      <c r="JF29" s="54">
        <v>0</v>
      </c>
      <c r="JG29" s="54">
        <v>0</v>
      </c>
      <c r="JH29" s="54">
        <v>0</v>
      </c>
      <c r="JI29" s="54">
        <v>0</v>
      </c>
      <c r="JJ29" s="55" t="s">
        <v>369</v>
      </c>
      <c r="JK29" s="55" t="s">
        <v>369</v>
      </c>
      <c r="JL29" s="55">
        <v>0</v>
      </c>
      <c r="JM29" s="98">
        <v>0</v>
      </c>
      <c r="JN29" s="55">
        <v>0</v>
      </c>
    </row>
    <row r="30" spans="1:274" ht="15.75" x14ac:dyDescent="0.25">
      <c r="A30" s="129" t="s">
        <v>56</v>
      </c>
      <c r="B30" s="108" t="s">
        <v>57</v>
      </c>
      <c r="C30" s="166">
        <v>269.07210000000003</v>
      </c>
      <c r="D30" s="166">
        <v>0</v>
      </c>
      <c r="E30" s="166">
        <v>272.52506316</v>
      </c>
      <c r="F30" s="166">
        <v>261.0763</v>
      </c>
      <c r="G30" s="166">
        <v>11.44876316</v>
      </c>
      <c r="H30" s="166">
        <v>50.056499710000004</v>
      </c>
      <c r="I30" s="166">
        <v>0</v>
      </c>
      <c r="J30" s="166">
        <v>52.142178950000002</v>
      </c>
      <c r="K30" s="166">
        <v>50.056499710000004</v>
      </c>
      <c r="L30" s="166">
        <v>0</v>
      </c>
      <c r="M30" s="166">
        <v>2.0856792400000002</v>
      </c>
      <c r="N30" s="167">
        <v>19.173130502462307</v>
      </c>
      <c r="O30" s="167">
        <v>18.217507086590828</v>
      </c>
      <c r="P30" s="167">
        <v>3.9999848145970129</v>
      </c>
      <c r="Q30" s="166">
        <v>0</v>
      </c>
      <c r="R30" s="167">
        <v>0</v>
      </c>
      <c r="S30" s="166">
        <v>1.1960999999999999</v>
      </c>
      <c r="T30" s="166">
        <v>0</v>
      </c>
      <c r="U30" s="166">
        <v>1.81653898</v>
      </c>
      <c r="V30" s="166">
        <v>1.1960999999999999</v>
      </c>
      <c r="W30" s="166">
        <v>0.62043897999999997</v>
      </c>
      <c r="X30" s="166">
        <v>0</v>
      </c>
      <c r="Y30" s="166">
        <v>0</v>
      </c>
      <c r="Z30" s="166">
        <v>0</v>
      </c>
      <c r="AA30" s="166">
        <v>0</v>
      </c>
      <c r="AB30" s="166">
        <v>0</v>
      </c>
      <c r="AC30" s="166">
        <v>0</v>
      </c>
      <c r="AD30" s="167">
        <v>0</v>
      </c>
      <c r="AE30" s="167">
        <v>0</v>
      </c>
      <c r="AF30" s="167">
        <v>0</v>
      </c>
      <c r="AG30" s="169">
        <v>0</v>
      </c>
      <c r="AH30" s="167">
        <v>0</v>
      </c>
      <c r="AI30" s="166">
        <v>1.1960999999999999</v>
      </c>
      <c r="AJ30" s="166">
        <v>0</v>
      </c>
      <c r="AK30" s="166">
        <v>1.81653898</v>
      </c>
      <c r="AL30" s="166">
        <v>1.1960999999999999</v>
      </c>
      <c r="AM30" s="166">
        <v>0.62043897999999997</v>
      </c>
      <c r="AN30" s="166">
        <v>0</v>
      </c>
      <c r="AO30" s="166">
        <v>0</v>
      </c>
      <c r="AP30" s="166">
        <v>0</v>
      </c>
      <c r="AQ30" s="166">
        <v>0</v>
      </c>
      <c r="AR30" s="166">
        <v>0</v>
      </c>
      <c r="AS30" s="166">
        <v>0</v>
      </c>
      <c r="AT30" s="167">
        <v>0</v>
      </c>
      <c r="AU30" s="167">
        <v>0</v>
      </c>
      <c r="AV30" s="167">
        <v>0</v>
      </c>
      <c r="AW30" s="169">
        <v>0</v>
      </c>
      <c r="AX30" s="167">
        <v>0</v>
      </c>
      <c r="AY30" s="166">
        <v>0</v>
      </c>
      <c r="AZ30" s="166">
        <v>0</v>
      </c>
      <c r="BA30" s="166">
        <v>0</v>
      </c>
      <c r="BB30" s="166">
        <v>0</v>
      </c>
      <c r="BC30" s="166">
        <v>0</v>
      </c>
      <c r="BD30" s="166">
        <v>0</v>
      </c>
      <c r="BE30" s="166">
        <v>0</v>
      </c>
      <c r="BF30" s="166">
        <v>0</v>
      </c>
      <c r="BG30" s="166">
        <v>0</v>
      </c>
      <c r="BH30" s="166">
        <v>0</v>
      </c>
      <c r="BI30" s="166">
        <v>0</v>
      </c>
      <c r="BJ30" s="167" t="s">
        <v>369</v>
      </c>
      <c r="BK30" s="167" t="s">
        <v>369</v>
      </c>
      <c r="BL30" s="167">
        <v>0</v>
      </c>
      <c r="BM30" s="169">
        <v>0</v>
      </c>
      <c r="BN30" s="167">
        <v>0</v>
      </c>
      <c r="BO30" s="166">
        <v>0</v>
      </c>
      <c r="BP30" s="166">
        <v>0</v>
      </c>
      <c r="BQ30" s="166">
        <v>0</v>
      </c>
      <c r="BR30" s="166">
        <v>0</v>
      </c>
      <c r="BS30" s="166">
        <v>0</v>
      </c>
      <c r="BT30" s="166">
        <v>0</v>
      </c>
      <c r="BU30" s="166">
        <v>0</v>
      </c>
      <c r="BV30" s="166">
        <v>0</v>
      </c>
      <c r="BW30" s="166">
        <v>0</v>
      </c>
      <c r="BX30" s="166">
        <v>0</v>
      </c>
      <c r="BY30" s="166">
        <v>0</v>
      </c>
      <c r="BZ30" s="167" t="s">
        <v>369</v>
      </c>
      <c r="CA30" s="167" t="s">
        <v>369</v>
      </c>
      <c r="CB30" s="167">
        <v>0</v>
      </c>
      <c r="CC30" s="169">
        <v>0</v>
      </c>
      <c r="CD30" s="167">
        <v>0</v>
      </c>
      <c r="CE30" s="166">
        <v>0</v>
      </c>
      <c r="CF30" s="166">
        <v>0</v>
      </c>
      <c r="CG30" s="166">
        <v>0</v>
      </c>
      <c r="CH30" s="166">
        <v>0</v>
      </c>
      <c r="CI30" s="166">
        <v>0</v>
      </c>
      <c r="CJ30" s="166">
        <v>0</v>
      </c>
      <c r="CK30" s="166">
        <v>0</v>
      </c>
      <c r="CL30" s="166">
        <v>0</v>
      </c>
      <c r="CM30" s="166">
        <v>0</v>
      </c>
      <c r="CN30" s="166">
        <v>0</v>
      </c>
      <c r="CO30" s="166">
        <v>0</v>
      </c>
      <c r="CP30" s="167" t="s">
        <v>369</v>
      </c>
      <c r="CQ30" s="167" t="s">
        <v>369</v>
      </c>
      <c r="CR30" s="167">
        <v>0</v>
      </c>
      <c r="CS30" s="169">
        <v>0</v>
      </c>
      <c r="CT30" s="167">
        <v>0</v>
      </c>
      <c r="CU30" s="54">
        <v>0</v>
      </c>
      <c r="CV30" s="54">
        <v>0</v>
      </c>
      <c r="CW30" s="54">
        <v>0</v>
      </c>
      <c r="CX30" s="54">
        <v>0</v>
      </c>
      <c r="CY30" s="54">
        <v>0</v>
      </c>
      <c r="CZ30" s="54">
        <v>0</v>
      </c>
      <c r="DA30" s="54">
        <v>0</v>
      </c>
      <c r="DB30" s="54">
        <v>0</v>
      </c>
      <c r="DC30" s="54">
        <v>0</v>
      </c>
      <c r="DD30" s="54">
        <v>0</v>
      </c>
      <c r="DE30" s="54">
        <v>0</v>
      </c>
      <c r="DF30" s="55" t="s">
        <v>369</v>
      </c>
      <c r="DG30" s="55" t="s">
        <v>369</v>
      </c>
      <c r="DH30" s="55">
        <v>0</v>
      </c>
      <c r="DI30" s="98">
        <v>0</v>
      </c>
      <c r="DJ30" s="55">
        <v>0</v>
      </c>
      <c r="DK30" s="54">
        <v>0</v>
      </c>
      <c r="DL30" s="54">
        <v>0</v>
      </c>
      <c r="DM30" s="54">
        <v>0</v>
      </c>
      <c r="DN30" s="54">
        <v>0</v>
      </c>
      <c r="DO30" s="54">
        <v>0</v>
      </c>
      <c r="DP30" s="54">
        <v>0</v>
      </c>
      <c r="DQ30" s="54">
        <v>0</v>
      </c>
      <c r="DR30" s="54">
        <v>0</v>
      </c>
      <c r="DS30" s="54">
        <v>0</v>
      </c>
      <c r="DT30" s="54">
        <v>0</v>
      </c>
      <c r="DU30" s="54">
        <v>0</v>
      </c>
      <c r="DV30" s="55" t="s">
        <v>369</v>
      </c>
      <c r="DW30" s="55" t="s">
        <v>369</v>
      </c>
      <c r="DX30" s="55">
        <v>0</v>
      </c>
      <c r="DY30" s="98">
        <v>0</v>
      </c>
      <c r="DZ30" s="55">
        <v>0</v>
      </c>
      <c r="EA30" s="54">
        <v>0</v>
      </c>
      <c r="EB30" s="54">
        <v>0</v>
      </c>
      <c r="EC30" s="54">
        <v>0</v>
      </c>
      <c r="ED30" s="54">
        <v>0</v>
      </c>
      <c r="EE30" s="54">
        <v>0</v>
      </c>
      <c r="EF30" s="54">
        <v>0</v>
      </c>
      <c r="EG30" s="54">
        <v>0</v>
      </c>
      <c r="EH30" s="54">
        <v>0</v>
      </c>
      <c r="EI30" s="54">
        <v>0</v>
      </c>
      <c r="EJ30" s="54">
        <v>0</v>
      </c>
      <c r="EK30" s="54">
        <v>0</v>
      </c>
      <c r="EL30" s="55" t="s">
        <v>369</v>
      </c>
      <c r="EM30" s="55" t="s">
        <v>369</v>
      </c>
      <c r="EN30" s="55">
        <v>0</v>
      </c>
      <c r="EO30" s="98">
        <v>0</v>
      </c>
      <c r="EP30" s="55">
        <v>0</v>
      </c>
      <c r="EQ30" s="54">
        <v>7.5160999999999998</v>
      </c>
      <c r="ER30" s="54">
        <v>0</v>
      </c>
      <c r="ES30" s="54">
        <v>7.8292708300000005</v>
      </c>
      <c r="ET30" s="54">
        <v>7.5160999999999998</v>
      </c>
      <c r="EU30" s="54">
        <v>0.31317083000000001</v>
      </c>
      <c r="EV30" s="54">
        <v>1.2202500199999999</v>
      </c>
      <c r="EW30" s="54">
        <v>0</v>
      </c>
      <c r="EX30" s="54">
        <v>1.27109377</v>
      </c>
      <c r="EY30" s="54">
        <v>1.2202500199999999</v>
      </c>
      <c r="EZ30" s="54">
        <v>0</v>
      </c>
      <c r="FA30" s="54">
        <v>5.084375E-2</v>
      </c>
      <c r="FB30" s="55">
        <v>16.235148813879537</v>
      </c>
      <c r="FC30" s="55">
        <v>16.235148720588057</v>
      </c>
      <c r="FD30" s="55">
        <v>3.9999999370620785</v>
      </c>
      <c r="FE30" s="98">
        <v>0</v>
      </c>
      <c r="FF30" s="55">
        <v>0</v>
      </c>
      <c r="FG30" s="54">
        <v>7.5160999999999998</v>
      </c>
      <c r="FH30" s="54">
        <v>0</v>
      </c>
      <c r="FI30" s="54">
        <v>7.8292708300000005</v>
      </c>
      <c r="FJ30" s="54">
        <v>7.5160999999999998</v>
      </c>
      <c r="FK30" s="54">
        <v>0.31317083000000001</v>
      </c>
      <c r="FL30" s="54">
        <v>1.2202500199999999</v>
      </c>
      <c r="FM30" s="54">
        <v>0</v>
      </c>
      <c r="FN30" s="54">
        <v>1.27109377</v>
      </c>
      <c r="FO30" s="54">
        <v>1.2202500199999999</v>
      </c>
      <c r="FP30" s="54">
        <v>0</v>
      </c>
      <c r="FQ30" s="54">
        <v>5.084375E-2</v>
      </c>
      <c r="FR30" s="55">
        <v>16.235148813879537</v>
      </c>
      <c r="FS30" s="55">
        <v>16.235148720588057</v>
      </c>
      <c r="FT30" s="55">
        <v>3.9999999370620785</v>
      </c>
      <c r="FU30" s="98">
        <v>0</v>
      </c>
      <c r="FV30" s="55">
        <v>0</v>
      </c>
      <c r="FW30" s="54">
        <v>0</v>
      </c>
      <c r="FX30" s="54">
        <v>0</v>
      </c>
      <c r="FY30" s="54">
        <v>0</v>
      </c>
      <c r="FZ30" s="54">
        <v>0</v>
      </c>
      <c r="GA30" s="54">
        <v>0</v>
      </c>
      <c r="GB30" s="54">
        <v>0</v>
      </c>
      <c r="GC30" s="54">
        <v>0</v>
      </c>
      <c r="GD30" s="54">
        <v>0</v>
      </c>
      <c r="GE30" s="54">
        <v>0</v>
      </c>
      <c r="GF30" s="54">
        <v>0</v>
      </c>
      <c r="GG30" s="54">
        <v>0</v>
      </c>
      <c r="GH30" s="55" t="s">
        <v>369</v>
      </c>
      <c r="GI30" s="55" t="s">
        <v>369</v>
      </c>
      <c r="GJ30" s="55">
        <v>0</v>
      </c>
      <c r="GK30" s="98">
        <v>0</v>
      </c>
      <c r="GL30" s="55">
        <v>0</v>
      </c>
      <c r="GM30" s="54">
        <v>260.35990000000004</v>
      </c>
      <c r="GN30" s="54">
        <v>0</v>
      </c>
      <c r="GO30" s="54">
        <v>262.87925335</v>
      </c>
      <c r="GP30" s="54">
        <v>252.36410000000001</v>
      </c>
      <c r="GQ30" s="54">
        <v>10.51515335</v>
      </c>
      <c r="GR30" s="54">
        <v>48.836249690000002</v>
      </c>
      <c r="GS30" s="54">
        <v>0</v>
      </c>
      <c r="GT30" s="54">
        <v>50.871085180000001</v>
      </c>
      <c r="GU30" s="54">
        <v>48.836249690000002</v>
      </c>
      <c r="GV30" s="54">
        <v>0</v>
      </c>
      <c r="GW30" s="54">
        <v>2.0348354900000003</v>
      </c>
      <c r="GX30" s="55">
        <v>19.351504310636894</v>
      </c>
      <c r="GY30" s="55">
        <v>19.35145805553088</v>
      </c>
      <c r="GZ30" s="55">
        <v>3.9999844367385289</v>
      </c>
      <c r="HA30" s="98">
        <v>0</v>
      </c>
      <c r="HB30" s="55">
        <v>0</v>
      </c>
      <c r="HC30" s="54">
        <v>222.82830000000001</v>
      </c>
      <c r="HD30" s="54">
        <v>0</v>
      </c>
      <c r="HE30" s="54">
        <v>232.11279999999999</v>
      </c>
      <c r="HF30" s="54">
        <v>222.82830000000001</v>
      </c>
      <c r="HG30" s="54">
        <v>9.2844999999999995</v>
      </c>
      <c r="HH30" s="54">
        <v>30.673854210000002</v>
      </c>
      <c r="HI30" s="54">
        <v>0</v>
      </c>
      <c r="HJ30" s="54">
        <v>31.951926280000002</v>
      </c>
      <c r="HK30" s="54">
        <v>30.673854210000002</v>
      </c>
      <c r="HL30" s="54">
        <v>0</v>
      </c>
      <c r="HM30" s="54">
        <v>1.2780720700000001</v>
      </c>
      <c r="HN30" s="55">
        <v>13.765690538410066</v>
      </c>
      <c r="HO30" s="55">
        <v>13.765653185416557</v>
      </c>
      <c r="HP30" s="55">
        <v>3.9999844103295796</v>
      </c>
      <c r="HQ30" s="98">
        <v>0</v>
      </c>
      <c r="HR30" s="55">
        <v>0</v>
      </c>
      <c r="HS30" s="54">
        <v>0</v>
      </c>
      <c r="HT30" s="54">
        <v>0</v>
      </c>
      <c r="HU30" s="54">
        <v>0</v>
      </c>
      <c r="HV30" s="54">
        <v>0</v>
      </c>
      <c r="HW30" s="54">
        <v>0</v>
      </c>
      <c r="HX30" s="54">
        <v>0</v>
      </c>
      <c r="HY30" s="54">
        <v>0</v>
      </c>
      <c r="HZ30" s="54">
        <v>0</v>
      </c>
      <c r="IA30" s="54">
        <v>0</v>
      </c>
      <c r="IB30" s="54">
        <v>0</v>
      </c>
      <c r="IC30" s="54">
        <v>0</v>
      </c>
      <c r="ID30" s="55" t="s">
        <v>369</v>
      </c>
      <c r="IE30" s="55" t="s">
        <v>369</v>
      </c>
      <c r="IF30" s="55">
        <v>0</v>
      </c>
      <c r="IG30" s="98">
        <v>0</v>
      </c>
      <c r="IH30" s="55">
        <v>0</v>
      </c>
      <c r="II30" s="54">
        <v>0</v>
      </c>
      <c r="IJ30" s="54">
        <v>0</v>
      </c>
      <c r="IK30" s="54">
        <v>0</v>
      </c>
      <c r="IL30" s="54">
        <v>0</v>
      </c>
      <c r="IM30" s="54">
        <v>0</v>
      </c>
      <c r="IN30" s="54">
        <v>0</v>
      </c>
      <c r="IO30" s="54">
        <v>0</v>
      </c>
      <c r="IP30" s="54">
        <v>0</v>
      </c>
      <c r="IQ30" s="54">
        <v>0</v>
      </c>
      <c r="IR30" s="54">
        <v>0</v>
      </c>
      <c r="IS30" s="54">
        <v>0</v>
      </c>
      <c r="IT30" s="55" t="s">
        <v>369</v>
      </c>
      <c r="IU30" s="55" t="s">
        <v>369</v>
      </c>
      <c r="IV30" s="55">
        <v>0</v>
      </c>
      <c r="IW30" s="98">
        <v>0</v>
      </c>
      <c r="IX30" s="55">
        <v>0</v>
      </c>
      <c r="IY30" s="54">
        <v>37.531599999999997</v>
      </c>
      <c r="IZ30" s="54">
        <v>0</v>
      </c>
      <c r="JA30" s="54">
        <v>30.766453350000003</v>
      </c>
      <c r="JB30" s="54">
        <v>29.535799999999998</v>
      </c>
      <c r="JC30" s="54">
        <v>1.2306533500000001</v>
      </c>
      <c r="JD30" s="54">
        <v>18.162395480000001</v>
      </c>
      <c r="JE30" s="54">
        <v>0</v>
      </c>
      <c r="JF30" s="54">
        <v>18.919158899999999</v>
      </c>
      <c r="JG30" s="54">
        <v>18.162395480000001</v>
      </c>
      <c r="JH30" s="54">
        <v>0</v>
      </c>
      <c r="JI30" s="54">
        <v>0.75676342000000008</v>
      </c>
      <c r="JJ30" s="55">
        <v>61.492817123626253</v>
      </c>
      <c r="JK30" s="55">
        <v>61.492817615943594</v>
      </c>
      <c r="JL30" s="55">
        <v>3.9999844813397072</v>
      </c>
      <c r="JM30" s="98">
        <v>0</v>
      </c>
      <c r="JN30" s="55">
        <v>0</v>
      </c>
    </row>
    <row r="31" spans="1:274" ht="15.75" x14ac:dyDescent="0.25">
      <c r="A31" s="129" t="s">
        <v>59</v>
      </c>
      <c r="B31" s="108" t="s">
        <v>60</v>
      </c>
      <c r="C31" s="166">
        <v>99.55449999999999</v>
      </c>
      <c r="D31" s="166">
        <v>0</v>
      </c>
      <c r="E31" s="166">
        <v>103.702607</v>
      </c>
      <c r="F31" s="166">
        <v>99.55449999999999</v>
      </c>
      <c r="G31" s="166">
        <v>4.1481069999999995</v>
      </c>
      <c r="H31" s="166">
        <v>22.992878100000002</v>
      </c>
      <c r="I31" s="166">
        <v>0</v>
      </c>
      <c r="J31" s="166">
        <v>23.95091549</v>
      </c>
      <c r="K31" s="166">
        <v>22.992878100000002</v>
      </c>
      <c r="L31" s="166">
        <v>0</v>
      </c>
      <c r="M31" s="166">
        <v>0.95803738999999999</v>
      </c>
      <c r="N31" s="167">
        <v>23.095769754255212</v>
      </c>
      <c r="O31" s="167">
        <v>23.095773325037179</v>
      </c>
      <c r="P31" s="167">
        <v>4.0000032165785075</v>
      </c>
      <c r="Q31" s="166">
        <v>0</v>
      </c>
      <c r="R31" s="167">
        <v>0</v>
      </c>
      <c r="S31" s="166">
        <v>6.8083999999999998</v>
      </c>
      <c r="T31" s="166">
        <v>0</v>
      </c>
      <c r="U31" s="166">
        <v>7.0920839999999998</v>
      </c>
      <c r="V31" s="166">
        <v>6.8083999999999998</v>
      </c>
      <c r="W31" s="166">
        <v>0.28368399999999999</v>
      </c>
      <c r="X31" s="166">
        <v>6.3420747400000002</v>
      </c>
      <c r="Y31" s="166">
        <v>0</v>
      </c>
      <c r="Z31" s="166">
        <v>6.6063284800000002</v>
      </c>
      <c r="AA31" s="166">
        <v>6.3420747400000002</v>
      </c>
      <c r="AB31" s="166">
        <v>0</v>
      </c>
      <c r="AC31" s="166">
        <v>0.26425374000000001</v>
      </c>
      <c r="AD31" s="167">
        <v>93.150736443217212</v>
      </c>
      <c r="AE31" s="167">
        <v>93.15073814526022</v>
      </c>
      <c r="AF31" s="167">
        <v>4.0000090943101272</v>
      </c>
      <c r="AG31" s="169">
        <v>0</v>
      </c>
      <c r="AH31" s="167">
        <v>0</v>
      </c>
      <c r="AI31" s="166">
        <v>6.8083999999999998</v>
      </c>
      <c r="AJ31" s="166">
        <v>0</v>
      </c>
      <c r="AK31" s="166">
        <v>7.0920839999999998</v>
      </c>
      <c r="AL31" s="166">
        <v>6.8083999999999998</v>
      </c>
      <c r="AM31" s="166">
        <v>0.28368399999999999</v>
      </c>
      <c r="AN31" s="166">
        <v>6.3420747400000002</v>
      </c>
      <c r="AO31" s="166">
        <v>0</v>
      </c>
      <c r="AP31" s="166">
        <v>6.6063284800000002</v>
      </c>
      <c r="AQ31" s="166">
        <v>6.3420747400000002</v>
      </c>
      <c r="AR31" s="166">
        <v>0</v>
      </c>
      <c r="AS31" s="166">
        <v>0.26425374000000001</v>
      </c>
      <c r="AT31" s="167">
        <v>93.150736443217212</v>
      </c>
      <c r="AU31" s="167">
        <v>93.15073814526022</v>
      </c>
      <c r="AV31" s="167">
        <v>4.0000090943101272</v>
      </c>
      <c r="AW31" s="169">
        <v>0</v>
      </c>
      <c r="AX31" s="167">
        <v>0</v>
      </c>
      <c r="AY31" s="166">
        <v>0</v>
      </c>
      <c r="AZ31" s="166">
        <v>0</v>
      </c>
      <c r="BA31" s="166">
        <v>0</v>
      </c>
      <c r="BB31" s="166">
        <v>0</v>
      </c>
      <c r="BC31" s="166">
        <v>0</v>
      </c>
      <c r="BD31" s="166">
        <v>0</v>
      </c>
      <c r="BE31" s="166">
        <v>0</v>
      </c>
      <c r="BF31" s="166">
        <v>0</v>
      </c>
      <c r="BG31" s="166">
        <v>0</v>
      </c>
      <c r="BH31" s="166">
        <v>0</v>
      </c>
      <c r="BI31" s="166">
        <v>0</v>
      </c>
      <c r="BJ31" s="167" t="s">
        <v>369</v>
      </c>
      <c r="BK31" s="167" t="s">
        <v>369</v>
      </c>
      <c r="BL31" s="167">
        <v>0</v>
      </c>
      <c r="BM31" s="169">
        <v>0</v>
      </c>
      <c r="BN31" s="167">
        <v>0</v>
      </c>
      <c r="BO31" s="166">
        <v>0</v>
      </c>
      <c r="BP31" s="166">
        <v>0</v>
      </c>
      <c r="BQ31" s="166">
        <v>0</v>
      </c>
      <c r="BR31" s="166">
        <v>0</v>
      </c>
      <c r="BS31" s="166">
        <v>0</v>
      </c>
      <c r="BT31" s="166">
        <v>0</v>
      </c>
      <c r="BU31" s="166">
        <v>0</v>
      </c>
      <c r="BV31" s="166">
        <v>0</v>
      </c>
      <c r="BW31" s="166">
        <v>0</v>
      </c>
      <c r="BX31" s="166">
        <v>0</v>
      </c>
      <c r="BY31" s="166">
        <v>0</v>
      </c>
      <c r="BZ31" s="167" t="s">
        <v>369</v>
      </c>
      <c r="CA31" s="167" t="s">
        <v>369</v>
      </c>
      <c r="CB31" s="167">
        <v>0</v>
      </c>
      <c r="CC31" s="169">
        <v>0</v>
      </c>
      <c r="CD31" s="167">
        <v>0</v>
      </c>
      <c r="CE31" s="166">
        <v>0</v>
      </c>
      <c r="CF31" s="166">
        <v>0</v>
      </c>
      <c r="CG31" s="166">
        <v>0</v>
      </c>
      <c r="CH31" s="166">
        <v>0</v>
      </c>
      <c r="CI31" s="166">
        <v>0</v>
      </c>
      <c r="CJ31" s="166">
        <v>0</v>
      </c>
      <c r="CK31" s="166">
        <v>0</v>
      </c>
      <c r="CL31" s="166">
        <v>0</v>
      </c>
      <c r="CM31" s="166">
        <v>0</v>
      </c>
      <c r="CN31" s="166">
        <v>0</v>
      </c>
      <c r="CO31" s="166">
        <v>0</v>
      </c>
      <c r="CP31" s="167" t="s">
        <v>369</v>
      </c>
      <c r="CQ31" s="167" t="s">
        <v>369</v>
      </c>
      <c r="CR31" s="167">
        <v>0</v>
      </c>
      <c r="CS31" s="169">
        <v>0</v>
      </c>
      <c r="CT31" s="167">
        <v>0</v>
      </c>
      <c r="CU31" s="54">
        <v>0.52790000000000004</v>
      </c>
      <c r="CV31" s="54">
        <v>0</v>
      </c>
      <c r="CW31" s="54">
        <v>0.54989699999999997</v>
      </c>
      <c r="CX31" s="54">
        <v>0.52790000000000004</v>
      </c>
      <c r="CY31" s="54">
        <v>2.1996999999999999E-2</v>
      </c>
      <c r="CZ31" s="54">
        <v>6.9119890000000003E-2</v>
      </c>
      <c r="DA31" s="54">
        <v>0</v>
      </c>
      <c r="DB31" s="54">
        <v>7.1999999999999995E-2</v>
      </c>
      <c r="DC31" s="54">
        <v>6.9119890000000003E-2</v>
      </c>
      <c r="DD31" s="54">
        <v>0</v>
      </c>
      <c r="DE31" s="54">
        <v>2.88011E-3</v>
      </c>
      <c r="DF31" s="55">
        <v>13.09336806213298</v>
      </c>
      <c r="DG31" s="55">
        <v>13.093194526526345</v>
      </c>
      <c r="DH31" s="55">
        <v>4.0001527777777781</v>
      </c>
      <c r="DI31" s="98">
        <v>0</v>
      </c>
      <c r="DJ31" s="55">
        <v>0</v>
      </c>
      <c r="DK31" s="54">
        <v>0.39560000000000001</v>
      </c>
      <c r="DL31" s="54">
        <v>0</v>
      </c>
      <c r="DM31" s="54">
        <v>0.41208400000000001</v>
      </c>
      <c r="DN31" s="54">
        <v>0.39560000000000001</v>
      </c>
      <c r="DO31" s="54">
        <v>1.6483999999999999E-2</v>
      </c>
      <c r="DP31" s="54">
        <v>6.9119890000000003E-2</v>
      </c>
      <c r="DQ31" s="54">
        <v>0</v>
      </c>
      <c r="DR31" s="54">
        <v>7.1999999999999995E-2</v>
      </c>
      <c r="DS31" s="54">
        <v>6.9119890000000003E-2</v>
      </c>
      <c r="DT31" s="54">
        <v>0</v>
      </c>
      <c r="DU31" s="54">
        <v>2.88011E-3</v>
      </c>
      <c r="DV31" s="55">
        <v>17.472166329625885</v>
      </c>
      <c r="DW31" s="55">
        <v>17.472154816792042</v>
      </c>
      <c r="DX31" s="55">
        <v>4.0001527777777781</v>
      </c>
      <c r="DY31" s="98">
        <v>0</v>
      </c>
      <c r="DZ31" s="55">
        <v>0</v>
      </c>
      <c r="EA31" s="54">
        <v>0.1323</v>
      </c>
      <c r="EB31" s="54">
        <v>0</v>
      </c>
      <c r="EC31" s="54">
        <v>0.13781299999999999</v>
      </c>
      <c r="ED31" s="54">
        <v>0.1323</v>
      </c>
      <c r="EE31" s="54">
        <v>5.5129999999999997E-3</v>
      </c>
      <c r="EF31" s="54">
        <v>0</v>
      </c>
      <c r="EG31" s="54">
        <v>0</v>
      </c>
      <c r="EH31" s="54">
        <v>0</v>
      </c>
      <c r="EI31" s="54">
        <v>0</v>
      </c>
      <c r="EJ31" s="54">
        <v>0</v>
      </c>
      <c r="EK31" s="54">
        <v>0</v>
      </c>
      <c r="EL31" s="55">
        <v>0</v>
      </c>
      <c r="EM31" s="55">
        <v>0</v>
      </c>
      <c r="EN31" s="55">
        <v>0</v>
      </c>
      <c r="EO31" s="98">
        <v>0</v>
      </c>
      <c r="EP31" s="55">
        <v>0</v>
      </c>
      <c r="EQ31" s="54">
        <v>4.7222</v>
      </c>
      <c r="ER31" s="54">
        <v>0</v>
      </c>
      <c r="ES31" s="54">
        <v>4.9189590000000001</v>
      </c>
      <c r="ET31" s="54">
        <v>4.7222</v>
      </c>
      <c r="EU31" s="54">
        <v>0.19675899999999999</v>
      </c>
      <c r="EV31" s="54">
        <v>0.41512183000000002</v>
      </c>
      <c r="EW31" s="54">
        <v>0</v>
      </c>
      <c r="EX31" s="54">
        <v>0.43241863000000003</v>
      </c>
      <c r="EY31" s="54">
        <v>0.41512183000000002</v>
      </c>
      <c r="EZ31" s="54">
        <v>0</v>
      </c>
      <c r="FA31" s="54">
        <v>1.7296799999999998E-2</v>
      </c>
      <c r="FB31" s="55">
        <v>8.7908565922663175</v>
      </c>
      <c r="FC31" s="55">
        <v>8.7908558185394305</v>
      </c>
      <c r="FD31" s="55">
        <v>4.0000126729044947</v>
      </c>
      <c r="FE31" s="98">
        <v>0</v>
      </c>
      <c r="FF31" s="55">
        <v>0</v>
      </c>
      <c r="FG31" s="54">
        <v>4.7222</v>
      </c>
      <c r="FH31" s="54">
        <v>0</v>
      </c>
      <c r="FI31" s="54">
        <v>4.9189590000000001</v>
      </c>
      <c r="FJ31" s="54">
        <v>4.7222</v>
      </c>
      <c r="FK31" s="54">
        <v>0.19675899999999999</v>
      </c>
      <c r="FL31" s="54">
        <v>0.41512183000000002</v>
      </c>
      <c r="FM31" s="54">
        <v>0</v>
      </c>
      <c r="FN31" s="54">
        <v>0.43241863000000003</v>
      </c>
      <c r="FO31" s="54">
        <v>0.41512183000000002</v>
      </c>
      <c r="FP31" s="54">
        <v>0</v>
      </c>
      <c r="FQ31" s="54">
        <v>1.7296799999999998E-2</v>
      </c>
      <c r="FR31" s="55">
        <v>8.7908565922663175</v>
      </c>
      <c r="FS31" s="55">
        <v>8.7908558185394305</v>
      </c>
      <c r="FT31" s="55">
        <v>4.0000126729044947</v>
      </c>
      <c r="FU31" s="98">
        <v>0</v>
      </c>
      <c r="FV31" s="55">
        <v>0</v>
      </c>
      <c r="FW31" s="54">
        <v>0</v>
      </c>
      <c r="FX31" s="54">
        <v>0</v>
      </c>
      <c r="FY31" s="54">
        <v>0</v>
      </c>
      <c r="FZ31" s="54">
        <v>0</v>
      </c>
      <c r="GA31" s="54">
        <v>0</v>
      </c>
      <c r="GB31" s="54">
        <v>0</v>
      </c>
      <c r="GC31" s="54">
        <v>0</v>
      </c>
      <c r="GD31" s="54">
        <v>0</v>
      </c>
      <c r="GE31" s="54">
        <v>0</v>
      </c>
      <c r="GF31" s="54">
        <v>0</v>
      </c>
      <c r="GG31" s="54">
        <v>0</v>
      </c>
      <c r="GH31" s="55" t="s">
        <v>369</v>
      </c>
      <c r="GI31" s="55" t="s">
        <v>369</v>
      </c>
      <c r="GJ31" s="55">
        <v>0</v>
      </c>
      <c r="GK31" s="98">
        <v>0</v>
      </c>
      <c r="GL31" s="55">
        <v>0</v>
      </c>
      <c r="GM31" s="54">
        <v>87.495999999999995</v>
      </c>
      <c r="GN31" s="54">
        <v>0</v>
      </c>
      <c r="GO31" s="54">
        <v>91.141666999999998</v>
      </c>
      <c r="GP31" s="54">
        <v>87.495999999999995</v>
      </c>
      <c r="GQ31" s="54">
        <v>3.645667</v>
      </c>
      <c r="GR31" s="54">
        <v>16.166561640000001</v>
      </c>
      <c r="GS31" s="54">
        <v>0</v>
      </c>
      <c r="GT31" s="54">
        <v>16.840168379999998</v>
      </c>
      <c r="GU31" s="54">
        <v>16.166561640000001</v>
      </c>
      <c r="GV31" s="54">
        <v>0</v>
      </c>
      <c r="GW31" s="54">
        <v>0.67360673999999998</v>
      </c>
      <c r="GX31" s="55">
        <v>18.476915104690502</v>
      </c>
      <c r="GY31" s="55">
        <v>18.476913552444589</v>
      </c>
      <c r="GZ31" s="55">
        <v>4.000000028503278</v>
      </c>
      <c r="HA31" s="98">
        <v>0</v>
      </c>
      <c r="HB31" s="55">
        <v>0</v>
      </c>
      <c r="HC31" s="54">
        <v>87.495999999999995</v>
      </c>
      <c r="HD31" s="54">
        <v>0</v>
      </c>
      <c r="HE31" s="54">
        <v>91.141666999999998</v>
      </c>
      <c r="HF31" s="54">
        <v>87.495999999999995</v>
      </c>
      <c r="HG31" s="54">
        <v>3.645667</v>
      </c>
      <c r="HH31" s="54">
        <v>16.166561640000001</v>
      </c>
      <c r="HI31" s="54">
        <v>0</v>
      </c>
      <c r="HJ31" s="54">
        <v>16.840168379999998</v>
      </c>
      <c r="HK31" s="54">
        <v>16.166561640000001</v>
      </c>
      <c r="HL31" s="54">
        <v>0</v>
      </c>
      <c r="HM31" s="54">
        <v>0.67360673999999998</v>
      </c>
      <c r="HN31" s="55">
        <v>18.476915104690502</v>
      </c>
      <c r="HO31" s="55">
        <v>18.476913552444589</v>
      </c>
      <c r="HP31" s="55">
        <v>4.000000028503278</v>
      </c>
      <c r="HQ31" s="98">
        <v>0</v>
      </c>
      <c r="HR31" s="55">
        <v>0</v>
      </c>
      <c r="HS31" s="54">
        <v>0</v>
      </c>
      <c r="HT31" s="54">
        <v>0</v>
      </c>
      <c r="HU31" s="54">
        <v>0</v>
      </c>
      <c r="HV31" s="54">
        <v>0</v>
      </c>
      <c r="HW31" s="54">
        <v>0</v>
      </c>
      <c r="HX31" s="54">
        <v>0</v>
      </c>
      <c r="HY31" s="54">
        <v>0</v>
      </c>
      <c r="HZ31" s="54">
        <v>0</v>
      </c>
      <c r="IA31" s="54">
        <v>0</v>
      </c>
      <c r="IB31" s="54">
        <v>0</v>
      </c>
      <c r="IC31" s="54">
        <v>0</v>
      </c>
      <c r="ID31" s="55" t="s">
        <v>369</v>
      </c>
      <c r="IE31" s="55" t="s">
        <v>369</v>
      </c>
      <c r="IF31" s="55">
        <v>0</v>
      </c>
      <c r="IG31" s="98">
        <v>0</v>
      </c>
      <c r="IH31" s="55">
        <v>0</v>
      </c>
      <c r="II31" s="54">
        <v>0</v>
      </c>
      <c r="IJ31" s="54">
        <v>0</v>
      </c>
      <c r="IK31" s="54">
        <v>0</v>
      </c>
      <c r="IL31" s="54">
        <v>0</v>
      </c>
      <c r="IM31" s="54">
        <v>0</v>
      </c>
      <c r="IN31" s="54">
        <v>0</v>
      </c>
      <c r="IO31" s="54">
        <v>0</v>
      </c>
      <c r="IP31" s="54">
        <v>0</v>
      </c>
      <c r="IQ31" s="54">
        <v>0</v>
      </c>
      <c r="IR31" s="54">
        <v>0</v>
      </c>
      <c r="IS31" s="54">
        <v>0</v>
      </c>
      <c r="IT31" s="55" t="s">
        <v>369</v>
      </c>
      <c r="IU31" s="55" t="s">
        <v>369</v>
      </c>
      <c r="IV31" s="55">
        <v>0</v>
      </c>
      <c r="IW31" s="98">
        <v>0</v>
      </c>
      <c r="IX31" s="55">
        <v>0</v>
      </c>
      <c r="IY31" s="54">
        <v>0</v>
      </c>
      <c r="IZ31" s="54">
        <v>0</v>
      </c>
      <c r="JA31" s="54">
        <v>0</v>
      </c>
      <c r="JB31" s="54">
        <v>0</v>
      </c>
      <c r="JC31" s="54">
        <v>0</v>
      </c>
      <c r="JD31" s="54">
        <v>0</v>
      </c>
      <c r="JE31" s="54">
        <v>0</v>
      </c>
      <c r="JF31" s="54">
        <v>0</v>
      </c>
      <c r="JG31" s="54">
        <v>0</v>
      </c>
      <c r="JH31" s="54">
        <v>0</v>
      </c>
      <c r="JI31" s="54">
        <v>0</v>
      </c>
      <c r="JJ31" s="55" t="s">
        <v>369</v>
      </c>
      <c r="JK31" s="55" t="s">
        <v>369</v>
      </c>
      <c r="JL31" s="55">
        <v>0</v>
      </c>
      <c r="JM31" s="98">
        <v>0</v>
      </c>
      <c r="JN31" s="55">
        <v>0</v>
      </c>
    </row>
    <row r="32" spans="1:274" ht="15.75" x14ac:dyDescent="0.25">
      <c r="A32" s="127" t="s">
        <v>62</v>
      </c>
      <c r="B32" s="128" t="s">
        <v>63</v>
      </c>
      <c r="C32" s="170">
        <v>1445.3832</v>
      </c>
      <c r="D32" s="170">
        <v>0</v>
      </c>
      <c r="E32" s="170">
        <v>1877.1543027099999</v>
      </c>
      <c r="F32" s="170">
        <v>1441.5604000000001</v>
      </c>
      <c r="G32" s="170">
        <v>435.59390271000001</v>
      </c>
      <c r="H32" s="170">
        <v>587.98838119999994</v>
      </c>
      <c r="I32" s="170">
        <v>1.38669563</v>
      </c>
      <c r="J32" s="170">
        <v>803.2658161899999</v>
      </c>
      <c r="K32" s="170">
        <v>587.97136129999978</v>
      </c>
      <c r="L32" s="170">
        <v>0</v>
      </c>
      <c r="M32" s="170">
        <v>215.29445488999997</v>
      </c>
      <c r="N32" s="170">
        <v>40.679271856764338</v>
      </c>
      <c r="O32" s="170">
        <v>49.425497820462816</v>
      </c>
      <c r="P32" s="170">
        <v>26.802392253061523</v>
      </c>
      <c r="Q32" s="170">
        <v>1.3758395299999999</v>
      </c>
      <c r="R32" s="170">
        <v>2.7876000000006656E-2</v>
      </c>
      <c r="S32" s="170">
        <v>91.780399999999986</v>
      </c>
      <c r="T32" s="170">
        <v>0</v>
      </c>
      <c r="U32" s="170">
        <v>222.08445723</v>
      </c>
      <c r="V32" s="170">
        <v>91.780399999999986</v>
      </c>
      <c r="W32" s="170">
        <v>130.30405723000001</v>
      </c>
      <c r="X32" s="170">
        <v>56.362374980000006</v>
      </c>
      <c r="Y32" s="170">
        <v>0.40985044000000004</v>
      </c>
      <c r="Z32" s="170">
        <v>144.29442111</v>
      </c>
      <c r="AA32" s="170">
        <v>56.345355080000012</v>
      </c>
      <c r="AB32" s="170">
        <v>0</v>
      </c>
      <c r="AC32" s="170">
        <v>87.949066029999997</v>
      </c>
      <c r="AD32" s="170">
        <v>61.391489991327141</v>
      </c>
      <c r="AE32" s="170">
        <v>67.49526292551343</v>
      </c>
      <c r="AF32" s="170">
        <v>60.951120184302731</v>
      </c>
      <c r="AG32" s="170">
        <v>0.39899434</v>
      </c>
      <c r="AH32" s="170">
        <v>2.7875999999999772E-2</v>
      </c>
      <c r="AI32" s="170">
        <v>29.942300000000003</v>
      </c>
      <c r="AJ32" s="170">
        <v>0</v>
      </c>
      <c r="AK32" s="170">
        <v>145.94624948000001</v>
      </c>
      <c r="AL32" s="170">
        <v>29.942300000000003</v>
      </c>
      <c r="AM32" s="170">
        <v>116.00394948</v>
      </c>
      <c r="AN32" s="170">
        <v>26.288463459999999</v>
      </c>
      <c r="AO32" s="170">
        <v>0.40985044000000004</v>
      </c>
      <c r="AP32" s="170">
        <v>108.69584001999999</v>
      </c>
      <c r="AQ32" s="170">
        <v>26.271443560000005</v>
      </c>
      <c r="AR32" s="170">
        <v>0</v>
      </c>
      <c r="AS32" s="170">
        <v>82.424396460000011</v>
      </c>
      <c r="AT32" s="170">
        <v>87.740232246687796</v>
      </c>
      <c r="AU32" s="170">
        <v>71.053095027778028</v>
      </c>
      <c r="AV32" s="170">
        <v>75.830313694465175</v>
      </c>
      <c r="AW32" s="170">
        <v>0.39899434</v>
      </c>
      <c r="AX32" s="170">
        <v>2.7875999999999772E-2</v>
      </c>
      <c r="AY32" s="170">
        <v>0</v>
      </c>
      <c r="AZ32" s="170">
        <v>0</v>
      </c>
      <c r="BA32" s="170">
        <v>0</v>
      </c>
      <c r="BB32" s="170">
        <v>0</v>
      </c>
      <c r="BC32" s="170">
        <v>0</v>
      </c>
      <c r="BD32" s="170">
        <v>0</v>
      </c>
      <c r="BE32" s="170">
        <v>0</v>
      </c>
      <c r="BF32" s="170">
        <v>0</v>
      </c>
      <c r="BG32" s="170">
        <v>0</v>
      </c>
      <c r="BH32" s="170">
        <v>0</v>
      </c>
      <c r="BI32" s="170">
        <v>0</v>
      </c>
      <c r="BJ32" s="170" t="s">
        <v>369</v>
      </c>
      <c r="BK32" s="170" t="s">
        <v>369</v>
      </c>
      <c r="BL32" s="170">
        <v>0</v>
      </c>
      <c r="BM32" s="170">
        <v>0</v>
      </c>
      <c r="BN32" s="170">
        <v>0</v>
      </c>
      <c r="BO32" s="170">
        <v>61.838099999999997</v>
      </c>
      <c r="BP32" s="170">
        <v>0</v>
      </c>
      <c r="BQ32" s="170">
        <v>76.138207749999992</v>
      </c>
      <c r="BR32" s="170">
        <v>61.838099999999997</v>
      </c>
      <c r="BS32" s="170">
        <v>14.30010775</v>
      </c>
      <c r="BT32" s="170">
        <v>30.073911519999999</v>
      </c>
      <c r="BU32" s="170">
        <v>0</v>
      </c>
      <c r="BV32" s="170">
        <v>35.598581089999996</v>
      </c>
      <c r="BW32" s="170">
        <v>30.073911519999999</v>
      </c>
      <c r="BX32" s="170">
        <v>0</v>
      </c>
      <c r="BY32" s="170">
        <v>5.5246695699999995</v>
      </c>
      <c r="BZ32" s="170">
        <v>48.633304580832856</v>
      </c>
      <c r="CA32" s="170">
        <v>38.633761833018347</v>
      </c>
      <c r="CB32" s="170">
        <v>15.519353302404335</v>
      </c>
      <c r="CC32" s="170">
        <v>0</v>
      </c>
      <c r="CD32" s="170">
        <v>0</v>
      </c>
      <c r="CE32" s="170">
        <v>0</v>
      </c>
      <c r="CF32" s="170">
        <v>0</v>
      </c>
      <c r="CG32" s="170">
        <v>0</v>
      </c>
      <c r="CH32" s="170">
        <v>0</v>
      </c>
      <c r="CI32" s="170">
        <v>0</v>
      </c>
      <c r="CJ32" s="170">
        <v>0</v>
      </c>
      <c r="CK32" s="170">
        <v>0</v>
      </c>
      <c r="CL32" s="170">
        <v>0</v>
      </c>
      <c r="CM32" s="170">
        <v>0</v>
      </c>
      <c r="CN32" s="170">
        <v>0</v>
      </c>
      <c r="CO32" s="170">
        <v>0</v>
      </c>
      <c r="CP32" s="170" t="s">
        <v>369</v>
      </c>
      <c r="CQ32" s="170" t="s">
        <v>369</v>
      </c>
      <c r="CR32" s="170">
        <v>0</v>
      </c>
      <c r="CS32" s="170">
        <v>0</v>
      </c>
      <c r="CT32" s="170">
        <v>0</v>
      </c>
      <c r="CU32" s="49">
        <v>7.8257000000000003</v>
      </c>
      <c r="CV32" s="49">
        <v>0</v>
      </c>
      <c r="CW32" s="49">
        <v>8.0509394199999988</v>
      </c>
      <c r="CX32" s="49">
        <v>7.8257000000000003</v>
      </c>
      <c r="CY32" s="49">
        <v>0.22523942000000002</v>
      </c>
      <c r="CZ32" s="49">
        <v>0.19050102000000002</v>
      </c>
      <c r="DA32" s="49">
        <v>0</v>
      </c>
      <c r="DB32" s="49">
        <v>0.19622997</v>
      </c>
      <c r="DC32" s="49">
        <v>0.19050102000000002</v>
      </c>
      <c r="DD32" s="49">
        <v>0</v>
      </c>
      <c r="DE32" s="49">
        <v>5.72895E-3</v>
      </c>
      <c r="DF32" s="49">
        <v>2.4343000626142071</v>
      </c>
      <c r="DG32" s="49">
        <v>2.543493496831061</v>
      </c>
      <c r="DH32" s="49">
        <v>2.9195081668717577</v>
      </c>
      <c r="DI32" s="49">
        <v>0</v>
      </c>
      <c r="DJ32" s="49">
        <v>0</v>
      </c>
      <c r="DK32" s="49">
        <v>1.7750999999999999</v>
      </c>
      <c r="DL32" s="49">
        <v>0</v>
      </c>
      <c r="DM32" s="49">
        <v>1.81177918</v>
      </c>
      <c r="DN32" s="49">
        <v>1.7750999999999999</v>
      </c>
      <c r="DO32" s="49">
        <v>3.6679180000000006E-2</v>
      </c>
      <c r="DP32" s="49">
        <v>1.5479100000000001E-2</v>
      </c>
      <c r="DQ32" s="49">
        <v>0</v>
      </c>
      <c r="DR32" s="49">
        <v>1.5795E-2</v>
      </c>
      <c r="DS32" s="49">
        <v>1.5479100000000001E-2</v>
      </c>
      <c r="DT32" s="49">
        <v>0</v>
      </c>
      <c r="DU32" s="49">
        <v>3.1589999999999998E-4</v>
      </c>
      <c r="DV32" s="49">
        <v>0.87201284434679749</v>
      </c>
      <c r="DW32" s="49">
        <v>0.86125153288595846</v>
      </c>
      <c r="DX32" s="49">
        <v>2</v>
      </c>
      <c r="DY32" s="49">
        <v>0</v>
      </c>
      <c r="DZ32" s="49">
        <v>0</v>
      </c>
      <c r="EA32" s="49">
        <v>6.0505999999999993</v>
      </c>
      <c r="EB32" s="49">
        <v>0</v>
      </c>
      <c r="EC32" s="49">
        <v>6.2391602399999995</v>
      </c>
      <c r="ED32" s="49">
        <v>6.0505999999999993</v>
      </c>
      <c r="EE32" s="49">
        <v>0.18856023999999999</v>
      </c>
      <c r="EF32" s="49">
        <v>0.17502192000000003</v>
      </c>
      <c r="EG32" s="49">
        <v>0</v>
      </c>
      <c r="EH32" s="49">
        <v>0.18043497</v>
      </c>
      <c r="EI32" s="49">
        <v>0.17502192000000003</v>
      </c>
      <c r="EJ32" s="49">
        <v>0</v>
      </c>
      <c r="EK32" s="49">
        <v>5.41305E-3</v>
      </c>
      <c r="EL32" s="49">
        <v>2.8926374243876651</v>
      </c>
      <c r="EM32" s="49">
        <v>2.8707271479925991</v>
      </c>
      <c r="EN32" s="49">
        <v>3.0000004987946629</v>
      </c>
      <c r="EO32" s="49">
        <v>0</v>
      </c>
      <c r="EP32" s="49">
        <v>0</v>
      </c>
      <c r="EQ32" s="49">
        <v>15.655100000000001</v>
      </c>
      <c r="ER32" s="49">
        <v>0</v>
      </c>
      <c r="ES32" s="49">
        <v>32.809419900000002</v>
      </c>
      <c r="ET32" s="49">
        <v>15.655100000000001</v>
      </c>
      <c r="EU32" s="49">
        <v>17.154319900000001</v>
      </c>
      <c r="EV32" s="49">
        <v>4.7218978299999996</v>
      </c>
      <c r="EW32" s="49">
        <v>0</v>
      </c>
      <c r="EX32" s="49">
        <v>8.121604940000001</v>
      </c>
      <c r="EY32" s="49">
        <v>4.7218978299999996</v>
      </c>
      <c r="EZ32" s="49">
        <v>0</v>
      </c>
      <c r="FA32" s="49">
        <v>3.3997071099999996</v>
      </c>
      <c r="FB32" s="49">
        <v>30.162041954379081</v>
      </c>
      <c r="FC32" s="49">
        <v>19.818373038502095</v>
      </c>
      <c r="FD32" s="49">
        <v>41.860040412160195</v>
      </c>
      <c r="FE32" s="49">
        <v>0</v>
      </c>
      <c r="FF32" s="49">
        <v>0</v>
      </c>
      <c r="FG32" s="49">
        <v>15.655100000000001</v>
      </c>
      <c r="FH32" s="49">
        <v>0</v>
      </c>
      <c r="FI32" s="49">
        <v>32.809419900000002</v>
      </c>
      <c r="FJ32" s="49">
        <v>15.655100000000001</v>
      </c>
      <c r="FK32" s="49">
        <v>17.154319900000001</v>
      </c>
      <c r="FL32" s="49">
        <v>4.7218978299999996</v>
      </c>
      <c r="FM32" s="49">
        <v>0</v>
      </c>
      <c r="FN32" s="49">
        <v>8.121604940000001</v>
      </c>
      <c r="FO32" s="49">
        <v>4.7218978299999996</v>
      </c>
      <c r="FP32" s="49">
        <v>0</v>
      </c>
      <c r="FQ32" s="49">
        <v>3.3997071099999996</v>
      </c>
      <c r="FR32" s="49">
        <v>30.162041954379081</v>
      </c>
      <c r="FS32" s="49">
        <v>19.818373038502095</v>
      </c>
      <c r="FT32" s="49">
        <v>41.860040412160195</v>
      </c>
      <c r="FU32" s="49">
        <v>0</v>
      </c>
      <c r="FV32" s="49">
        <v>0</v>
      </c>
      <c r="FW32" s="49">
        <v>0</v>
      </c>
      <c r="FX32" s="49">
        <v>0</v>
      </c>
      <c r="FY32" s="49">
        <v>0</v>
      </c>
      <c r="FZ32" s="49">
        <v>0</v>
      </c>
      <c r="GA32" s="49">
        <v>0</v>
      </c>
      <c r="GB32" s="49">
        <v>0</v>
      </c>
      <c r="GC32" s="49">
        <v>0</v>
      </c>
      <c r="GD32" s="49">
        <v>0</v>
      </c>
      <c r="GE32" s="49">
        <v>0</v>
      </c>
      <c r="GF32" s="49">
        <v>0</v>
      </c>
      <c r="GG32" s="49">
        <v>0</v>
      </c>
      <c r="GH32" s="49" t="s">
        <v>369</v>
      </c>
      <c r="GI32" s="49" t="s">
        <v>369</v>
      </c>
      <c r="GJ32" s="49">
        <v>0</v>
      </c>
      <c r="GK32" s="49">
        <v>0</v>
      </c>
      <c r="GL32" s="49">
        <v>0</v>
      </c>
      <c r="GM32" s="49">
        <v>1330.1219999999998</v>
      </c>
      <c r="GN32" s="49">
        <v>0</v>
      </c>
      <c r="GO32" s="49">
        <v>1614.2094861600003</v>
      </c>
      <c r="GP32" s="49">
        <v>1326.2991999999999</v>
      </c>
      <c r="GQ32" s="49">
        <v>287.91028616</v>
      </c>
      <c r="GR32" s="49">
        <v>526.71360736999986</v>
      </c>
      <c r="GS32" s="49">
        <v>0.97684518999999992</v>
      </c>
      <c r="GT32" s="49">
        <v>650.65356016999999</v>
      </c>
      <c r="GU32" s="49">
        <v>526.71360736999986</v>
      </c>
      <c r="GV32" s="49">
        <v>0</v>
      </c>
      <c r="GW32" s="49">
        <v>123.93995279999999</v>
      </c>
      <c r="GX32" s="49">
        <v>39.598894490129474</v>
      </c>
      <c r="GY32" s="49">
        <v>43.048115596371225</v>
      </c>
      <c r="GZ32" s="49">
        <v>19.048532181644788</v>
      </c>
      <c r="HA32" s="49">
        <v>0.97684518999999992</v>
      </c>
      <c r="HB32" s="49">
        <v>5.9952043329758453E-15</v>
      </c>
      <c r="HC32" s="49">
        <v>1301.0729999999999</v>
      </c>
      <c r="HD32" s="49">
        <v>0</v>
      </c>
      <c r="HE32" s="49">
        <v>1586.7443481400003</v>
      </c>
      <c r="HF32" s="49">
        <v>1299.3535999999999</v>
      </c>
      <c r="HG32" s="49">
        <v>287.39074813999997</v>
      </c>
      <c r="HH32" s="49">
        <v>499.76800736999996</v>
      </c>
      <c r="HI32" s="49">
        <v>0.97684518999999992</v>
      </c>
      <c r="HJ32" s="49">
        <v>623.18842214999995</v>
      </c>
      <c r="HK32" s="49">
        <v>499.76800736999996</v>
      </c>
      <c r="HL32" s="49">
        <v>0</v>
      </c>
      <c r="HM32" s="49">
        <v>123.42041477999999</v>
      </c>
      <c r="HN32" s="49">
        <v>38.411988210500105</v>
      </c>
      <c r="HO32" s="49">
        <v>42.945159361872278</v>
      </c>
      <c r="HP32" s="49">
        <v>19.804670689195344</v>
      </c>
      <c r="HQ32" s="49">
        <v>0.97684518999999992</v>
      </c>
      <c r="HR32" s="49">
        <v>5.9952043329758453E-15</v>
      </c>
      <c r="HS32" s="49">
        <v>4.9786000000000001</v>
      </c>
      <c r="HT32" s="49">
        <v>0</v>
      </c>
      <c r="HU32" s="49">
        <v>2.9042562599999999</v>
      </c>
      <c r="HV32" s="49">
        <v>2.8752</v>
      </c>
      <c r="HW32" s="49">
        <v>2.9056259999999997E-2</v>
      </c>
      <c r="HX32" s="49">
        <v>2.8752</v>
      </c>
      <c r="HY32" s="49">
        <v>0</v>
      </c>
      <c r="HZ32" s="49">
        <v>2.9042562599999999</v>
      </c>
      <c r="IA32" s="49">
        <v>2.8752</v>
      </c>
      <c r="IB32" s="49">
        <v>0</v>
      </c>
      <c r="IC32" s="49">
        <v>2.9056259999999997E-2</v>
      </c>
      <c r="ID32" s="49">
        <v>57.751175029124646</v>
      </c>
      <c r="IE32" s="49">
        <v>100</v>
      </c>
      <c r="IF32" s="49">
        <v>1.0004716319351241</v>
      </c>
      <c r="IG32" s="49">
        <v>0</v>
      </c>
      <c r="IH32" s="49">
        <v>0</v>
      </c>
      <c r="II32" s="49">
        <v>0</v>
      </c>
      <c r="IJ32" s="49">
        <v>0</v>
      </c>
      <c r="IK32" s="49">
        <v>0</v>
      </c>
      <c r="IL32" s="49">
        <v>0</v>
      </c>
      <c r="IM32" s="49">
        <v>0</v>
      </c>
      <c r="IN32" s="49">
        <v>0</v>
      </c>
      <c r="IO32" s="49">
        <v>0</v>
      </c>
      <c r="IP32" s="49">
        <v>0</v>
      </c>
      <c r="IQ32" s="49">
        <v>0</v>
      </c>
      <c r="IR32" s="49">
        <v>0</v>
      </c>
      <c r="IS32" s="49">
        <v>0</v>
      </c>
      <c r="IT32" s="49" t="s">
        <v>369</v>
      </c>
      <c r="IU32" s="49" t="s">
        <v>369</v>
      </c>
      <c r="IV32" s="49">
        <v>0</v>
      </c>
      <c r="IW32" s="49">
        <v>0</v>
      </c>
      <c r="IX32" s="49">
        <v>0</v>
      </c>
      <c r="IY32" s="49">
        <v>24.070399999999999</v>
      </c>
      <c r="IZ32" s="49">
        <v>0</v>
      </c>
      <c r="JA32" s="49">
        <v>24.560881760000001</v>
      </c>
      <c r="JB32" s="49">
        <v>24.070399999999999</v>
      </c>
      <c r="JC32" s="49">
        <v>0.49048175999999999</v>
      </c>
      <c r="JD32" s="49">
        <v>24.070399999999999</v>
      </c>
      <c r="JE32" s="49">
        <v>0</v>
      </c>
      <c r="JF32" s="49">
        <v>24.560881760000001</v>
      </c>
      <c r="JG32" s="49">
        <v>24.070399999999999</v>
      </c>
      <c r="JH32" s="49">
        <v>0</v>
      </c>
      <c r="JI32" s="49">
        <v>0.49048175999999999</v>
      </c>
      <c r="JJ32" s="49">
        <v>100</v>
      </c>
      <c r="JK32" s="49">
        <v>100</v>
      </c>
      <c r="JL32" s="49">
        <v>1.9970038730401021</v>
      </c>
      <c r="JM32" s="49">
        <v>0</v>
      </c>
      <c r="JN32" s="49">
        <v>0</v>
      </c>
    </row>
    <row r="33" spans="1:274" ht="15.75" x14ac:dyDescent="0.25">
      <c r="A33" s="129" t="s">
        <v>65</v>
      </c>
      <c r="B33" s="108" t="s">
        <v>66</v>
      </c>
      <c r="C33" s="166">
        <v>23.675000000000001</v>
      </c>
      <c r="D33" s="166">
        <v>0</v>
      </c>
      <c r="E33" s="166">
        <v>23.914145649999998</v>
      </c>
      <c r="F33" s="166">
        <v>23.675000000000001</v>
      </c>
      <c r="G33" s="166">
        <v>0.23914565000000002</v>
      </c>
      <c r="H33" s="166">
        <v>8.7396291599999998</v>
      </c>
      <c r="I33" s="166">
        <v>0</v>
      </c>
      <c r="J33" s="166">
        <v>8.8279082399999993</v>
      </c>
      <c r="K33" s="166">
        <v>8.7396291599999998</v>
      </c>
      <c r="L33" s="166">
        <v>0</v>
      </c>
      <c r="M33" s="166">
        <v>8.8279079999999996E-2</v>
      </c>
      <c r="N33" s="167">
        <v>36.915012291446672</v>
      </c>
      <c r="O33" s="167">
        <v>36.914357421930937</v>
      </c>
      <c r="P33" s="167">
        <v>0.99999997281349173</v>
      </c>
      <c r="Q33" s="166">
        <v>0</v>
      </c>
      <c r="R33" s="167">
        <v>0</v>
      </c>
      <c r="S33" s="166">
        <v>22.554500000000001</v>
      </c>
      <c r="T33" s="166">
        <v>0</v>
      </c>
      <c r="U33" s="166">
        <v>22.782327469999998</v>
      </c>
      <c r="V33" s="166">
        <v>22.554500000000001</v>
      </c>
      <c r="W33" s="166">
        <v>0.22782747</v>
      </c>
      <c r="X33" s="166">
        <v>8.36643282</v>
      </c>
      <c r="Y33" s="166">
        <v>0</v>
      </c>
      <c r="Z33" s="166">
        <v>8.4509422399999998</v>
      </c>
      <c r="AA33" s="166">
        <v>8.36643282</v>
      </c>
      <c r="AB33" s="166">
        <v>0</v>
      </c>
      <c r="AC33" s="166">
        <v>8.4509420000000002E-2</v>
      </c>
      <c r="AD33" s="167">
        <v>37.094295240417651</v>
      </c>
      <c r="AE33" s="167">
        <v>37.093604208482851</v>
      </c>
      <c r="AF33" s="167">
        <v>0.9999999716007999</v>
      </c>
      <c r="AG33" s="169">
        <v>0</v>
      </c>
      <c r="AH33" s="167">
        <v>0</v>
      </c>
      <c r="AI33" s="166">
        <v>2.3142</v>
      </c>
      <c r="AJ33" s="166">
        <v>0</v>
      </c>
      <c r="AK33" s="166">
        <v>2.33758</v>
      </c>
      <c r="AL33" s="166">
        <v>2.3142</v>
      </c>
      <c r="AM33" s="166">
        <v>2.3380000000000001E-2</v>
      </c>
      <c r="AN33" s="166">
        <v>2.2943428199999998</v>
      </c>
      <c r="AO33" s="166">
        <v>0</v>
      </c>
      <c r="AP33" s="166">
        <v>2.3175180000000002</v>
      </c>
      <c r="AQ33" s="166">
        <v>2.2943428199999998</v>
      </c>
      <c r="AR33" s="166">
        <v>0</v>
      </c>
      <c r="AS33" s="166">
        <v>2.317518E-2</v>
      </c>
      <c r="AT33" s="167">
        <v>99.141941923774951</v>
      </c>
      <c r="AU33" s="167">
        <v>99.123952095808377</v>
      </c>
      <c r="AV33" s="167">
        <v>0.99999999999999989</v>
      </c>
      <c r="AW33" s="169">
        <v>0</v>
      </c>
      <c r="AX33" s="167">
        <v>0</v>
      </c>
      <c r="AY33" s="166">
        <v>0</v>
      </c>
      <c r="AZ33" s="166">
        <v>0</v>
      </c>
      <c r="BA33" s="166">
        <v>0</v>
      </c>
      <c r="BB33" s="166">
        <v>0</v>
      </c>
      <c r="BC33" s="166">
        <v>0</v>
      </c>
      <c r="BD33" s="166">
        <v>0</v>
      </c>
      <c r="BE33" s="166">
        <v>0</v>
      </c>
      <c r="BF33" s="166">
        <v>0</v>
      </c>
      <c r="BG33" s="166">
        <v>0</v>
      </c>
      <c r="BH33" s="166">
        <v>0</v>
      </c>
      <c r="BI33" s="166">
        <v>0</v>
      </c>
      <c r="BJ33" s="167" t="s">
        <v>369</v>
      </c>
      <c r="BK33" s="167" t="s">
        <v>369</v>
      </c>
      <c r="BL33" s="167">
        <v>0</v>
      </c>
      <c r="BM33" s="169">
        <v>0</v>
      </c>
      <c r="BN33" s="167">
        <v>0</v>
      </c>
      <c r="BO33" s="166">
        <v>20.240300000000001</v>
      </c>
      <c r="BP33" s="166">
        <v>0</v>
      </c>
      <c r="BQ33" s="166">
        <v>20.444747469999999</v>
      </c>
      <c r="BR33" s="166">
        <v>20.240300000000001</v>
      </c>
      <c r="BS33" s="166">
        <v>0.20444746999999999</v>
      </c>
      <c r="BT33" s="166">
        <v>6.0720900000000002</v>
      </c>
      <c r="BU33" s="166">
        <v>0</v>
      </c>
      <c r="BV33" s="166">
        <v>6.1334242400000001</v>
      </c>
      <c r="BW33" s="166">
        <v>6.0720900000000002</v>
      </c>
      <c r="BX33" s="166">
        <v>0</v>
      </c>
      <c r="BY33" s="166">
        <v>6.1334239999999998E-2</v>
      </c>
      <c r="BZ33" s="167">
        <v>30</v>
      </c>
      <c r="CA33" s="167">
        <v>29.999999510876801</v>
      </c>
      <c r="CB33" s="167">
        <v>0.99999996087014509</v>
      </c>
      <c r="CC33" s="169">
        <v>0</v>
      </c>
      <c r="CD33" s="167">
        <v>0</v>
      </c>
      <c r="CE33" s="166">
        <v>0</v>
      </c>
      <c r="CF33" s="166">
        <v>0</v>
      </c>
      <c r="CG33" s="166">
        <v>0</v>
      </c>
      <c r="CH33" s="166">
        <v>0</v>
      </c>
      <c r="CI33" s="166">
        <v>0</v>
      </c>
      <c r="CJ33" s="166">
        <v>0</v>
      </c>
      <c r="CK33" s="166">
        <v>0</v>
      </c>
      <c r="CL33" s="166">
        <v>0</v>
      </c>
      <c r="CM33" s="166">
        <v>0</v>
      </c>
      <c r="CN33" s="166">
        <v>0</v>
      </c>
      <c r="CO33" s="166">
        <v>0</v>
      </c>
      <c r="CP33" s="167" t="s">
        <v>369</v>
      </c>
      <c r="CQ33" s="167" t="s">
        <v>369</v>
      </c>
      <c r="CR33" s="167">
        <v>0</v>
      </c>
      <c r="CS33" s="169">
        <v>0</v>
      </c>
      <c r="CT33" s="167">
        <v>0</v>
      </c>
      <c r="CU33" s="54">
        <v>0</v>
      </c>
      <c r="CV33" s="54">
        <v>0</v>
      </c>
      <c r="CW33" s="54">
        <v>0</v>
      </c>
      <c r="CX33" s="54">
        <v>0</v>
      </c>
      <c r="CY33" s="54">
        <v>0</v>
      </c>
      <c r="CZ33" s="54">
        <v>0</v>
      </c>
      <c r="DA33" s="54">
        <v>0</v>
      </c>
      <c r="DB33" s="54">
        <v>0</v>
      </c>
      <c r="DC33" s="54">
        <v>0</v>
      </c>
      <c r="DD33" s="54">
        <v>0</v>
      </c>
      <c r="DE33" s="54">
        <v>0</v>
      </c>
      <c r="DF33" s="55" t="s">
        <v>369</v>
      </c>
      <c r="DG33" s="55" t="s">
        <v>369</v>
      </c>
      <c r="DH33" s="55">
        <v>0</v>
      </c>
      <c r="DI33" s="98">
        <v>0</v>
      </c>
      <c r="DJ33" s="55">
        <v>0</v>
      </c>
      <c r="DK33" s="54">
        <v>0</v>
      </c>
      <c r="DL33" s="54">
        <v>0</v>
      </c>
      <c r="DM33" s="54">
        <v>0</v>
      </c>
      <c r="DN33" s="54">
        <v>0</v>
      </c>
      <c r="DO33" s="54">
        <v>0</v>
      </c>
      <c r="DP33" s="54">
        <v>0</v>
      </c>
      <c r="DQ33" s="54">
        <v>0</v>
      </c>
      <c r="DR33" s="54">
        <v>0</v>
      </c>
      <c r="DS33" s="54">
        <v>0</v>
      </c>
      <c r="DT33" s="54">
        <v>0</v>
      </c>
      <c r="DU33" s="54">
        <v>0</v>
      </c>
      <c r="DV33" s="55" t="s">
        <v>369</v>
      </c>
      <c r="DW33" s="55" t="s">
        <v>369</v>
      </c>
      <c r="DX33" s="55">
        <v>0</v>
      </c>
      <c r="DY33" s="98">
        <v>0</v>
      </c>
      <c r="DZ33" s="55">
        <v>0</v>
      </c>
      <c r="EA33" s="54">
        <v>0</v>
      </c>
      <c r="EB33" s="54">
        <v>0</v>
      </c>
      <c r="EC33" s="54">
        <v>0</v>
      </c>
      <c r="ED33" s="54">
        <v>0</v>
      </c>
      <c r="EE33" s="54">
        <v>0</v>
      </c>
      <c r="EF33" s="54">
        <v>0</v>
      </c>
      <c r="EG33" s="54">
        <v>0</v>
      </c>
      <c r="EH33" s="54">
        <v>0</v>
      </c>
      <c r="EI33" s="54">
        <v>0</v>
      </c>
      <c r="EJ33" s="54">
        <v>0</v>
      </c>
      <c r="EK33" s="54">
        <v>0</v>
      </c>
      <c r="EL33" s="55" t="s">
        <v>369</v>
      </c>
      <c r="EM33" s="55" t="s">
        <v>369</v>
      </c>
      <c r="EN33" s="55">
        <v>0</v>
      </c>
      <c r="EO33" s="98">
        <v>0</v>
      </c>
      <c r="EP33" s="55">
        <v>0</v>
      </c>
      <c r="EQ33" s="54">
        <v>1.1205000000000001</v>
      </c>
      <c r="ER33" s="54">
        <v>0</v>
      </c>
      <c r="ES33" s="54">
        <v>1.13181818</v>
      </c>
      <c r="ET33" s="54">
        <v>1.1205000000000001</v>
      </c>
      <c r="EU33" s="54">
        <v>1.1318180000000001E-2</v>
      </c>
      <c r="EV33" s="54">
        <v>0.37319634000000002</v>
      </c>
      <c r="EW33" s="54">
        <v>0</v>
      </c>
      <c r="EX33" s="54">
        <v>0.37696600000000002</v>
      </c>
      <c r="EY33" s="54">
        <v>0.37319634000000002</v>
      </c>
      <c r="EZ33" s="54">
        <v>0</v>
      </c>
      <c r="FA33" s="54">
        <v>3.7696599999999998E-3</v>
      </c>
      <c r="FB33" s="55">
        <v>33.30623293172691</v>
      </c>
      <c r="FC33" s="55">
        <v>33.306238282126628</v>
      </c>
      <c r="FD33" s="55">
        <v>0.99999999999999989</v>
      </c>
      <c r="FE33" s="98">
        <v>0</v>
      </c>
      <c r="FF33" s="55">
        <v>0</v>
      </c>
      <c r="FG33" s="54">
        <v>1.1205000000000001</v>
      </c>
      <c r="FH33" s="54">
        <v>0</v>
      </c>
      <c r="FI33" s="54">
        <v>1.13181818</v>
      </c>
      <c r="FJ33" s="54">
        <v>1.1205000000000001</v>
      </c>
      <c r="FK33" s="54">
        <v>1.1318180000000001E-2</v>
      </c>
      <c r="FL33" s="54">
        <v>0.37319634000000002</v>
      </c>
      <c r="FM33" s="54">
        <v>0</v>
      </c>
      <c r="FN33" s="54">
        <v>0.37696600000000002</v>
      </c>
      <c r="FO33" s="54">
        <v>0.37319634000000002</v>
      </c>
      <c r="FP33" s="54">
        <v>0</v>
      </c>
      <c r="FQ33" s="54">
        <v>3.7696599999999998E-3</v>
      </c>
      <c r="FR33" s="55">
        <v>33.30623293172691</v>
      </c>
      <c r="FS33" s="55">
        <v>33.306238282126628</v>
      </c>
      <c r="FT33" s="55">
        <v>0.99999999999999989</v>
      </c>
      <c r="FU33" s="98">
        <v>0</v>
      </c>
      <c r="FV33" s="55">
        <v>0</v>
      </c>
      <c r="FW33" s="54">
        <v>0</v>
      </c>
      <c r="FX33" s="54">
        <v>0</v>
      </c>
      <c r="FY33" s="54">
        <v>0</v>
      </c>
      <c r="FZ33" s="54">
        <v>0</v>
      </c>
      <c r="GA33" s="54">
        <v>0</v>
      </c>
      <c r="GB33" s="54">
        <v>0</v>
      </c>
      <c r="GC33" s="54">
        <v>0</v>
      </c>
      <c r="GD33" s="54">
        <v>0</v>
      </c>
      <c r="GE33" s="54">
        <v>0</v>
      </c>
      <c r="GF33" s="54">
        <v>0</v>
      </c>
      <c r="GG33" s="54">
        <v>0</v>
      </c>
      <c r="GH33" s="55" t="s">
        <v>369</v>
      </c>
      <c r="GI33" s="55" t="s">
        <v>369</v>
      </c>
      <c r="GJ33" s="55">
        <v>0</v>
      </c>
      <c r="GK33" s="98">
        <v>0</v>
      </c>
      <c r="GL33" s="55">
        <v>0</v>
      </c>
      <c r="GM33" s="54">
        <v>0</v>
      </c>
      <c r="GN33" s="54">
        <v>0</v>
      </c>
      <c r="GO33" s="54">
        <v>0</v>
      </c>
      <c r="GP33" s="54">
        <v>0</v>
      </c>
      <c r="GQ33" s="54">
        <v>0</v>
      </c>
      <c r="GR33" s="54">
        <v>0</v>
      </c>
      <c r="GS33" s="54">
        <v>0</v>
      </c>
      <c r="GT33" s="54">
        <v>0</v>
      </c>
      <c r="GU33" s="54">
        <v>0</v>
      </c>
      <c r="GV33" s="54">
        <v>0</v>
      </c>
      <c r="GW33" s="54">
        <v>0</v>
      </c>
      <c r="GX33" s="55" t="s">
        <v>369</v>
      </c>
      <c r="GY33" s="55" t="s">
        <v>369</v>
      </c>
      <c r="GZ33" s="55">
        <v>0</v>
      </c>
      <c r="HA33" s="98">
        <v>0</v>
      </c>
      <c r="HB33" s="55">
        <v>0</v>
      </c>
      <c r="HC33" s="54">
        <v>0</v>
      </c>
      <c r="HD33" s="54">
        <v>0</v>
      </c>
      <c r="HE33" s="54">
        <v>0</v>
      </c>
      <c r="HF33" s="54">
        <v>0</v>
      </c>
      <c r="HG33" s="54">
        <v>0</v>
      </c>
      <c r="HH33" s="54">
        <v>0</v>
      </c>
      <c r="HI33" s="54">
        <v>0</v>
      </c>
      <c r="HJ33" s="54">
        <v>0</v>
      </c>
      <c r="HK33" s="54">
        <v>0</v>
      </c>
      <c r="HL33" s="54">
        <v>0</v>
      </c>
      <c r="HM33" s="54">
        <v>0</v>
      </c>
      <c r="HN33" s="55" t="s">
        <v>369</v>
      </c>
      <c r="HO33" s="55" t="s">
        <v>369</v>
      </c>
      <c r="HP33" s="55">
        <v>0</v>
      </c>
      <c r="HQ33" s="98">
        <v>0</v>
      </c>
      <c r="HR33" s="55">
        <v>0</v>
      </c>
      <c r="HS33" s="54">
        <v>0</v>
      </c>
      <c r="HT33" s="54">
        <v>0</v>
      </c>
      <c r="HU33" s="54">
        <v>0</v>
      </c>
      <c r="HV33" s="54">
        <v>0</v>
      </c>
      <c r="HW33" s="54">
        <v>0</v>
      </c>
      <c r="HX33" s="54">
        <v>0</v>
      </c>
      <c r="HY33" s="54">
        <v>0</v>
      </c>
      <c r="HZ33" s="54">
        <v>0</v>
      </c>
      <c r="IA33" s="54">
        <v>0</v>
      </c>
      <c r="IB33" s="54">
        <v>0</v>
      </c>
      <c r="IC33" s="54">
        <v>0</v>
      </c>
      <c r="ID33" s="55" t="s">
        <v>369</v>
      </c>
      <c r="IE33" s="55" t="s">
        <v>369</v>
      </c>
      <c r="IF33" s="55">
        <v>0</v>
      </c>
      <c r="IG33" s="98">
        <v>0</v>
      </c>
      <c r="IH33" s="55">
        <v>0</v>
      </c>
      <c r="II33" s="54">
        <v>0</v>
      </c>
      <c r="IJ33" s="54">
        <v>0</v>
      </c>
      <c r="IK33" s="54">
        <v>0</v>
      </c>
      <c r="IL33" s="54">
        <v>0</v>
      </c>
      <c r="IM33" s="54">
        <v>0</v>
      </c>
      <c r="IN33" s="54">
        <v>0</v>
      </c>
      <c r="IO33" s="54">
        <v>0</v>
      </c>
      <c r="IP33" s="54">
        <v>0</v>
      </c>
      <c r="IQ33" s="54">
        <v>0</v>
      </c>
      <c r="IR33" s="54">
        <v>0</v>
      </c>
      <c r="IS33" s="54">
        <v>0</v>
      </c>
      <c r="IT33" s="55" t="s">
        <v>369</v>
      </c>
      <c r="IU33" s="55" t="s">
        <v>369</v>
      </c>
      <c r="IV33" s="55">
        <v>0</v>
      </c>
      <c r="IW33" s="98">
        <v>0</v>
      </c>
      <c r="IX33" s="55">
        <v>0</v>
      </c>
      <c r="IY33" s="54">
        <v>0</v>
      </c>
      <c r="IZ33" s="54">
        <v>0</v>
      </c>
      <c r="JA33" s="54">
        <v>0</v>
      </c>
      <c r="JB33" s="54">
        <v>0</v>
      </c>
      <c r="JC33" s="54">
        <v>0</v>
      </c>
      <c r="JD33" s="54">
        <v>0</v>
      </c>
      <c r="JE33" s="54">
        <v>0</v>
      </c>
      <c r="JF33" s="54">
        <v>0</v>
      </c>
      <c r="JG33" s="54">
        <v>0</v>
      </c>
      <c r="JH33" s="54">
        <v>0</v>
      </c>
      <c r="JI33" s="54">
        <v>0</v>
      </c>
      <c r="JJ33" s="55" t="s">
        <v>369</v>
      </c>
      <c r="JK33" s="55" t="s">
        <v>369</v>
      </c>
      <c r="JL33" s="55">
        <v>0</v>
      </c>
      <c r="JM33" s="98">
        <v>0</v>
      </c>
      <c r="JN33" s="55">
        <v>0</v>
      </c>
    </row>
    <row r="34" spans="1:274" ht="15.75" x14ac:dyDescent="0.25">
      <c r="A34" s="129" t="s">
        <v>68</v>
      </c>
      <c r="B34" s="108" t="s">
        <v>69</v>
      </c>
      <c r="C34" s="166">
        <v>11.4214</v>
      </c>
      <c r="D34" s="166">
        <v>0</v>
      </c>
      <c r="E34" s="166">
        <v>12.022504999999999</v>
      </c>
      <c r="F34" s="166">
        <v>11.4214</v>
      </c>
      <c r="G34" s="166">
        <v>0.601105</v>
      </c>
      <c r="H34" s="166">
        <v>10.729799999999999</v>
      </c>
      <c r="I34" s="166">
        <v>0</v>
      </c>
      <c r="J34" s="166">
        <v>11.294525999999999</v>
      </c>
      <c r="K34" s="166">
        <v>10.729799999999999</v>
      </c>
      <c r="L34" s="166">
        <v>0</v>
      </c>
      <c r="M34" s="166">
        <v>0.56472599999999995</v>
      </c>
      <c r="N34" s="167">
        <v>93.944700299437883</v>
      </c>
      <c r="O34" s="167">
        <v>93.947979138420067</v>
      </c>
      <c r="P34" s="167">
        <v>4.9999973438460366</v>
      </c>
      <c r="Q34" s="166">
        <v>0</v>
      </c>
      <c r="R34" s="167">
        <v>0</v>
      </c>
      <c r="S34" s="166">
        <v>9.5611999999999995</v>
      </c>
      <c r="T34" s="166">
        <v>0</v>
      </c>
      <c r="U34" s="166">
        <v>10.064399999999999</v>
      </c>
      <c r="V34" s="166">
        <v>9.5611999999999995</v>
      </c>
      <c r="W34" s="166">
        <v>0.50319999999999998</v>
      </c>
      <c r="X34" s="166">
        <v>9.5611999999999995</v>
      </c>
      <c r="Y34" s="166">
        <v>0</v>
      </c>
      <c r="Z34" s="166">
        <v>10.064399999999999</v>
      </c>
      <c r="AA34" s="166">
        <v>9.5611999999999995</v>
      </c>
      <c r="AB34" s="166">
        <v>0</v>
      </c>
      <c r="AC34" s="166">
        <v>0.50319999999999998</v>
      </c>
      <c r="AD34" s="167">
        <v>100</v>
      </c>
      <c r="AE34" s="167">
        <v>100</v>
      </c>
      <c r="AF34" s="167">
        <v>4.9998012797583566</v>
      </c>
      <c r="AG34" s="169">
        <v>0</v>
      </c>
      <c r="AH34" s="167">
        <v>0</v>
      </c>
      <c r="AI34" s="166">
        <v>9.5611999999999995</v>
      </c>
      <c r="AJ34" s="166">
        <v>0</v>
      </c>
      <c r="AK34" s="166">
        <v>10.064399999999999</v>
      </c>
      <c r="AL34" s="166">
        <v>9.5611999999999995</v>
      </c>
      <c r="AM34" s="166">
        <v>0.50319999999999998</v>
      </c>
      <c r="AN34" s="166">
        <v>9.5611999999999995</v>
      </c>
      <c r="AO34" s="166">
        <v>0</v>
      </c>
      <c r="AP34" s="166">
        <v>10.064399999999999</v>
      </c>
      <c r="AQ34" s="166">
        <v>9.5611999999999995</v>
      </c>
      <c r="AR34" s="166">
        <v>0</v>
      </c>
      <c r="AS34" s="166">
        <v>0.50319999999999998</v>
      </c>
      <c r="AT34" s="167">
        <v>100</v>
      </c>
      <c r="AU34" s="167">
        <v>100</v>
      </c>
      <c r="AV34" s="167">
        <v>4.9998012797583566</v>
      </c>
      <c r="AW34" s="169">
        <v>0</v>
      </c>
      <c r="AX34" s="167">
        <v>0</v>
      </c>
      <c r="AY34" s="166">
        <v>0</v>
      </c>
      <c r="AZ34" s="166">
        <v>0</v>
      </c>
      <c r="BA34" s="166">
        <v>0</v>
      </c>
      <c r="BB34" s="166">
        <v>0</v>
      </c>
      <c r="BC34" s="166">
        <v>0</v>
      </c>
      <c r="BD34" s="166">
        <v>0</v>
      </c>
      <c r="BE34" s="166">
        <v>0</v>
      </c>
      <c r="BF34" s="166">
        <v>0</v>
      </c>
      <c r="BG34" s="166">
        <v>0</v>
      </c>
      <c r="BH34" s="166">
        <v>0</v>
      </c>
      <c r="BI34" s="166">
        <v>0</v>
      </c>
      <c r="BJ34" s="167" t="s">
        <v>369</v>
      </c>
      <c r="BK34" s="167" t="s">
        <v>369</v>
      </c>
      <c r="BL34" s="167">
        <v>0</v>
      </c>
      <c r="BM34" s="169">
        <v>0</v>
      </c>
      <c r="BN34" s="167">
        <v>0</v>
      </c>
      <c r="BO34" s="166">
        <v>0</v>
      </c>
      <c r="BP34" s="166">
        <v>0</v>
      </c>
      <c r="BQ34" s="166">
        <v>0</v>
      </c>
      <c r="BR34" s="166">
        <v>0</v>
      </c>
      <c r="BS34" s="166">
        <v>0</v>
      </c>
      <c r="BT34" s="166">
        <v>0</v>
      </c>
      <c r="BU34" s="166">
        <v>0</v>
      </c>
      <c r="BV34" s="166">
        <v>0</v>
      </c>
      <c r="BW34" s="166">
        <v>0</v>
      </c>
      <c r="BX34" s="166">
        <v>0</v>
      </c>
      <c r="BY34" s="166">
        <v>0</v>
      </c>
      <c r="BZ34" s="167" t="s">
        <v>369</v>
      </c>
      <c r="CA34" s="167" t="s">
        <v>369</v>
      </c>
      <c r="CB34" s="167">
        <v>0</v>
      </c>
      <c r="CC34" s="169">
        <v>0</v>
      </c>
      <c r="CD34" s="167">
        <v>0</v>
      </c>
      <c r="CE34" s="166">
        <v>0</v>
      </c>
      <c r="CF34" s="166">
        <v>0</v>
      </c>
      <c r="CG34" s="166">
        <v>0</v>
      </c>
      <c r="CH34" s="166">
        <v>0</v>
      </c>
      <c r="CI34" s="166">
        <v>0</v>
      </c>
      <c r="CJ34" s="166">
        <v>0</v>
      </c>
      <c r="CK34" s="166">
        <v>0</v>
      </c>
      <c r="CL34" s="166">
        <v>0</v>
      </c>
      <c r="CM34" s="166">
        <v>0</v>
      </c>
      <c r="CN34" s="166">
        <v>0</v>
      </c>
      <c r="CO34" s="166">
        <v>0</v>
      </c>
      <c r="CP34" s="167" t="s">
        <v>369</v>
      </c>
      <c r="CQ34" s="167" t="s">
        <v>369</v>
      </c>
      <c r="CR34" s="167">
        <v>0</v>
      </c>
      <c r="CS34" s="169">
        <v>0</v>
      </c>
      <c r="CT34" s="167">
        <v>0</v>
      </c>
      <c r="CU34" s="54">
        <v>0</v>
      </c>
      <c r="CV34" s="54">
        <v>0</v>
      </c>
      <c r="CW34" s="54">
        <v>0</v>
      </c>
      <c r="CX34" s="54">
        <v>0</v>
      </c>
      <c r="CY34" s="54">
        <v>0</v>
      </c>
      <c r="CZ34" s="54">
        <v>0</v>
      </c>
      <c r="DA34" s="54">
        <v>0</v>
      </c>
      <c r="DB34" s="54">
        <v>0</v>
      </c>
      <c r="DC34" s="54">
        <v>0</v>
      </c>
      <c r="DD34" s="54">
        <v>0</v>
      </c>
      <c r="DE34" s="54">
        <v>0</v>
      </c>
      <c r="DF34" s="55" t="s">
        <v>369</v>
      </c>
      <c r="DG34" s="55" t="s">
        <v>369</v>
      </c>
      <c r="DH34" s="55">
        <v>0</v>
      </c>
      <c r="DI34" s="98">
        <v>0</v>
      </c>
      <c r="DJ34" s="55">
        <v>0</v>
      </c>
      <c r="DK34" s="54">
        <v>0</v>
      </c>
      <c r="DL34" s="54">
        <v>0</v>
      </c>
      <c r="DM34" s="54">
        <v>0</v>
      </c>
      <c r="DN34" s="54">
        <v>0</v>
      </c>
      <c r="DO34" s="54">
        <v>0</v>
      </c>
      <c r="DP34" s="54">
        <v>0</v>
      </c>
      <c r="DQ34" s="54">
        <v>0</v>
      </c>
      <c r="DR34" s="54">
        <v>0</v>
      </c>
      <c r="DS34" s="54">
        <v>0</v>
      </c>
      <c r="DT34" s="54">
        <v>0</v>
      </c>
      <c r="DU34" s="54">
        <v>0</v>
      </c>
      <c r="DV34" s="55" t="s">
        <v>369</v>
      </c>
      <c r="DW34" s="55" t="s">
        <v>369</v>
      </c>
      <c r="DX34" s="55">
        <v>0</v>
      </c>
      <c r="DY34" s="98">
        <v>0</v>
      </c>
      <c r="DZ34" s="55">
        <v>0</v>
      </c>
      <c r="EA34" s="54">
        <v>0</v>
      </c>
      <c r="EB34" s="54">
        <v>0</v>
      </c>
      <c r="EC34" s="54">
        <v>0</v>
      </c>
      <c r="ED34" s="54">
        <v>0</v>
      </c>
      <c r="EE34" s="54">
        <v>0</v>
      </c>
      <c r="EF34" s="54">
        <v>0</v>
      </c>
      <c r="EG34" s="54">
        <v>0</v>
      </c>
      <c r="EH34" s="54">
        <v>0</v>
      </c>
      <c r="EI34" s="54">
        <v>0</v>
      </c>
      <c r="EJ34" s="54">
        <v>0</v>
      </c>
      <c r="EK34" s="54">
        <v>0</v>
      </c>
      <c r="EL34" s="55" t="s">
        <v>369</v>
      </c>
      <c r="EM34" s="55" t="s">
        <v>369</v>
      </c>
      <c r="EN34" s="55">
        <v>0</v>
      </c>
      <c r="EO34" s="98">
        <v>0</v>
      </c>
      <c r="EP34" s="55">
        <v>0</v>
      </c>
      <c r="EQ34" s="54">
        <v>1.8602000000000001</v>
      </c>
      <c r="ER34" s="54">
        <v>0</v>
      </c>
      <c r="ES34" s="54">
        <v>1.958105</v>
      </c>
      <c r="ET34" s="54">
        <v>1.8602000000000001</v>
      </c>
      <c r="EU34" s="54">
        <v>9.7905000000000006E-2</v>
      </c>
      <c r="EV34" s="54">
        <v>1.1686000000000001</v>
      </c>
      <c r="EW34" s="54">
        <v>0</v>
      </c>
      <c r="EX34" s="54">
        <v>1.2301260000000001</v>
      </c>
      <c r="EY34" s="54">
        <v>1.1686000000000001</v>
      </c>
      <c r="EZ34" s="54">
        <v>0</v>
      </c>
      <c r="FA34" s="54">
        <v>6.1525999999999997E-2</v>
      </c>
      <c r="FB34" s="55">
        <v>62.821202021288038</v>
      </c>
      <c r="FC34" s="55">
        <v>62.842551452939063</v>
      </c>
      <c r="FD34" s="55">
        <v>5.001601461964059</v>
      </c>
      <c r="FE34" s="98">
        <v>0</v>
      </c>
      <c r="FF34" s="55">
        <v>0</v>
      </c>
      <c r="FG34" s="54">
        <v>1.8602000000000001</v>
      </c>
      <c r="FH34" s="54">
        <v>0</v>
      </c>
      <c r="FI34" s="54">
        <v>1.958105</v>
      </c>
      <c r="FJ34" s="54">
        <v>1.8602000000000001</v>
      </c>
      <c r="FK34" s="54">
        <v>9.7905000000000006E-2</v>
      </c>
      <c r="FL34" s="54">
        <v>1.1686000000000001</v>
      </c>
      <c r="FM34" s="54">
        <v>0</v>
      </c>
      <c r="FN34" s="54">
        <v>1.2301260000000001</v>
      </c>
      <c r="FO34" s="54">
        <v>1.1686000000000001</v>
      </c>
      <c r="FP34" s="54">
        <v>0</v>
      </c>
      <c r="FQ34" s="54">
        <v>6.1525999999999997E-2</v>
      </c>
      <c r="FR34" s="55">
        <v>62.821202021288038</v>
      </c>
      <c r="FS34" s="55">
        <v>62.842551452939063</v>
      </c>
      <c r="FT34" s="55">
        <v>5.001601461964059</v>
      </c>
      <c r="FU34" s="98">
        <v>0</v>
      </c>
      <c r="FV34" s="55">
        <v>0</v>
      </c>
      <c r="FW34" s="54">
        <v>0</v>
      </c>
      <c r="FX34" s="54">
        <v>0</v>
      </c>
      <c r="FY34" s="54">
        <v>0</v>
      </c>
      <c r="FZ34" s="54">
        <v>0</v>
      </c>
      <c r="GA34" s="54">
        <v>0</v>
      </c>
      <c r="GB34" s="54">
        <v>0</v>
      </c>
      <c r="GC34" s="54">
        <v>0</v>
      </c>
      <c r="GD34" s="54">
        <v>0</v>
      </c>
      <c r="GE34" s="54">
        <v>0</v>
      </c>
      <c r="GF34" s="54">
        <v>0</v>
      </c>
      <c r="GG34" s="54">
        <v>0</v>
      </c>
      <c r="GH34" s="55" t="s">
        <v>369</v>
      </c>
      <c r="GI34" s="55" t="s">
        <v>369</v>
      </c>
      <c r="GJ34" s="55">
        <v>0</v>
      </c>
      <c r="GK34" s="98">
        <v>0</v>
      </c>
      <c r="GL34" s="55">
        <v>0</v>
      </c>
      <c r="GM34" s="54">
        <v>0</v>
      </c>
      <c r="GN34" s="54">
        <v>0</v>
      </c>
      <c r="GO34" s="54">
        <v>0</v>
      </c>
      <c r="GP34" s="54">
        <v>0</v>
      </c>
      <c r="GQ34" s="54">
        <v>0</v>
      </c>
      <c r="GR34" s="54">
        <v>0</v>
      </c>
      <c r="GS34" s="54">
        <v>0</v>
      </c>
      <c r="GT34" s="54">
        <v>0</v>
      </c>
      <c r="GU34" s="54">
        <v>0</v>
      </c>
      <c r="GV34" s="54">
        <v>0</v>
      </c>
      <c r="GW34" s="54">
        <v>0</v>
      </c>
      <c r="GX34" s="55" t="s">
        <v>369</v>
      </c>
      <c r="GY34" s="55" t="s">
        <v>369</v>
      </c>
      <c r="GZ34" s="55">
        <v>0</v>
      </c>
      <c r="HA34" s="98">
        <v>0</v>
      </c>
      <c r="HB34" s="55">
        <v>0</v>
      </c>
      <c r="HC34" s="54">
        <v>0</v>
      </c>
      <c r="HD34" s="54">
        <v>0</v>
      </c>
      <c r="HE34" s="54">
        <v>0</v>
      </c>
      <c r="HF34" s="54">
        <v>0</v>
      </c>
      <c r="HG34" s="54">
        <v>0</v>
      </c>
      <c r="HH34" s="54">
        <v>0</v>
      </c>
      <c r="HI34" s="54">
        <v>0</v>
      </c>
      <c r="HJ34" s="54">
        <v>0</v>
      </c>
      <c r="HK34" s="54">
        <v>0</v>
      </c>
      <c r="HL34" s="54">
        <v>0</v>
      </c>
      <c r="HM34" s="54">
        <v>0</v>
      </c>
      <c r="HN34" s="55" t="s">
        <v>369</v>
      </c>
      <c r="HO34" s="55" t="s">
        <v>369</v>
      </c>
      <c r="HP34" s="55">
        <v>0</v>
      </c>
      <c r="HQ34" s="98">
        <v>0</v>
      </c>
      <c r="HR34" s="55">
        <v>0</v>
      </c>
      <c r="HS34" s="54">
        <v>0</v>
      </c>
      <c r="HT34" s="54">
        <v>0</v>
      </c>
      <c r="HU34" s="54">
        <v>0</v>
      </c>
      <c r="HV34" s="54">
        <v>0</v>
      </c>
      <c r="HW34" s="54">
        <v>0</v>
      </c>
      <c r="HX34" s="54">
        <v>0</v>
      </c>
      <c r="HY34" s="54">
        <v>0</v>
      </c>
      <c r="HZ34" s="54">
        <v>0</v>
      </c>
      <c r="IA34" s="54">
        <v>0</v>
      </c>
      <c r="IB34" s="54">
        <v>0</v>
      </c>
      <c r="IC34" s="54">
        <v>0</v>
      </c>
      <c r="ID34" s="55" t="s">
        <v>369</v>
      </c>
      <c r="IE34" s="55" t="s">
        <v>369</v>
      </c>
      <c r="IF34" s="55">
        <v>0</v>
      </c>
      <c r="IG34" s="98">
        <v>0</v>
      </c>
      <c r="IH34" s="55">
        <v>0</v>
      </c>
      <c r="II34" s="54">
        <v>0</v>
      </c>
      <c r="IJ34" s="54">
        <v>0</v>
      </c>
      <c r="IK34" s="54">
        <v>0</v>
      </c>
      <c r="IL34" s="54">
        <v>0</v>
      </c>
      <c r="IM34" s="54">
        <v>0</v>
      </c>
      <c r="IN34" s="54">
        <v>0</v>
      </c>
      <c r="IO34" s="54">
        <v>0</v>
      </c>
      <c r="IP34" s="54">
        <v>0</v>
      </c>
      <c r="IQ34" s="54">
        <v>0</v>
      </c>
      <c r="IR34" s="54">
        <v>0</v>
      </c>
      <c r="IS34" s="54">
        <v>0</v>
      </c>
      <c r="IT34" s="55" t="s">
        <v>369</v>
      </c>
      <c r="IU34" s="55" t="s">
        <v>369</v>
      </c>
      <c r="IV34" s="55">
        <v>0</v>
      </c>
      <c r="IW34" s="98">
        <v>0</v>
      </c>
      <c r="IX34" s="55">
        <v>0</v>
      </c>
      <c r="IY34" s="54">
        <v>0</v>
      </c>
      <c r="IZ34" s="54">
        <v>0</v>
      </c>
      <c r="JA34" s="54">
        <v>0</v>
      </c>
      <c r="JB34" s="54">
        <v>0</v>
      </c>
      <c r="JC34" s="54">
        <v>0</v>
      </c>
      <c r="JD34" s="54">
        <v>0</v>
      </c>
      <c r="JE34" s="54">
        <v>0</v>
      </c>
      <c r="JF34" s="54">
        <v>0</v>
      </c>
      <c r="JG34" s="54">
        <v>0</v>
      </c>
      <c r="JH34" s="54">
        <v>0</v>
      </c>
      <c r="JI34" s="54">
        <v>0</v>
      </c>
      <c r="JJ34" s="55" t="s">
        <v>369</v>
      </c>
      <c r="JK34" s="55" t="s">
        <v>369</v>
      </c>
      <c r="JL34" s="55">
        <v>0</v>
      </c>
      <c r="JM34" s="98">
        <v>0</v>
      </c>
      <c r="JN34" s="55">
        <v>0</v>
      </c>
    </row>
    <row r="35" spans="1:274" ht="15.75" x14ac:dyDescent="0.25">
      <c r="A35" s="129" t="s">
        <v>71</v>
      </c>
      <c r="B35" s="108" t="s">
        <v>72</v>
      </c>
      <c r="C35" s="166">
        <v>246.3015</v>
      </c>
      <c r="D35" s="166">
        <v>0</v>
      </c>
      <c r="E35" s="166">
        <v>276.38761606000003</v>
      </c>
      <c r="F35" s="166">
        <v>246.3015</v>
      </c>
      <c r="G35" s="166">
        <v>30.086116059999998</v>
      </c>
      <c r="H35" s="166">
        <v>130.69514845</v>
      </c>
      <c r="I35" s="166">
        <v>0.39567190000000002</v>
      </c>
      <c r="J35" s="166">
        <v>146.40170573</v>
      </c>
      <c r="K35" s="166">
        <v>130.69514845</v>
      </c>
      <c r="L35" s="166">
        <v>0</v>
      </c>
      <c r="M35" s="166">
        <v>15.706557280000002</v>
      </c>
      <c r="N35" s="167">
        <v>53.063074504215365</v>
      </c>
      <c r="O35" s="167">
        <v>52.205333678420971</v>
      </c>
      <c r="P35" s="167">
        <v>10.728397733948999</v>
      </c>
      <c r="Q35" s="166">
        <v>0.39567190000000002</v>
      </c>
      <c r="R35" s="167">
        <v>-3.6082248300317588E-15</v>
      </c>
      <c r="S35" s="166">
        <v>28.2028</v>
      </c>
      <c r="T35" s="166">
        <v>0</v>
      </c>
      <c r="U35" s="166">
        <v>53.84184028</v>
      </c>
      <c r="V35" s="166">
        <v>28.2028</v>
      </c>
      <c r="W35" s="166">
        <v>25.63904028</v>
      </c>
      <c r="X35" s="166">
        <v>19.660794080000002</v>
      </c>
      <c r="Y35" s="166">
        <v>0.39567190000000002</v>
      </c>
      <c r="Z35" s="166">
        <v>33.10209502</v>
      </c>
      <c r="AA35" s="166">
        <v>19.660794080000002</v>
      </c>
      <c r="AB35" s="166">
        <v>0</v>
      </c>
      <c r="AC35" s="166">
        <v>13.441300940000001</v>
      </c>
      <c r="AD35" s="167">
        <v>69.712206163926993</v>
      </c>
      <c r="AE35" s="167">
        <v>52.425132895809</v>
      </c>
      <c r="AF35" s="167">
        <v>40.605589863357238</v>
      </c>
      <c r="AG35" s="169">
        <v>0.39567190000000002</v>
      </c>
      <c r="AH35" s="167">
        <v>-5.5511151231257827E-17</v>
      </c>
      <c r="AI35" s="166">
        <v>4.7527999999999997</v>
      </c>
      <c r="AJ35" s="166">
        <v>0</v>
      </c>
      <c r="AK35" s="166">
        <v>29.912780000000001</v>
      </c>
      <c r="AL35" s="166">
        <v>4.7527999999999997</v>
      </c>
      <c r="AM35" s="166">
        <v>25.159980000000001</v>
      </c>
      <c r="AN35" s="166">
        <v>2.4728417200000004</v>
      </c>
      <c r="AO35" s="166">
        <v>0.39567190000000002</v>
      </c>
      <c r="AP35" s="166">
        <v>15.563368130000001</v>
      </c>
      <c r="AQ35" s="166">
        <v>2.4728417200000004</v>
      </c>
      <c r="AR35" s="166">
        <v>0</v>
      </c>
      <c r="AS35" s="166">
        <v>13.090526410000001</v>
      </c>
      <c r="AT35" s="167">
        <v>52.029155866015827</v>
      </c>
      <c r="AU35" s="167">
        <v>52.029160635262826</v>
      </c>
      <c r="AV35" s="167">
        <v>84.111140343500949</v>
      </c>
      <c r="AW35" s="169">
        <v>0.39567190000000002</v>
      </c>
      <c r="AX35" s="167">
        <v>-5.5511151231257827E-17</v>
      </c>
      <c r="AY35" s="166">
        <v>0</v>
      </c>
      <c r="AZ35" s="166">
        <v>0</v>
      </c>
      <c r="BA35" s="166">
        <v>0</v>
      </c>
      <c r="BB35" s="166">
        <v>0</v>
      </c>
      <c r="BC35" s="166">
        <v>0</v>
      </c>
      <c r="BD35" s="166">
        <v>0</v>
      </c>
      <c r="BE35" s="166">
        <v>0</v>
      </c>
      <c r="BF35" s="166">
        <v>0</v>
      </c>
      <c r="BG35" s="166">
        <v>0</v>
      </c>
      <c r="BH35" s="166">
        <v>0</v>
      </c>
      <c r="BI35" s="166">
        <v>0</v>
      </c>
      <c r="BJ35" s="167" t="s">
        <v>369</v>
      </c>
      <c r="BK35" s="167" t="s">
        <v>369</v>
      </c>
      <c r="BL35" s="167">
        <v>0</v>
      </c>
      <c r="BM35" s="169">
        <v>0</v>
      </c>
      <c r="BN35" s="167">
        <v>0</v>
      </c>
      <c r="BO35" s="166">
        <v>23.45</v>
      </c>
      <c r="BP35" s="166">
        <v>0</v>
      </c>
      <c r="BQ35" s="166">
        <v>23.929060280000002</v>
      </c>
      <c r="BR35" s="166">
        <v>23.45</v>
      </c>
      <c r="BS35" s="166">
        <v>0.47906028</v>
      </c>
      <c r="BT35" s="166">
        <v>17.187952360000001</v>
      </c>
      <c r="BU35" s="166">
        <v>0</v>
      </c>
      <c r="BV35" s="166">
        <v>17.53872689</v>
      </c>
      <c r="BW35" s="166">
        <v>17.187952360000001</v>
      </c>
      <c r="BX35" s="166">
        <v>0</v>
      </c>
      <c r="BY35" s="166">
        <v>0.35077453000000003</v>
      </c>
      <c r="BZ35" s="167">
        <v>73.29617211087421</v>
      </c>
      <c r="CA35" s="167">
        <v>73.221376232652815</v>
      </c>
      <c r="CB35" s="167">
        <v>1.9999999555269889</v>
      </c>
      <c r="CC35" s="169">
        <v>0</v>
      </c>
      <c r="CD35" s="167">
        <v>0</v>
      </c>
      <c r="CE35" s="166">
        <v>0</v>
      </c>
      <c r="CF35" s="166">
        <v>0</v>
      </c>
      <c r="CG35" s="166">
        <v>0</v>
      </c>
      <c r="CH35" s="166">
        <v>0</v>
      </c>
      <c r="CI35" s="166">
        <v>0</v>
      </c>
      <c r="CJ35" s="166">
        <v>0</v>
      </c>
      <c r="CK35" s="166">
        <v>0</v>
      </c>
      <c r="CL35" s="166">
        <v>0</v>
      </c>
      <c r="CM35" s="166">
        <v>0</v>
      </c>
      <c r="CN35" s="166">
        <v>0</v>
      </c>
      <c r="CO35" s="166">
        <v>0</v>
      </c>
      <c r="CP35" s="167" t="s">
        <v>369</v>
      </c>
      <c r="CQ35" s="167" t="s">
        <v>369</v>
      </c>
      <c r="CR35" s="167">
        <v>0</v>
      </c>
      <c r="CS35" s="169">
        <v>0</v>
      </c>
      <c r="CT35" s="167">
        <v>0</v>
      </c>
      <c r="CU35" s="54">
        <v>3.2423999999999999</v>
      </c>
      <c r="CV35" s="54">
        <v>0</v>
      </c>
      <c r="CW35" s="54">
        <v>3.3085714199999998</v>
      </c>
      <c r="CX35" s="54">
        <v>3.2423999999999999</v>
      </c>
      <c r="CY35" s="54">
        <v>6.6171420000000009E-2</v>
      </c>
      <c r="CZ35" s="54">
        <v>1.5479100000000001E-2</v>
      </c>
      <c r="DA35" s="54">
        <v>0</v>
      </c>
      <c r="DB35" s="54">
        <v>1.5795E-2</v>
      </c>
      <c r="DC35" s="54">
        <v>1.5479100000000001E-2</v>
      </c>
      <c r="DD35" s="54">
        <v>0</v>
      </c>
      <c r="DE35" s="54">
        <v>3.1589999999999998E-4</v>
      </c>
      <c r="DF35" s="55">
        <v>0.47739637305699484</v>
      </c>
      <c r="DG35" s="55">
        <v>0.47739643489591121</v>
      </c>
      <c r="DH35" s="55">
        <v>2</v>
      </c>
      <c r="DI35" s="98">
        <v>0</v>
      </c>
      <c r="DJ35" s="55">
        <v>0</v>
      </c>
      <c r="DK35" s="54">
        <v>1.7668999999999999</v>
      </c>
      <c r="DL35" s="54">
        <v>0</v>
      </c>
      <c r="DM35" s="54">
        <v>1.80295918</v>
      </c>
      <c r="DN35" s="54">
        <v>1.7668999999999999</v>
      </c>
      <c r="DO35" s="54">
        <v>3.6059180000000003E-2</v>
      </c>
      <c r="DP35" s="54">
        <v>1.5479100000000001E-2</v>
      </c>
      <c r="DQ35" s="54">
        <v>0</v>
      </c>
      <c r="DR35" s="54">
        <v>1.5795E-2</v>
      </c>
      <c r="DS35" s="54">
        <v>1.5479100000000001E-2</v>
      </c>
      <c r="DT35" s="54">
        <v>0</v>
      </c>
      <c r="DU35" s="54">
        <v>3.1589999999999998E-4</v>
      </c>
      <c r="DV35" s="55">
        <v>0.87605976569132393</v>
      </c>
      <c r="DW35" s="55">
        <v>0.87605985493846483</v>
      </c>
      <c r="DX35" s="55">
        <v>2</v>
      </c>
      <c r="DY35" s="98">
        <v>0</v>
      </c>
      <c r="DZ35" s="55">
        <v>0</v>
      </c>
      <c r="EA35" s="54">
        <v>1.4755</v>
      </c>
      <c r="EB35" s="54">
        <v>0</v>
      </c>
      <c r="EC35" s="54">
        <v>1.50561224</v>
      </c>
      <c r="ED35" s="54">
        <v>1.4755</v>
      </c>
      <c r="EE35" s="54">
        <v>3.0112240000000002E-2</v>
      </c>
      <c r="EF35" s="54">
        <v>0</v>
      </c>
      <c r="EG35" s="54">
        <v>0</v>
      </c>
      <c r="EH35" s="54">
        <v>0</v>
      </c>
      <c r="EI35" s="54">
        <v>0</v>
      </c>
      <c r="EJ35" s="54">
        <v>0</v>
      </c>
      <c r="EK35" s="54">
        <v>0</v>
      </c>
      <c r="EL35" s="55">
        <v>0</v>
      </c>
      <c r="EM35" s="55">
        <v>0</v>
      </c>
      <c r="EN35" s="55">
        <v>0</v>
      </c>
      <c r="EO35" s="98">
        <v>0</v>
      </c>
      <c r="EP35" s="55">
        <v>0</v>
      </c>
      <c r="EQ35" s="54">
        <v>3.5882999999999998</v>
      </c>
      <c r="ER35" s="54">
        <v>0</v>
      </c>
      <c r="ES35" s="54">
        <v>3.6615306099999998</v>
      </c>
      <c r="ET35" s="54">
        <v>3.5882999999999998</v>
      </c>
      <c r="EU35" s="54">
        <v>7.3230610000000002E-2</v>
      </c>
      <c r="EV35" s="54">
        <v>0.31280091999999998</v>
      </c>
      <c r="EW35" s="54">
        <v>0</v>
      </c>
      <c r="EX35" s="54">
        <v>0.31918460999999998</v>
      </c>
      <c r="EY35" s="54">
        <v>0.31280091999999998</v>
      </c>
      <c r="EZ35" s="54">
        <v>0</v>
      </c>
      <c r="FA35" s="54">
        <v>6.38369E-3</v>
      </c>
      <c r="FB35" s="55">
        <v>8.7172454922944009</v>
      </c>
      <c r="FC35" s="55">
        <v>8.7172426940045966</v>
      </c>
      <c r="FD35" s="55">
        <v>1.9999993107437104</v>
      </c>
      <c r="FE35" s="98">
        <v>0</v>
      </c>
      <c r="FF35" s="55">
        <v>0</v>
      </c>
      <c r="FG35" s="54">
        <v>3.5882999999999998</v>
      </c>
      <c r="FH35" s="54">
        <v>0</v>
      </c>
      <c r="FI35" s="54">
        <v>3.6615306099999998</v>
      </c>
      <c r="FJ35" s="54">
        <v>3.5882999999999998</v>
      </c>
      <c r="FK35" s="54">
        <v>7.3230610000000002E-2</v>
      </c>
      <c r="FL35" s="54">
        <v>0.31280091999999998</v>
      </c>
      <c r="FM35" s="54">
        <v>0</v>
      </c>
      <c r="FN35" s="54">
        <v>0.31918460999999998</v>
      </c>
      <c r="FO35" s="54">
        <v>0.31280091999999998</v>
      </c>
      <c r="FP35" s="54">
        <v>0</v>
      </c>
      <c r="FQ35" s="54">
        <v>6.38369E-3</v>
      </c>
      <c r="FR35" s="55">
        <v>8.7172454922944009</v>
      </c>
      <c r="FS35" s="55">
        <v>8.7172426940045966</v>
      </c>
      <c r="FT35" s="55">
        <v>1.9999993107437104</v>
      </c>
      <c r="FU35" s="98">
        <v>0</v>
      </c>
      <c r="FV35" s="55">
        <v>0</v>
      </c>
      <c r="FW35" s="54">
        <v>0</v>
      </c>
      <c r="FX35" s="54">
        <v>0</v>
      </c>
      <c r="FY35" s="54">
        <v>0</v>
      </c>
      <c r="FZ35" s="54">
        <v>0</v>
      </c>
      <c r="GA35" s="54">
        <v>0</v>
      </c>
      <c r="GB35" s="54">
        <v>0</v>
      </c>
      <c r="GC35" s="54">
        <v>0</v>
      </c>
      <c r="GD35" s="54">
        <v>0</v>
      </c>
      <c r="GE35" s="54">
        <v>0</v>
      </c>
      <c r="GF35" s="54">
        <v>0</v>
      </c>
      <c r="GG35" s="54">
        <v>0</v>
      </c>
      <c r="GH35" s="55" t="s">
        <v>369</v>
      </c>
      <c r="GI35" s="55" t="s">
        <v>369</v>
      </c>
      <c r="GJ35" s="55">
        <v>0</v>
      </c>
      <c r="GK35" s="98">
        <v>0</v>
      </c>
      <c r="GL35" s="55">
        <v>0</v>
      </c>
      <c r="GM35" s="54">
        <v>211.268</v>
      </c>
      <c r="GN35" s="54">
        <v>0</v>
      </c>
      <c r="GO35" s="54">
        <v>215.57567375000002</v>
      </c>
      <c r="GP35" s="54">
        <v>211.268</v>
      </c>
      <c r="GQ35" s="54">
        <v>4.3076737500000002</v>
      </c>
      <c r="GR35" s="54">
        <v>110.70607434999999</v>
      </c>
      <c r="GS35" s="54">
        <v>0</v>
      </c>
      <c r="GT35" s="54">
        <v>112.96463110000001</v>
      </c>
      <c r="GU35" s="54">
        <v>110.70607434999999</v>
      </c>
      <c r="GV35" s="54">
        <v>0</v>
      </c>
      <c r="GW35" s="54">
        <v>2.2585567499999999</v>
      </c>
      <c r="GX35" s="55">
        <v>52.400777377548891</v>
      </c>
      <c r="GY35" s="55">
        <v>52.431007571081722</v>
      </c>
      <c r="GZ35" s="55">
        <v>1.9993485819474337</v>
      </c>
      <c r="HA35" s="98">
        <v>0</v>
      </c>
      <c r="HB35" s="55">
        <v>0</v>
      </c>
      <c r="HC35" s="54">
        <v>187.19759999999999</v>
      </c>
      <c r="HD35" s="54">
        <v>0</v>
      </c>
      <c r="HE35" s="54">
        <v>191.01479199000002</v>
      </c>
      <c r="HF35" s="54">
        <v>187.19759999999999</v>
      </c>
      <c r="HG35" s="54">
        <v>3.8171919900000004</v>
      </c>
      <c r="HH35" s="54">
        <v>86.635674349999988</v>
      </c>
      <c r="HI35" s="54">
        <v>0</v>
      </c>
      <c r="HJ35" s="54">
        <v>88.403749340000005</v>
      </c>
      <c r="HK35" s="54">
        <v>86.635674349999988</v>
      </c>
      <c r="HL35" s="54">
        <v>0</v>
      </c>
      <c r="HM35" s="54">
        <v>1.7680749899999999</v>
      </c>
      <c r="HN35" s="55">
        <v>46.280333909195413</v>
      </c>
      <c r="HO35" s="55">
        <v>46.318733630162512</v>
      </c>
      <c r="HP35" s="55">
        <v>2.0000000036197561</v>
      </c>
      <c r="HQ35" s="98">
        <v>0</v>
      </c>
      <c r="HR35" s="55">
        <v>0</v>
      </c>
      <c r="HS35" s="54">
        <v>0</v>
      </c>
      <c r="HT35" s="54">
        <v>0</v>
      </c>
      <c r="HU35" s="54">
        <v>0</v>
      </c>
      <c r="HV35" s="54">
        <v>0</v>
      </c>
      <c r="HW35" s="54">
        <v>0</v>
      </c>
      <c r="HX35" s="54">
        <v>0</v>
      </c>
      <c r="HY35" s="54">
        <v>0</v>
      </c>
      <c r="HZ35" s="54">
        <v>0</v>
      </c>
      <c r="IA35" s="54">
        <v>0</v>
      </c>
      <c r="IB35" s="54">
        <v>0</v>
      </c>
      <c r="IC35" s="54">
        <v>0</v>
      </c>
      <c r="ID35" s="55" t="s">
        <v>369</v>
      </c>
      <c r="IE35" s="55" t="s">
        <v>369</v>
      </c>
      <c r="IF35" s="55">
        <v>0</v>
      </c>
      <c r="IG35" s="98">
        <v>0</v>
      </c>
      <c r="IH35" s="55">
        <v>0</v>
      </c>
      <c r="II35" s="54">
        <v>0</v>
      </c>
      <c r="IJ35" s="54">
        <v>0</v>
      </c>
      <c r="IK35" s="54">
        <v>0</v>
      </c>
      <c r="IL35" s="54">
        <v>0</v>
      </c>
      <c r="IM35" s="54">
        <v>0</v>
      </c>
      <c r="IN35" s="54">
        <v>0</v>
      </c>
      <c r="IO35" s="54">
        <v>0</v>
      </c>
      <c r="IP35" s="54">
        <v>0</v>
      </c>
      <c r="IQ35" s="54">
        <v>0</v>
      </c>
      <c r="IR35" s="54">
        <v>0</v>
      </c>
      <c r="IS35" s="54">
        <v>0</v>
      </c>
      <c r="IT35" s="55" t="s">
        <v>369</v>
      </c>
      <c r="IU35" s="55" t="s">
        <v>369</v>
      </c>
      <c r="IV35" s="55">
        <v>0</v>
      </c>
      <c r="IW35" s="98">
        <v>0</v>
      </c>
      <c r="IX35" s="55">
        <v>0</v>
      </c>
      <c r="IY35" s="54">
        <v>24.070399999999999</v>
      </c>
      <c r="IZ35" s="54">
        <v>0</v>
      </c>
      <c r="JA35" s="54">
        <v>24.560881760000001</v>
      </c>
      <c r="JB35" s="54">
        <v>24.070399999999999</v>
      </c>
      <c r="JC35" s="54">
        <v>0.49048175999999999</v>
      </c>
      <c r="JD35" s="54">
        <v>24.070399999999999</v>
      </c>
      <c r="JE35" s="54">
        <v>0</v>
      </c>
      <c r="JF35" s="54">
        <v>24.560881760000001</v>
      </c>
      <c r="JG35" s="54">
        <v>24.070399999999999</v>
      </c>
      <c r="JH35" s="54">
        <v>0</v>
      </c>
      <c r="JI35" s="54">
        <v>0.49048175999999999</v>
      </c>
      <c r="JJ35" s="55">
        <v>100</v>
      </c>
      <c r="JK35" s="55">
        <v>100</v>
      </c>
      <c r="JL35" s="55">
        <v>1.9970038730401021</v>
      </c>
      <c r="JM35" s="98">
        <v>0</v>
      </c>
      <c r="JN35" s="55">
        <v>0</v>
      </c>
    </row>
    <row r="36" spans="1:274" ht="15.75" x14ac:dyDescent="0.25">
      <c r="A36" s="129" t="s">
        <v>74</v>
      </c>
      <c r="B36" s="108" t="s">
        <v>277</v>
      </c>
      <c r="C36" s="166">
        <v>1.0855999999999999</v>
      </c>
      <c r="D36" s="166">
        <v>0</v>
      </c>
      <c r="E36" s="166">
        <v>1.20626667</v>
      </c>
      <c r="F36" s="166">
        <v>1.0855999999999999</v>
      </c>
      <c r="G36" s="166">
        <v>0.12066667</v>
      </c>
      <c r="H36" s="166">
        <v>0.17801354</v>
      </c>
      <c r="I36" s="166">
        <v>0</v>
      </c>
      <c r="J36" s="166">
        <v>0.1978</v>
      </c>
      <c r="K36" s="166">
        <v>0.17801354</v>
      </c>
      <c r="L36" s="166">
        <v>0</v>
      </c>
      <c r="M36" s="166">
        <v>1.9786459999999999E-2</v>
      </c>
      <c r="N36" s="167">
        <v>16.397710022107592</v>
      </c>
      <c r="O36" s="167">
        <v>16.397618331557503</v>
      </c>
      <c r="P36" s="167">
        <v>10.003265925176946</v>
      </c>
      <c r="Q36" s="166">
        <v>0</v>
      </c>
      <c r="R36" s="167">
        <v>0</v>
      </c>
      <c r="S36" s="166">
        <v>0</v>
      </c>
      <c r="T36" s="166">
        <v>0</v>
      </c>
      <c r="U36" s="166">
        <v>0</v>
      </c>
      <c r="V36" s="166">
        <v>0</v>
      </c>
      <c r="W36" s="166">
        <v>0</v>
      </c>
      <c r="X36" s="166">
        <v>0</v>
      </c>
      <c r="Y36" s="166">
        <v>0</v>
      </c>
      <c r="Z36" s="166">
        <v>0</v>
      </c>
      <c r="AA36" s="166">
        <v>0</v>
      </c>
      <c r="AB36" s="166">
        <v>0</v>
      </c>
      <c r="AC36" s="166">
        <v>0</v>
      </c>
      <c r="AD36" s="167" t="s">
        <v>369</v>
      </c>
      <c r="AE36" s="167" t="s">
        <v>369</v>
      </c>
      <c r="AF36" s="167">
        <v>0</v>
      </c>
      <c r="AG36" s="169">
        <v>0</v>
      </c>
      <c r="AH36" s="167">
        <v>0</v>
      </c>
      <c r="AI36" s="166">
        <v>0</v>
      </c>
      <c r="AJ36" s="166">
        <v>0</v>
      </c>
      <c r="AK36" s="166">
        <v>0</v>
      </c>
      <c r="AL36" s="166">
        <v>0</v>
      </c>
      <c r="AM36" s="166">
        <v>0</v>
      </c>
      <c r="AN36" s="166">
        <v>0</v>
      </c>
      <c r="AO36" s="166">
        <v>0</v>
      </c>
      <c r="AP36" s="166">
        <v>0</v>
      </c>
      <c r="AQ36" s="166">
        <v>0</v>
      </c>
      <c r="AR36" s="166">
        <v>0</v>
      </c>
      <c r="AS36" s="166">
        <v>0</v>
      </c>
      <c r="AT36" s="167" t="s">
        <v>369</v>
      </c>
      <c r="AU36" s="167" t="s">
        <v>369</v>
      </c>
      <c r="AV36" s="167">
        <v>0</v>
      </c>
      <c r="AW36" s="169">
        <v>0</v>
      </c>
      <c r="AX36" s="167">
        <v>0</v>
      </c>
      <c r="AY36" s="166">
        <v>0</v>
      </c>
      <c r="AZ36" s="166">
        <v>0</v>
      </c>
      <c r="BA36" s="166">
        <v>0</v>
      </c>
      <c r="BB36" s="166">
        <v>0</v>
      </c>
      <c r="BC36" s="166">
        <v>0</v>
      </c>
      <c r="BD36" s="166">
        <v>0</v>
      </c>
      <c r="BE36" s="166">
        <v>0</v>
      </c>
      <c r="BF36" s="166">
        <v>0</v>
      </c>
      <c r="BG36" s="166">
        <v>0</v>
      </c>
      <c r="BH36" s="166">
        <v>0</v>
      </c>
      <c r="BI36" s="166">
        <v>0</v>
      </c>
      <c r="BJ36" s="167" t="s">
        <v>369</v>
      </c>
      <c r="BK36" s="167" t="s">
        <v>369</v>
      </c>
      <c r="BL36" s="167">
        <v>0</v>
      </c>
      <c r="BM36" s="169">
        <v>0</v>
      </c>
      <c r="BN36" s="167">
        <v>0</v>
      </c>
      <c r="BO36" s="166">
        <v>0</v>
      </c>
      <c r="BP36" s="166">
        <v>0</v>
      </c>
      <c r="BQ36" s="166">
        <v>0</v>
      </c>
      <c r="BR36" s="166">
        <v>0</v>
      </c>
      <c r="BS36" s="166">
        <v>0</v>
      </c>
      <c r="BT36" s="166">
        <v>0</v>
      </c>
      <c r="BU36" s="166">
        <v>0</v>
      </c>
      <c r="BV36" s="166">
        <v>0</v>
      </c>
      <c r="BW36" s="166">
        <v>0</v>
      </c>
      <c r="BX36" s="166">
        <v>0</v>
      </c>
      <c r="BY36" s="166">
        <v>0</v>
      </c>
      <c r="BZ36" s="167" t="s">
        <v>369</v>
      </c>
      <c r="CA36" s="167" t="s">
        <v>369</v>
      </c>
      <c r="CB36" s="167">
        <v>0</v>
      </c>
      <c r="CC36" s="169">
        <v>0</v>
      </c>
      <c r="CD36" s="167">
        <v>0</v>
      </c>
      <c r="CE36" s="166">
        <v>0</v>
      </c>
      <c r="CF36" s="166">
        <v>0</v>
      </c>
      <c r="CG36" s="166">
        <v>0</v>
      </c>
      <c r="CH36" s="166">
        <v>0</v>
      </c>
      <c r="CI36" s="166">
        <v>0</v>
      </c>
      <c r="CJ36" s="166">
        <v>0</v>
      </c>
      <c r="CK36" s="166">
        <v>0</v>
      </c>
      <c r="CL36" s="166">
        <v>0</v>
      </c>
      <c r="CM36" s="166">
        <v>0</v>
      </c>
      <c r="CN36" s="166">
        <v>0</v>
      </c>
      <c r="CO36" s="166">
        <v>0</v>
      </c>
      <c r="CP36" s="167" t="s">
        <v>369</v>
      </c>
      <c r="CQ36" s="167" t="s">
        <v>369</v>
      </c>
      <c r="CR36" s="167">
        <v>0</v>
      </c>
      <c r="CS36" s="169">
        <v>0</v>
      </c>
      <c r="CT36" s="167">
        <v>0</v>
      </c>
      <c r="CU36" s="54">
        <v>0</v>
      </c>
      <c r="CV36" s="54">
        <v>0</v>
      </c>
      <c r="CW36" s="54">
        <v>0</v>
      </c>
      <c r="CX36" s="54">
        <v>0</v>
      </c>
      <c r="CY36" s="54">
        <v>0</v>
      </c>
      <c r="CZ36" s="54">
        <v>0</v>
      </c>
      <c r="DA36" s="54">
        <v>0</v>
      </c>
      <c r="DB36" s="54">
        <v>0</v>
      </c>
      <c r="DC36" s="54">
        <v>0</v>
      </c>
      <c r="DD36" s="54">
        <v>0</v>
      </c>
      <c r="DE36" s="54">
        <v>0</v>
      </c>
      <c r="DF36" s="55" t="s">
        <v>369</v>
      </c>
      <c r="DG36" s="55" t="s">
        <v>369</v>
      </c>
      <c r="DH36" s="55">
        <v>0</v>
      </c>
      <c r="DI36" s="98">
        <v>0</v>
      </c>
      <c r="DJ36" s="55">
        <v>0</v>
      </c>
      <c r="DK36" s="54">
        <v>0</v>
      </c>
      <c r="DL36" s="54">
        <v>0</v>
      </c>
      <c r="DM36" s="54">
        <v>0</v>
      </c>
      <c r="DN36" s="54">
        <v>0</v>
      </c>
      <c r="DO36" s="54">
        <v>0</v>
      </c>
      <c r="DP36" s="54">
        <v>0</v>
      </c>
      <c r="DQ36" s="54">
        <v>0</v>
      </c>
      <c r="DR36" s="54">
        <v>0</v>
      </c>
      <c r="DS36" s="54">
        <v>0</v>
      </c>
      <c r="DT36" s="54">
        <v>0</v>
      </c>
      <c r="DU36" s="54">
        <v>0</v>
      </c>
      <c r="DV36" s="55" t="s">
        <v>369</v>
      </c>
      <c r="DW36" s="55" t="s">
        <v>369</v>
      </c>
      <c r="DX36" s="55">
        <v>0</v>
      </c>
      <c r="DY36" s="98">
        <v>0</v>
      </c>
      <c r="DZ36" s="55">
        <v>0</v>
      </c>
      <c r="EA36" s="54">
        <v>0</v>
      </c>
      <c r="EB36" s="54">
        <v>0</v>
      </c>
      <c r="EC36" s="54">
        <v>0</v>
      </c>
      <c r="ED36" s="54">
        <v>0</v>
      </c>
      <c r="EE36" s="54">
        <v>0</v>
      </c>
      <c r="EF36" s="54">
        <v>0</v>
      </c>
      <c r="EG36" s="54">
        <v>0</v>
      </c>
      <c r="EH36" s="54">
        <v>0</v>
      </c>
      <c r="EI36" s="54">
        <v>0</v>
      </c>
      <c r="EJ36" s="54">
        <v>0</v>
      </c>
      <c r="EK36" s="54">
        <v>0</v>
      </c>
      <c r="EL36" s="55" t="s">
        <v>369</v>
      </c>
      <c r="EM36" s="55" t="s">
        <v>369</v>
      </c>
      <c r="EN36" s="55">
        <v>0</v>
      </c>
      <c r="EO36" s="98">
        <v>0</v>
      </c>
      <c r="EP36" s="55">
        <v>0</v>
      </c>
      <c r="EQ36" s="54">
        <v>1.0855999999999999</v>
      </c>
      <c r="ER36" s="54">
        <v>0</v>
      </c>
      <c r="ES36" s="54">
        <v>1.20626667</v>
      </c>
      <c r="ET36" s="54">
        <v>1.0855999999999999</v>
      </c>
      <c r="EU36" s="54">
        <v>0.12066667</v>
      </c>
      <c r="EV36" s="54">
        <v>0.17801354</v>
      </c>
      <c r="EW36" s="54">
        <v>0</v>
      </c>
      <c r="EX36" s="54">
        <v>0.1978</v>
      </c>
      <c r="EY36" s="54">
        <v>0.17801354</v>
      </c>
      <c r="EZ36" s="54">
        <v>0</v>
      </c>
      <c r="FA36" s="54">
        <v>1.9786459999999999E-2</v>
      </c>
      <c r="FB36" s="55">
        <v>16.397710022107592</v>
      </c>
      <c r="FC36" s="55">
        <v>16.397618331557503</v>
      </c>
      <c r="FD36" s="55">
        <v>10.003265925176946</v>
      </c>
      <c r="FE36" s="98">
        <v>0</v>
      </c>
      <c r="FF36" s="55">
        <v>0</v>
      </c>
      <c r="FG36" s="54">
        <v>1.0855999999999999</v>
      </c>
      <c r="FH36" s="54">
        <v>0</v>
      </c>
      <c r="FI36" s="54">
        <v>1.20626667</v>
      </c>
      <c r="FJ36" s="54">
        <v>1.0855999999999999</v>
      </c>
      <c r="FK36" s="54">
        <v>0.12066667</v>
      </c>
      <c r="FL36" s="54">
        <v>0.17801354</v>
      </c>
      <c r="FM36" s="54">
        <v>0</v>
      </c>
      <c r="FN36" s="54">
        <v>0.1978</v>
      </c>
      <c r="FO36" s="54">
        <v>0.17801354</v>
      </c>
      <c r="FP36" s="54">
        <v>0</v>
      </c>
      <c r="FQ36" s="54">
        <v>1.9786459999999999E-2</v>
      </c>
      <c r="FR36" s="55">
        <v>16.397710022107592</v>
      </c>
      <c r="FS36" s="55">
        <v>16.397618331557503</v>
      </c>
      <c r="FT36" s="55">
        <v>10.003265925176946</v>
      </c>
      <c r="FU36" s="98">
        <v>0</v>
      </c>
      <c r="FV36" s="55">
        <v>0</v>
      </c>
      <c r="FW36" s="54">
        <v>0</v>
      </c>
      <c r="FX36" s="54">
        <v>0</v>
      </c>
      <c r="FY36" s="54">
        <v>0</v>
      </c>
      <c r="FZ36" s="54">
        <v>0</v>
      </c>
      <c r="GA36" s="54">
        <v>0</v>
      </c>
      <c r="GB36" s="54">
        <v>0</v>
      </c>
      <c r="GC36" s="54">
        <v>0</v>
      </c>
      <c r="GD36" s="54">
        <v>0</v>
      </c>
      <c r="GE36" s="54">
        <v>0</v>
      </c>
      <c r="GF36" s="54">
        <v>0</v>
      </c>
      <c r="GG36" s="54">
        <v>0</v>
      </c>
      <c r="GH36" s="55" t="s">
        <v>369</v>
      </c>
      <c r="GI36" s="55" t="s">
        <v>369</v>
      </c>
      <c r="GJ36" s="55">
        <v>0</v>
      </c>
      <c r="GK36" s="98">
        <v>0</v>
      </c>
      <c r="GL36" s="55">
        <v>0</v>
      </c>
      <c r="GM36" s="54">
        <v>0</v>
      </c>
      <c r="GN36" s="54">
        <v>0</v>
      </c>
      <c r="GO36" s="54">
        <v>0</v>
      </c>
      <c r="GP36" s="54">
        <v>0</v>
      </c>
      <c r="GQ36" s="54">
        <v>0</v>
      </c>
      <c r="GR36" s="54">
        <v>0</v>
      </c>
      <c r="GS36" s="54">
        <v>0</v>
      </c>
      <c r="GT36" s="54">
        <v>0</v>
      </c>
      <c r="GU36" s="54">
        <v>0</v>
      </c>
      <c r="GV36" s="54">
        <v>0</v>
      </c>
      <c r="GW36" s="54">
        <v>0</v>
      </c>
      <c r="GX36" s="55" t="s">
        <v>369</v>
      </c>
      <c r="GY36" s="55" t="s">
        <v>369</v>
      </c>
      <c r="GZ36" s="55">
        <v>0</v>
      </c>
      <c r="HA36" s="98">
        <v>0</v>
      </c>
      <c r="HB36" s="55">
        <v>0</v>
      </c>
      <c r="HC36" s="54">
        <v>0</v>
      </c>
      <c r="HD36" s="54">
        <v>0</v>
      </c>
      <c r="HE36" s="54">
        <v>0</v>
      </c>
      <c r="HF36" s="54">
        <v>0</v>
      </c>
      <c r="HG36" s="54">
        <v>0</v>
      </c>
      <c r="HH36" s="54">
        <v>0</v>
      </c>
      <c r="HI36" s="54">
        <v>0</v>
      </c>
      <c r="HJ36" s="54">
        <v>0</v>
      </c>
      <c r="HK36" s="54">
        <v>0</v>
      </c>
      <c r="HL36" s="54">
        <v>0</v>
      </c>
      <c r="HM36" s="54">
        <v>0</v>
      </c>
      <c r="HN36" s="55" t="s">
        <v>369</v>
      </c>
      <c r="HO36" s="55" t="s">
        <v>369</v>
      </c>
      <c r="HP36" s="55">
        <v>0</v>
      </c>
      <c r="HQ36" s="98">
        <v>0</v>
      </c>
      <c r="HR36" s="55">
        <v>0</v>
      </c>
      <c r="HS36" s="54">
        <v>0</v>
      </c>
      <c r="HT36" s="54">
        <v>0</v>
      </c>
      <c r="HU36" s="54">
        <v>0</v>
      </c>
      <c r="HV36" s="54">
        <v>0</v>
      </c>
      <c r="HW36" s="54">
        <v>0</v>
      </c>
      <c r="HX36" s="54">
        <v>0</v>
      </c>
      <c r="HY36" s="54">
        <v>0</v>
      </c>
      <c r="HZ36" s="54">
        <v>0</v>
      </c>
      <c r="IA36" s="54">
        <v>0</v>
      </c>
      <c r="IB36" s="54">
        <v>0</v>
      </c>
      <c r="IC36" s="54">
        <v>0</v>
      </c>
      <c r="ID36" s="55" t="s">
        <v>369</v>
      </c>
      <c r="IE36" s="55" t="s">
        <v>369</v>
      </c>
      <c r="IF36" s="55">
        <v>0</v>
      </c>
      <c r="IG36" s="98">
        <v>0</v>
      </c>
      <c r="IH36" s="55">
        <v>0</v>
      </c>
      <c r="II36" s="54">
        <v>0</v>
      </c>
      <c r="IJ36" s="54">
        <v>0</v>
      </c>
      <c r="IK36" s="54">
        <v>0</v>
      </c>
      <c r="IL36" s="54">
        <v>0</v>
      </c>
      <c r="IM36" s="54">
        <v>0</v>
      </c>
      <c r="IN36" s="54">
        <v>0</v>
      </c>
      <c r="IO36" s="54">
        <v>0</v>
      </c>
      <c r="IP36" s="54">
        <v>0</v>
      </c>
      <c r="IQ36" s="54">
        <v>0</v>
      </c>
      <c r="IR36" s="54">
        <v>0</v>
      </c>
      <c r="IS36" s="54">
        <v>0</v>
      </c>
      <c r="IT36" s="55" t="s">
        <v>369</v>
      </c>
      <c r="IU36" s="55" t="s">
        <v>369</v>
      </c>
      <c r="IV36" s="55">
        <v>0</v>
      </c>
      <c r="IW36" s="98">
        <v>0</v>
      </c>
      <c r="IX36" s="55">
        <v>0</v>
      </c>
      <c r="IY36" s="54">
        <v>0</v>
      </c>
      <c r="IZ36" s="54">
        <v>0</v>
      </c>
      <c r="JA36" s="54">
        <v>0</v>
      </c>
      <c r="JB36" s="54">
        <v>0</v>
      </c>
      <c r="JC36" s="54">
        <v>0</v>
      </c>
      <c r="JD36" s="54">
        <v>0</v>
      </c>
      <c r="JE36" s="54">
        <v>0</v>
      </c>
      <c r="JF36" s="54">
        <v>0</v>
      </c>
      <c r="JG36" s="54">
        <v>0</v>
      </c>
      <c r="JH36" s="54">
        <v>0</v>
      </c>
      <c r="JI36" s="54">
        <v>0</v>
      </c>
      <c r="JJ36" s="55" t="s">
        <v>369</v>
      </c>
      <c r="JK36" s="55" t="s">
        <v>369</v>
      </c>
      <c r="JL36" s="55">
        <v>0</v>
      </c>
      <c r="JM36" s="98">
        <v>0</v>
      </c>
      <c r="JN36" s="55">
        <v>0</v>
      </c>
    </row>
    <row r="37" spans="1:274" ht="15.75" x14ac:dyDescent="0.25">
      <c r="A37" s="129" t="s">
        <v>76</v>
      </c>
      <c r="B37" s="108" t="s">
        <v>77</v>
      </c>
      <c r="C37" s="166">
        <v>178.78570000000002</v>
      </c>
      <c r="D37" s="166">
        <v>0</v>
      </c>
      <c r="E37" s="166">
        <v>244.82070074000001</v>
      </c>
      <c r="F37" s="166">
        <v>178.78570000000002</v>
      </c>
      <c r="G37" s="166">
        <v>66.035000740000001</v>
      </c>
      <c r="H37" s="166">
        <v>33.860699490000002</v>
      </c>
      <c r="I37" s="166">
        <v>1.4178540000000002E-2</v>
      </c>
      <c r="J37" s="166">
        <v>93.574427619999994</v>
      </c>
      <c r="K37" s="166">
        <v>33.843679590000001</v>
      </c>
      <c r="L37" s="166">
        <v>0</v>
      </c>
      <c r="M37" s="166">
        <v>59.730748030000001</v>
      </c>
      <c r="N37" s="167">
        <v>18.929746389112776</v>
      </c>
      <c r="O37" s="167">
        <v>90.453164777234164</v>
      </c>
      <c r="P37" s="167">
        <v>63.832341323596339</v>
      </c>
      <c r="Q37" s="166">
        <v>3.3224399999999999E-3</v>
      </c>
      <c r="R37" s="167">
        <v>2.7876000000004269E-2</v>
      </c>
      <c r="S37" s="166">
        <v>3.2547000000000001</v>
      </c>
      <c r="T37" s="166">
        <v>0</v>
      </c>
      <c r="U37" s="166">
        <v>61.308900000000001</v>
      </c>
      <c r="V37" s="166">
        <v>3.2547000000000001</v>
      </c>
      <c r="W37" s="166">
        <v>58.054200000000002</v>
      </c>
      <c r="X37" s="166">
        <v>3.2546931400000001</v>
      </c>
      <c r="Y37" s="166">
        <v>1.4178540000000002E-2</v>
      </c>
      <c r="Z37" s="166">
        <v>60.988166119999995</v>
      </c>
      <c r="AA37" s="166">
        <v>3.2376732400000003</v>
      </c>
      <c r="AB37" s="166">
        <v>0</v>
      </c>
      <c r="AC37" s="166">
        <v>57.750492880000003</v>
      </c>
      <c r="AD37" s="167">
        <v>99.476856238670237</v>
      </c>
      <c r="AE37" s="167">
        <v>99.4768559036211</v>
      </c>
      <c r="AF37" s="167">
        <v>94.6913090752236</v>
      </c>
      <c r="AG37" s="169">
        <v>3.3224399999999999E-3</v>
      </c>
      <c r="AH37" s="167">
        <v>2.7875999999999828E-2</v>
      </c>
      <c r="AI37" s="166">
        <v>3.2547000000000001</v>
      </c>
      <c r="AJ37" s="166">
        <v>0</v>
      </c>
      <c r="AK37" s="166">
        <v>61.308900000000001</v>
      </c>
      <c r="AL37" s="166">
        <v>3.2547000000000001</v>
      </c>
      <c r="AM37" s="166">
        <v>58.054200000000002</v>
      </c>
      <c r="AN37" s="166">
        <v>3.2546931400000001</v>
      </c>
      <c r="AO37" s="166">
        <v>1.4178540000000002E-2</v>
      </c>
      <c r="AP37" s="166">
        <v>60.988166119999995</v>
      </c>
      <c r="AQ37" s="166">
        <v>3.2376732400000003</v>
      </c>
      <c r="AR37" s="166">
        <v>0</v>
      </c>
      <c r="AS37" s="166">
        <v>57.750492880000003</v>
      </c>
      <c r="AT37" s="167">
        <v>99.476856238670237</v>
      </c>
      <c r="AU37" s="167">
        <v>99.4768559036211</v>
      </c>
      <c r="AV37" s="167">
        <v>94.6913090752236</v>
      </c>
      <c r="AW37" s="169">
        <v>3.3224399999999999E-3</v>
      </c>
      <c r="AX37" s="167">
        <v>2.7875999999999828E-2</v>
      </c>
      <c r="AY37" s="166">
        <v>0</v>
      </c>
      <c r="AZ37" s="166">
        <v>0</v>
      </c>
      <c r="BA37" s="166">
        <v>0</v>
      </c>
      <c r="BB37" s="166">
        <v>0</v>
      </c>
      <c r="BC37" s="166">
        <v>0</v>
      </c>
      <c r="BD37" s="166">
        <v>0</v>
      </c>
      <c r="BE37" s="166">
        <v>0</v>
      </c>
      <c r="BF37" s="166">
        <v>0</v>
      </c>
      <c r="BG37" s="166">
        <v>0</v>
      </c>
      <c r="BH37" s="166">
        <v>0</v>
      </c>
      <c r="BI37" s="166">
        <v>0</v>
      </c>
      <c r="BJ37" s="167" t="s">
        <v>369</v>
      </c>
      <c r="BK37" s="167" t="s">
        <v>369</v>
      </c>
      <c r="BL37" s="167">
        <v>0</v>
      </c>
      <c r="BM37" s="169">
        <v>0</v>
      </c>
      <c r="BN37" s="167">
        <v>0</v>
      </c>
      <c r="BO37" s="166">
        <v>0</v>
      </c>
      <c r="BP37" s="166">
        <v>0</v>
      </c>
      <c r="BQ37" s="166">
        <v>0</v>
      </c>
      <c r="BR37" s="166">
        <v>0</v>
      </c>
      <c r="BS37" s="166">
        <v>0</v>
      </c>
      <c r="BT37" s="166">
        <v>0</v>
      </c>
      <c r="BU37" s="166">
        <v>0</v>
      </c>
      <c r="BV37" s="166">
        <v>0</v>
      </c>
      <c r="BW37" s="166">
        <v>0</v>
      </c>
      <c r="BX37" s="166">
        <v>0</v>
      </c>
      <c r="BY37" s="166">
        <v>0</v>
      </c>
      <c r="BZ37" s="167" t="s">
        <v>369</v>
      </c>
      <c r="CA37" s="167" t="s">
        <v>369</v>
      </c>
      <c r="CB37" s="167">
        <v>0</v>
      </c>
      <c r="CC37" s="169">
        <v>0</v>
      </c>
      <c r="CD37" s="167">
        <v>0</v>
      </c>
      <c r="CE37" s="166">
        <v>0</v>
      </c>
      <c r="CF37" s="166">
        <v>0</v>
      </c>
      <c r="CG37" s="166">
        <v>0</v>
      </c>
      <c r="CH37" s="166">
        <v>0</v>
      </c>
      <c r="CI37" s="166">
        <v>0</v>
      </c>
      <c r="CJ37" s="166">
        <v>0</v>
      </c>
      <c r="CK37" s="166">
        <v>0</v>
      </c>
      <c r="CL37" s="166">
        <v>0</v>
      </c>
      <c r="CM37" s="166">
        <v>0</v>
      </c>
      <c r="CN37" s="166">
        <v>0</v>
      </c>
      <c r="CO37" s="166">
        <v>0</v>
      </c>
      <c r="CP37" s="167" t="s">
        <v>369</v>
      </c>
      <c r="CQ37" s="167" t="s">
        <v>369</v>
      </c>
      <c r="CR37" s="167">
        <v>0</v>
      </c>
      <c r="CS37" s="169">
        <v>0</v>
      </c>
      <c r="CT37" s="167">
        <v>0</v>
      </c>
      <c r="CU37" s="54">
        <v>2.4456000000000002</v>
      </c>
      <c r="CV37" s="54">
        <v>0</v>
      </c>
      <c r="CW37" s="54">
        <v>2.5474999999999999</v>
      </c>
      <c r="CX37" s="54">
        <v>2.4456000000000002</v>
      </c>
      <c r="CY37" s="54">
        <v>0.1019</v>
      </c>
      <c r="CZ37" s="54">
        <v>0</v>
      </c>
      <c r="DA37" s="54">
        <v>0</v>
      </c>
      <c r="DB37" s="54">
        <v>0</v>
      </c>
      <c r="DC37" s="54">
        <v>0</v>
      </c>
      <c r="DD37" s="54">
        <v>0</v>
      </c>
      <c r="DE37" s="54">
        <v>0</v>
      </c>
      <c r="DF37" s="55">
        <v>0</v>
      </c>
      <c r="DG37" s="55">
        <v>0</v>
      </c>
      <c r="DH37" s="55">
        <v>0</v>
      </c>
      <c r="DI37" s="98">
        <v>0</v>
      </c>
      <c r="DJ37" s="55">
        <v>0</v>
      </c>
      <c r="DK37" s="54">
        <v>0</v>
      </c>
      <c r="DL37" s="54">
        <v>0</v>
      </c>
      <c r="DM37" s="54">
        <v>0</v>
      </c>
      <c r="DN37" s="54">
        <v>0</v>
      </c>
      <c r="DO37" s="54">
        <v>0</v>
      </c>
      <c r="DP37" s="54">
        <v>0</v>
      </c>
      <c r="DQ37" s="54">
        <v>0</v>
      </c>
      <c r="DR37" s="54">
        <v>0</v>
      </c>
      <c r="DS37" s="54">
        <v>0</v>
      </c>
      <c r="DT37" s="54">
        <v>0</v>
      </c>
      <c r="DU37" s="54">
        <v>0</v>
      </c>
      <c r="DV37" s="55" t="s">
        <v>369</v>
      </c>
      <c r="DW37" s="55" t="s">
        <v>369</v>
      </c>
      <c r="DX37" s="55">
        <v>0</v>
      </c>
      <c r="DY37" s="98">
        <v>0</v>
      </c>
      <c r="DZ37" s="55">
        <v>0</v>
      </c>
      <c r="EA37" s="54">
        <v>2.4456000000000002</v>
      </c>
      <c r="EB37" s="54">
        <v>0</v>
      </c>
      <c r="EC37" s="54">
        <v>2.5474999999999999</v>
      </c>
      <c r="ED37" s="54">
        <v>2.4456000000000002</v>
      </c>
      <c r="EE37" s="54">
        <v>0.1019</v>
      </c>
      <c r="EF37" s="54">
        <v>0</v>
      </c>
      <c r="EG37" s="54">
        <v>0</v>
      </c>
      <c r="EH37" s="54">
        <v>0</v>
      </c>
      <c r="EI37" s="54">
        <v>0</v>
      </c>
      <c r="EJ37" s="54">
        <v>0</v>
      </c>
      <c r="EK37" s="54">
        <v>0</v>
      </c>
      <c r="EL37" s="55">
        <v>0</v>
      </c>
      <c r="EM37" s="55">
        <v>0</v>
      </c>
      <c r="EN37" s="55">
        <v>0</v>
      </c>
      <c r="EO37" s="98">
        <v>0</v>
      </c>
      <c r="EP37" s="55">
        <v>0</v>
      </c>
      <c r="EQ37" s="54">
        <v>1.4738</v>
      </c>
      <c r="ER37" s="54">
        <v>0</v>
      </c>
      <c r="ES37" s="54">
        <v>2.2400000000000002</v>
      </c>
      <c r="ET37" s="54">
        <v>1.4738</v>
      </c>
      <c r="EU37" s="54">
        <v>0.76619999999999999</v>
      </c>
      <c r="EV37" s="54">
        <v>1.4738</v>
      </c>
      <c r="EW37" s="54">
        <v>0</v>
      </c>
      <c r="EX37" s="54">
        <v>2.2400000000000002</v>
      </c>
      <c r="EY37" s="54">
        <v>1.4738</v>
      </c>
      <c r="EZ37" s="54">
        <v>0</v>
      </c>
      <c r="FA37" s="54">
        <v>0.76619999999999999</v>
      </c>
      <c r="FB37" s="55">
        <v>100</v>
      </c>
      <c r="FC37" s="55">
        <v>100</v>
      </c>
      <c r="FD37" s="55">
        <v>34.205357142857139</v>
      </c>
      <c r="FE37" s="98">
        <v>0</v>
      </c>
      <c r="FF37" s="55">
        <v>0</v>
      </c>
      <c r="FG37" s="54">
        <v>1.4738</v>
      </c>
      <c r="FH37" s="54">
        <v>0</v>
      </c>
      <c r="FI37" s="54">
        <v>2.2400000000000002</v>
      </c>
      <c r="FJ37" s="54">
        <v>1.4738</v>
      </c>
      <c r="FK37" s="54">
        <v>0.76619999999999999</v>
      </c>
      <c r="FL37" s="54">
        <v>1.4738</v>
      </c>
      <c r="FM37" s="54">
        <v>0</v>
      </c>
      <c r="FN37" s="54">
        <v>2.2400000000000002</v>
      </c>
      <c r="FO37" s="54">
        <v>1.4738</v>
      </c>
      <c r="FP37" s="54">
        <v>0</v>
      </c>
      <c r="FQ37" s="54">
        <v>0.76619999999999999</v>
      </c>
      <c r="FR37" s="55">
        <v>100</v>
      </c>
      <c r="FS37" s="55">
        <v>100</v>
      </c>
      <c r="FT37" s="55">
        <v>34.205357142857139</v>
      </c>
      <c r="FU37" s="98">
        <v>0</v>
      </c>
      <c r="FV37" s="55">
        <v>0</v>
      </c>
      <c r="FW37" s="54">
        <v>0</v>
      </c>
      <c r="FX37" s="54">
        <v>0</v>
      </c>
      <c r="FY37" s="54">
        <v>0</v>
      </c>
      <c r="FZ37" s="54">
        <v>0</v>
      </c>
      <c r="GA37" s="54">
        <v>0</v>
      </c>
      <c r="GB37" s="54">
        <v>0</v>
      </c>
      <c r="GC37" s="54">
        <v>0</v>
      </c>
      <c r="GD37" s="54">
        <v>0</v>
      </c>
      <c r="GE37" s="54">
        <v>0</v>
      </c>
      <c r="GF37" s="54">
        <v>0</v>
      </c>
      <c r="GG37" s="54">
        <v>0</v>
      </c>
      <c r="GH37" s="55" t="s">
        <v>369</v>
      </c>
      <c r="GI37" s="55" t="s">
        <v>369</v>
      </c>
      <c r="GJ37" s="55">
        <v>0</v>
      </c>
      <c r="GK37" s="98">
        <v>0</v>
      </c>
      <c r="GL37" s="55">
        <v>0</v>
      </c>
      <c r="GM37" s="54">
        <v>171.61160000000001</v>
      </c>
      <c r="GN37" s="54">
        <v>0</v>
      </c>
      <c r="GO37" s="54">
        <v>178.72430074000002</v>
      </c>
      <c r="GP37" s="54">
        <v>171.61160000000001</v>
      </c>
      <c r="GQ37" s="54">
        <v>7.1127007400000002</v>
      </c>
      <c r="GR37" s="54">
        <v>29.132206350000001</v>
      </c>
      <c r="GS37" s="54">
        <v>0</v>
      </c>
      <c r="GT37" s="54">
        <v>30.346261500000001</v>
      </c>
      <c r="GU37" s="54">
        <v>29.132206350000001</v>
      </c>
      <c r="GV37" s="54">
        <v>0</v>
      </c>
      <c r="GW37" s="54">
        <v>1.2140551499999999</v>
      </c>
      <c r="GX37" s="55">
        <v>16.975662688303121</v>
      </c>
      <c r="GY37" s="55">
        <v>17.068834952839584</v>
      </c>
      <c r="GZ37" s="55">
        <v>4.0006745147174056</v>
      </c>
      <c r="HA37" s="98">
        <v>0</v>
      </c>
      <c r="HB37" s="55">
        <v>0</v>
      </c>
      <c r="HC37" s="54">
        <v>171.61160000000001</v>
      </c>
      <c r="HD37" s="54">
        <v>0</v>
      </c>
      <c r="HE37" s="54">
        <v>178.72430074000002</v>
      </c>
      <c r="HF37" s="54">
        <v>171.61160000000001</v>
      </c>
      <c r="HG37" s="54">
        <v>7.1127007400000002</v>
      </c>
      <c r="HH37" s="54">
        <v>29.132206350000001</v>
      </c>
      <c r="HI37" s="54">
        <v>0</v>
      </c>
      <c r="HJ37" s="54">
        <v>30.346261500000001</v>
      </c>
      <c r="HK37" s="54">
        <v>29.132206350000001</v>
      </c>
      <c r="HL37" s="54">
        <v>0</v>
      </c>
      <c r="HM37" s="54">
        <v>1.2140551499999999</v>
      </c>
      <c r="HN37" s="55">
        <v>16.975662688303121</v>
      </c>
      <c r="HO37" s="55">
        <v>17.068834952839584</v>
      </c>
      <c r="HP37" s="55">
        <v>4.0006745147174056</v>
      </c>
      <c r="HQ37" s="98">
        <v>0</v>
      </c>
      <c r="HR37" s="55">
        <v>0</v>
      </c>
      <c r="HS37" s="54">
        <v>0</v>
      </c>
      <c r="HT37" s="54">
        <v>0</v>
      </c>
      <c r="HU37" s="54">
        <v>0</v>
      </c>
      <c r="HV37" s="54">
        <v>0</v>
      </c>
      <c r="HW37" s="54">
        <v>0</v>
      </c>
      <c r="HX37" s="54">
        <v>0</v>
      </c>
      <c r="HY37" s="54">
        <v>0</v>
      </c>
      <c r="HZ37" s="54">
        <v>0</v>
      </c>
      <c r="IA37" s="54">
        <v>0</v>
      </c>
      <c r="IB37" s="54">
        <v>0</v>
      </c>
      <c r="IC37" s="54">
        <v>0</v>
      </c>
      <c r="ID37" s="55" t="s">
        <v>369</v>
      </c>
      <c r="IE37" s="55" t="s">
        <v>369</v>
      </c>
      <c r="IF37" s="55">
        <v>0</v>
      </c>
      <c r="IG37" s="98">
        <v>0</v>
      </c>
      <c r="IH37" s="55">
        <v>0</v>
      </c>
      <c r="II37" s="54">
        <v>0</v>
      </c>
      <c r="IJ37" s="54">
        <v>0</v>
      </c>
      <c r="IK37" s="54">
        <v>0</v>
      </c>
      <c r="IL37" s="54">
        <v>0</v>
      </c>
      <c r="IM37" s="54">
        <v>0</v>
      </c>
      <c r="IN37" s="54">
        <v>0</v>
      </c>
      <c r="IO37" s="54">
        <v>0</v>
      </c>
      <c r="IP37" s="54">
        <v>0</v>
      </c>
      <c r="IQ37" s="54">
        <v>0</v>
      </c>
      <c r="IR37" s="54">
        <v>0</v>
      </c>
      <c r="IS37" s="54">
        <v>0</v>
      </c>
      <c r="IT37" s="55" t="s">
        <v>369</v>
      </c>
      <c r="IU37" s="55" t="s">
        <v>369</v>
      </c>
      <c r="IV37" s="55">
        <v>0</v>
      </c>
      <c r="IW37" s="98">
        <v>0</v>
      </c>
      <c r="IX37" s="55">
        <v>0</v>
      </c>
      <c r="IY37" s="54">
        <v>0</v>
      </c>
      <c r="IZ37" s="54">
        <v>0</v>
      </c>
      <c r="JA37" s="54">
        <v>0</v>
      </c>
      <c r="JB37" s="54">
        <v>0</v>
      </c>
      <c r="JC37" s="54">
        <v>0</v>
      </c>
      <c r="JD37" s="54">
        <v>0</v>
      </c>
      <c r="JE37" s="54">
        <v>0</v>
      </c>
      <c r="JF37" s="54">
        <v>0</v>
      </c>
      <c r="JG37" s="54">
        <v>0</v>
      </c>
      <c r="JH37" s="54">
        <v>0</v>
      </c>
      <c r="JI37" s="54">
        <v>0</v>
      </c>
      <c r="JJ37" s="55" t="s">
        <v>369</v>
      </c>
      <c r="JK37" s="55" t="s">
        <v>369</v>
      </c>
      <c r="JL37" s="55">
        <v>0</v>
      </c>
      <c r="JM37" s="98">
        <v>0</v>
      </c>
      <c r="JN37" s="55">
        <v>0</v>
      </c>
    </row>
    <row r="38" spans="1:274" ht="15.75" x14ac:dyDescent="0.25">
      <c r="A38" s="129" t="s">
        <v>79</v>
      </c>
      <c r="B38" s="108" t="s">
        <v>80</v>
      </c>
      <c r="C38" s="166">
        <v>577.51330000000007</v>
      </c>
      <c r="D38" s="166">
        <v>0</v>
      </c>
      <c r="E38" s="166">
        <v>746.37095010000007</v>
      </c>
      <c r="F38" s="166">
        <v>577.51330000000007</v>
      </c>
      <c r="G38" s="166">
        <v>168.8576501</v>
      </c>
      <c r="H38" s="166">
        <v>293.84594703999994</v>
      </c>
      <c r="I38" s="166">
        <v>0.97684518999999992</v>
      </c>
      <c r="J38" s="166">
        <v>401.34271149</v>
      </c>
      <c r="K38" s="166">
        <v>293.84594703999994</v>
      </c>
      <c r="L38" s="166">
        <v>0</v>
      </c>
      <c r="M38" s="166">
        <v>107.49676444999999</v>
      </c>
      <c r="N38" s="167">
        <v>50.881243261410589</v>
      </c>
      <c r="O38" s="167">
        <v>63.66117518888769</v>
      </c>
      <c r="P38" s="167">
        <v>26.784282203833769</v>
      </c>
      <c r="Q38" s="166">
        <v>0.97684518999999992</v>
      </c>
      <c r="R38" s="167">
        <v>5.9952043329758453E-15</v>
      </c>
      <c r="S38" s="166">
        <v>19.4697</v>
      </c>
      <c r="T38" s="166">
        <v>0</v>
      </c>
      <c r="U38" s="166">
        <v>54.217599999999997</v>
      </c>
      <c r="V38" s="166">
        <v>19.4697</v>
      </c>
      <c r="W38" s="166">
        <v>34.747900000000001</v>
      </c>
      <c r="X38" s="166">
        <v>6.8138691600000003</v>
      </c>
      <c r="Y38" s="166">
        <v>0</v>
      </c>
      <c r="Z38" s="166">
        <v>11.92642996</v>
      </c>
      <c r="AA38" s="166">
        <v>6.8138691600000003</v>
      </c>
      <c r="AB38" s="166">
        <v>0</v>
      </c>
      <c r="AC38" s="166">
        <v>5.1125607999999998</v>
      </c>
      <c r="AD38" s="167">
        <v>34.997299187968999</v>
      </c>
      <c r="AE38" s="167">
        <v>14.713294328578128</v>
      </c>
      <c r="AF38" s="167">
        <v>42.867486893789632</v>
      </c>
      <c r="AG38" s="169">
        <v>0</v>
      </c>
      <c r="AH38" s="167">
        <v>0</v>
      </c>
      <c r="AI38" s="166">
        <v>1.3219000000000001</v>
      </c>
      <c r="AJ38" s="166">
        <v>0</v>
      </c>
      <c r="AK38" s="166">
        <v>22.453199999999999</v>
      </c>
      <c r="AL38" s="166">
        <v>1.3219000000000001</v>
      </c>
      <c r="AM38" s="166">
        <v>21.1313</v>
      </c>
      <c r="AN38" s="166">
        <v>0</v>
      </c>
      <c r="AO38" s="166">
        <v>0</v>
      </c>
      <c r="AP38" s="166">
        <v>0</v>
      </c>
      <c r="AQ38" s="166">
        <v>0</v>
      </c>
      <c r="AR38" s="166">
        <v>0</v>
      </c>
      <c r="AS38" s="166">
        <v>0</v>
      </c>
      <c r="AT38" s="167">
        <v>0</v>
      </c>
      <c r="AU38" s="167">
        <v>0</v>
      </c>
      <c r="AV38" s="167">
        <v>0</v>
      </c>
      <c r="AW38" s="169">
        <v>0</v>
      </c>
      <c r="AX38" s="167">
        <v>0</v>
      </c>
      <c r="AY38" s="166">
        <v>0</v>
      </c>
      <c r="AZ38" s="166">
        <v>0</v>
      </c>
      <c r="BA38" s="166">
        <v>0</v>
      </c>
      <c r="BB38" s="166">
        <v>0</v>
      </c>
      <c r="BC38" s="166">
        <v>0</v>
      </c>
      <c r="BD38" s="166">
        <v>0</v>
      </c>
      <c r="BE38" s="166">
        <v>0</v>
      </c>
      <c r="BF38" s="166">
        <v>0</v>
      </c>
      <c r="BG38" s="166">
        <v>0</v>
      </c>
      <c r="BH38" s="166">
        <v>0</v>
      </c>
      <c r="BI38" s="166">
        <v>0</v>
      </c>
      <c r="BJ38" s="167" t="s">
        <v>369</v>
      </c>
      <c r="BK38" s="167" t="s">
        <v>369</v>
      </c>
      <c r="BL38" s="167">
        <v>0</v>
      </c>
      <c r="BM38" s="169">
        <v>0</v>
      </c>
      <c r="BN38" s="167">
        <v>0</v>
      </c>
      <c r="BO38" s="166">
        <v>18.1478</v>
      </c>
      <c r="BP38" s="166">
        <v>0</v>
      </c>
      <c r="BQ38" s="166">
        <v>31.764399999999998</v>
      </c>
      <c r="BR38" s="166">
        <v>18.1478</v>
      </c>
      <c r="BS38" s="166">
        <v>13.6166</v>
      </c>
      <c r="BT38" s="166">
        <v>6.8138691600000003</v>
      </c>
      <c r="BU38" s="166">
        <v>0</v>
      </c>
      <c r="BV38" s="166">
        <v>11.92642996</v>
      </c>
      <c r="BW38" s="166">
        <v>6.8138691600000003</v>
      </c>
      <c r="BX38" s="166">
        <v>0</v>
      </c>
      <c r="BY38" s="166">
        <v>5.1125607999999998</v>
      </c>
      <c r="BZ38" s="167">
        <v>37.546529937513093</v>
      </c>
      <c r="CA38" s="167">
        <v>37.546529970770969</v>
      </c>
      <c r="CB38" s="167">
        <v>42.867486893789632</v>
      </c>
      <c r="CC38" s="169">
        <v>0</v>
      </c>
      <c r="CD38" s="167">
        <v>0</v>
      </c>
      <c r="CE38" s="166">
        <v>0</v>
      </c>
      <c r="CF38" s="166">
        <v>0</v>
      </c>
      <c r="CG38" s="166">
        <v>0</v>
      </c>
      <c r="CH38" s="166">
        <v>0</v>
      </c>
      <c r="CI38" s="166">
        <v>0</v>
      </c>
      <c r="CJ38" s="166">
        <v>0</v>
      </c>
      <c r="CK38" s="166">
        <v>0</v>
      </c>
      <c r="CL38" s="166">
        <v>0</v>
      </c>
      <c r="CM38" s="166">
        <v>0</v>
      </c>
      <c r="CN38" s="166">
        <v>0</v>
      </c>
      <c r="CO38" s="166">
        <v>0</v>
      </c>
      <c r="CP38" s="167" t="s">
        <v>369</v>
      </c>
      <c r="CQ38" s="167" t="s">
        <v>369</v>
      </c>
      <c r="CR38" s="167">
        <v>0</v>
      </c>
      <c r="CS38" s="169">
        <v>0</v>
      </c>
      <c r="CT38" s="167">
        <v>0</v>
      </c>
      <c r="CU38" s="54">
        <v>1.6904999999999999</v>
      </c>
      <c r="CV38" s="54">
        <v>0</v>
      </c>
      <c r="CW38" s="54">
        <v>1.74315</v>
      </c>
      <c r="CX38" s="54">
        <v>1.6904999999999999</v>
      </c>
      <c r="CY38" s="54">
        <v>5.2650000000000002E-2</v>
      </c>
      <c r="CZ38" s="54">
        <v>0.17502192000000003</v>
      </c>
      <c r="DA38" s="54">
        <v>0</v>
      </c>
      <c r="DB38" s="54">
        <v>0.18043497</v>
      </c>
      <c r="DC38" s="54">
        <v>0.17502192000000003</v>
      </c>
      <c r="DD38" s="54">
        <v>0</v>
      </c>
      <c r="DE38" s="54">
        <v>5.41305E-3</v>
      </c>
      <c r="DF38" s="55">
        <v>10.353263531499559</v>
      </c>
      <c r="DG38" s="55">
        <v>10.28119658119658</v>
      </c>
      <c r="DH38" s="55">
        <v>3.0000004987946629</v>
      </c>
      <c r="DI38" s="98">
        <v>0</v>
      </c>
      <c r="DJ38" s="55">
        <v>0</v>
      </c>
      <c r="DK38" s="54">
        <v>8.2000000000000007E-3</v>
      </c>
      <c r="DL38" s="54">
        <v>0</v>
      </c>
      <c r="DM38" s="54">
        <v>8.8199999999999997E-3</v>
      </c>
      <c r="DN38" s="54">
        <v>8.2000000000000007E-3</v>
      </c>
      <c r="DO38" s="54">
        <v>6.2E-4</v>
      </c>
      <c r="DP38" s="54">
        <v>0</v>
      </c>
      <c r="DQ38" s="54">
        <v>0</v>
      </c>
      <c r="DR38" s="54">
        <v>0</v>
      </c>
      <c r="DS38" s="54">
        <v>0</v>
      </c>
      <c r="DT38" s="54">
        <v>0</v>
      </c>
      <c r="DU38" s="54">
        <v>0</v>
      </c>
      <c r="DV38" s="55">
        <v>0</v>
      </c>
      <c r="DW38" s="55">
        <v>0</v>
      </c>
      <c r="DX38" s="55">
        <v>0</v>
      </c>
      <c r="DY38" s="98">
        <v>0</v>
      </c>
      <c r="DZ38" s="55">
        <v>0</v>
      </c>
      <c r="EA38" s="54">
        <v>1.6822999999999999</v>
      </c>
      <c r="EB38" s="54">
        <v>0</v>
      </c>
      <c r="EC38" s="54">
        <v>1.7343299999999999</v>
      </c>
      <c r="ED38" s="54">
        <v>1.6822999999999999</v>
      </c>
      <c r="EE38" s="54">
        <v>5.203E-2</v>
      </c>
      <c r="EF38" s="54">
        <v>0.17502192000000003</v>
      </c>
      <c r="EG38" s="54">
        <v>0</v>
      </c>
      <c r="EH38" s="54">
        <v>0.18043497</v>
      </c>
      <c r="EI38" s="54">
        <v>0.17502192000000003</v>
      </c>
      <c r="EJ38" s="54">
        <v>0</v>
      </c>
      <c r="EK38" s="54">
        <v>5.41305E-3</v>
      </c>
      <c r="EL38" s="55">
        <v>10.403728229210012</v>
      </c>
      <c r="EM38" s="55">
        <v>10.403709398423986</v>
      </c>
      <c r="EN38" s="55">
        <v>3.0000004987946629</v>
      </c>
      <c r="EO38" s="98">
        <v>0</v>
      </c>
      <c r="EP38" s="55">
        <v>0</v>
      </c>
      <c r="EQ38" s="54">
        <v>1.629</v>
      </c>
      <c r="ER38" s="54">
        <v>0</v>
      </c>
      <c r="ES38" s="54">
        <v>17.021149999999999</v>
      </c>
      <c r="ET38" s="54">
        <v>1.629</v>
      </c>
      <c r="EU38" s="54">
        <v>15.392150000000001</v>
      </c>
      <c r="EV38" s="54">
        <v>0.26592418000000001</v>
      </c>
      <c r="EW38" s="54">
        <v>0</v>
      </c>
      <c r="EX38" s="54">
        <v>2.7785975600000001</v>
      </c>
      <c r="EY38" s="54">
        <v>0.26592418000000001</v>
      </c>
      <c r="EZ38" s="54">
        <v>0</v>
      </c>
      <c r="FA38" s="54">
        <v>2.5126733799999998</v>
      </c>
      <c r="FB38" s="55">
        <v>16.324381829343157</v>
      </c>
      <c r="FC38" s="55">
        <v>16.324382103864629</v>
      </c>
      <c r="FD38" s="55">
        <v>90.429553965346457</v>
      </c>
      <c r="FE38" s="98">
        <v>0</v>
      </c>
      <c r="FF38" s="55">
        <v>0</v>
      </c>
      <c r="FG38" s="54">
        <v>1.629</v>
      </c>
      <c r="FH38" s="54">
        <v>0</v>
      </c>
      <c r="FI38" s="54">
        <v>17.021149999999999</v>
      </c>
      <c r="FJ38" s="54">
        <v>1.629</v>
      </c>
      <c r="FK38" s="54">
        <v>15.392150000000001</v>
      </c>
      <c r="FL38" s="54">
        <v>0.26592418000000001</v>
      </c>
      <c r="FM38" s="54">
        <v>0</v>
      </c>
      <c r="FN38" s="54">
        <v>2.7785975600000001</v>
      </c>
      <c r="FO38" s="54">
        <v>0.26592418000000001</v>
      </c>
      <c r="FP38" s="54">
        <v>0</v>
      </c>
      <c r="FQ38" s="54">
        <v>2.5126733799999998</v>
      </c>
      <c r="FR38" s="55">
        <v>16.324381829343157</v>
      </c>
      <c r="FS38" s="55">
        <v>16.324382103864629</v>
      </c>
      <c r="FT38" s="55">
        <v>90.429553965346457</v>
      </c>
      <c r="FU38" s="98">
        <v>0</v>
      </c>
      <c r="FV38" s="55">
        <v>0</v>
      </c>
      <c r="FW38" s="54">
        <v>0</v>
      </c>
      <c r="FX38" s="54">
        <v>0</v>
      </c>
      <c r="FY38" s="54">
        <v>0</v>
      </c>
      <c r="FZ38" s="54">
        <v>0</v>
      </c>
      <c r="GA38" s="54">
        <v>0</v>
      </c>
      <c r="GB38" s="54">
        <v>0</v>
      </c>
      <c r="GC38" s="54">
        <v>0</v>
      </c>
      <c r="GD38" s="54">
        <v>0</v>
      </c>
      <c r="GE38" s="54">
        <v>0</v>
      </c>
      <c r="GF38" s="54">
        <v>0</v>
      </c>
      <c r="GG38" s="54">
        <v>0</v>
      </c>
      <c r="GH38" s="55" t="s">
        <v>369</v>
      </c>
      <c r="GI38" s="55" t="s">
        <v>369</v>
      </c>
      <c r="GJ38" s="55">
        <v>0</v>
      </c>
      <c r="GK38" s="98">
        <v>0</v>
      </c>
      <c r="GL38" s="55">
        <v>0</v>
      </c>
      <c r="GM38" s="54">
        <v>554.72410000000002</v>
      </c>
      <c r="GN38" s="54">
        <v>0</v>
      </c>
      <c r="GO38" s="54">
        <v>673.38905010000008</v>
      </c>
      <c r="GP38" s="54">
        <v>554.72410000000002</v>
      </c>
      <c r="GQ38" s="54">
        <v>118.6649501</v>
      </c>
      <c r="GR38" s="54">
        <v>286.59113177999996</v>
      </c>
      <c r="GS38" s="54">
        <v>0.97684518999999992</v>
      </c>
      <c r="GT38" s="54">
        <v>386.45724899999999</v>
      </c>
      <c r="GU38" s="54">
        <v>286.59113177999996</v>
      </c>
      <c r="GV38" s="54">
        <v>0</v>
      </c>
      <c r="GW38" s="54">
        <v>99.866117219999992</v>
      </c>
      <c r="GX38" s="55">
        <v>51.663724684036616</v>
      </c>
      <c r="GY38" s="55">
        <v>84.158057738061615</v>
      </c>
      <c r="GZ38" s="55">
        <v>25.84143976556641</v>
      </c>
      <c r="HA38" s="98">
        <v>0.97684518999999992</v>
      </c>
      <c r="HB38" s="55">
        <v>5.9952043329758453E-15</v>
      </c>
      <c r="HC38" s="54">
        <v>554.72410000000002</v>
      </c>
      <c r="HD38" s="54">
        <v>0</v>
      </c>
      <c r="HE38" s="54">
        <v>673.38905010000008</v>
      </c>
      <c r="HF38" s="54">
        <v>554.72410000000002</v>
      </c>
      <c r="HG38" s="54">
        <v>118.6649501</v>
      </c>
      <c r="HH38" s="54">
        <v>286.59113177999996</v>
      </c>
      <c r="HI38" s="54">
        <v>0.97684518999999992</v>
      </c>
      <c r="HJ38" s="54">
        <v>386.45724899999999</v>
      </c>
      <c r="HK38" s="54">
        <v>286.59113177999996</v>
      </c>
      <c r="HL38" s="54">
        <v>0</v>
      </c>
      <c r="HM38" s="54">
        <v>99.866117219999992</v>
      </c>
      <c r="HN38" s="55">
        <v>51.663724684036616</v>
      </c>
      <c r="HO38" s="55">
        <v>84.158057738061615</v>
      </c>
      <c r="HP38" s="55">
        <v>25.84143976556641</v>
      </c>
      <c r="HQ38" s="98">
        <v>0.97684518999999992</v>
      </c>
      <c r="HR38" s="55">
        <v>5.9952043329758453E-15</v>
      </c>
      <c r="HS38" s="54">
        <v>0</v>
      </c>
      <c r="HT38" s="54">
        <v>0</v>
      </c>
      <c r="HU38" s="54">
        <v>0</v>
      </c>
      <c r="HV38" s="54">
        <v>0</v>
      </c>
      <c r="HW38" s="54">
        <v>0</v>
      </c>
      <c r="HX38" s="54">
        <v>0</v>
      </c>
      <c r="HY38" s="54">
        <v>0</v>
      </c>
      <c r="HZ38" s="54">
        <v>0</v>
      </c>
      <c r="IA38" s="54">
        <v>0</v>
      </c>
      <c r="IB38" s="54">
        <v>0</v>
      </c>
      <c r="IC38" s="54">
        <v>0</v>
      </c>
      <c r="ID38" s="55" t="s">
        <v>369</v>
      </c>
      <c r="IE38" s="55" t="s">
        <v>369</v>
      </c>
      <c r="IF38" s="55">
        <v>0</v>
      </c>
      <c r="IG38" s="98">
        <v>0</v>
      </c>
      <c r="IH38" s="55">
        <v>0</v>
      </c>
      <c r="II38" s="54">
        <v>0</v>
      </c>
      <c r="IJ38" s="54">
        <v>0</v>
      </c>
      <c r="IK38" s="54">
        <v>0</v>
      </c>
      <c r="IL38" s="54">
        <v>0</v>
      </c>
      <c r="IM38" s="54">
        <v>0</v>
      </c>
      <c r="IN38" s="54">
        <v>0</v>
      </c>
      <c r="IO38" s="54">
        <v>0</v>
      </c>
      <c r="IP38" s="54">
        <v>0</v>
      </c>
      <c r="IQ38" s="54">
        <v>0</v>
      </c>
      <c r="IR38" s="54">
        <v>0</v>
      </c>
      <c r="IS38" s="54">
        <v>0</v>
      </c>
      <c r="IT38" s="55" t="s">
        <v>369</v>
      </c>
      <c r="IU38" s="55" t="s">
        <v>369</v>
      </c>
      <c r="IV38" s="55">
        <v>0</v>
      </c>
      <c r="IW38" s="98">
        <v>0</v>
      </c>
      <c r="IX38" s="55">
        <v>0</v>
      </c>
      <c r="IY38" s="54">
        <v>0</v>
      </c>
      <c r="IZ38" s="54">
        <v>0</v>
      </c>
      <c r="JA38" s="54">
        <v>0</v>
      </c>
      <c r="JB38" s="54">
        <v>0</v>
      </c>
      <c r="JC38" s="54">
        <v>0</v>
      </c>
      <c r="JD38" s="54">
        <v>0</v>
      </c>
      <c r="JE38" s="54">
        <v>0</v>
      </c>
      <c r="JF38" s="54">
        <v>0</v>
      </c>
      <c r="JG38" s="54">
        <v>0</v>
      </c>
      <c r="JH38" s="54">
        <v>0</v>
      </c>
      <c r="JI38" s="54">
        <v>0</v>
      </c>
      <c r="JJ38" s="55" t="s">
        <v>369</v>
      </c>
      <c r="JK38" s="55" t="s">
        <v>369</v>
      </c>
      <c r="JL38" s="55">
        <v>0</v>
      </c>
      <c r="JM38" s="98">
        <v>0</v>
      </c>
      <c r="JN38" s="55">
        <v>0</v>
      </c>
    </row>
    <row r="39" spans="1:274" ht="15.75" x14ac:dyDescent="0.25">
      <c r="A39" s="129" t="s">
        <v>82</v>
      </c>
      <c r="B39" s="108" t="s">
        <v>83</v>
      </c>
      <c r="C39" s="166">
        <v>287.56270000000001</v>
      </c>
      <c r="D39" s="166">
        <v>0</v>
      </c>
      <c r="E39" s="166">
        <v>443.81936402000002</v>
      </c>
      <c r="F39" s="166">
        <v>287.56270000000001</v>
      </c>
      <c r="G39" s="166">
        <v>156.25666402000002</v>
      </c>
      <c r="H39" s="166">
        <v>40.030922259999997</v>
      </c>
      <c r="I39" s="166">
        <v>0</v>
      </c>
      <c r="J39" s="166">
        <v>59.747691830000001</v>
      </c>
      <c r="K39" s="166">
        <v>40.030922259999997</v>
      </c>
      <c r="L39" s="166">
        <v>0</v>
      </c>
      <c r="M39" s="166">
        <v>19.716769569999997</v>
      </c>
      <c r="N39" s="167">
        <v>13.920763110097379</v>
      </c>
      <c r="O39" s="167">
        <v>12.618194362242596</v>
      </c>
      <c r="P39" s="167">
        <v>33.000052330222374</v>
      </c>
      <c r="Q39" s="166">
        <v>0</v>
      </c>
      <c r="R39" s="167">
        <v>0</v>
      </c>
      <c r="S39" s="166">
        <v>1.9921</v>
      </c>
      <c r="T39" s="166">
        <v>0</v>
      </c>
      <c r="U39" s="166">
        <v>2.9732835799999999</v>
      </c>
      <c r="V39" s="166">
        <v>1.9921</v>
      </c>
      <c r="W39" s="166">
        <v>0.98118357999999994</v>
      </c>
      <c r="X39" s="166">
        <v>1.9921</v>
      </c>
      <c r="Y39" s="166">
        <v>0</v>
      </c>
      <c r="Z39" s="166">
        <v>2.9732835799999999</v>
      </c>
      <c r="AA39" s="166">
        <v>1.9921</v>
      </c>
      <c r="AB39" s="166">
        <v>0</v>
      </c>
      <c r="AC39" s="166">
        <v>0.98118357999999994</v>
      </c>
      <c r="AD39" s="167">
        <v>100</v>
      </c>
      <c r="AE39" s="167">
        <v>100</v>
      </c>
      <c r="AF39" s="167">
        <v>32.99999995291401</v>
      </c>
      <c r="AG39" s="169">
        <v>0</v>
      </c>
      <c r="AH39" s="167">
        <v>0</v>
      </c>
      <c r="AI39" s="166">
        <v>1.9921</v>
      </c>
      <c r="AJ39" s="166">
        <v>0</v>
      </c>
      <c r="AK39" s="166">
        <v>2.9732835799999999</v>
      </c>
      <c r="AL39" s="166">
        <v>1.9921</v>
      </c>
      <c r="AM39" s="166">
        <v>0.98118357999999994</v>
      </c>
      <c r="AN39" s="166">
        <v>1.9921</v>
      </c>
      <c r="AO39" s="166">
        <v>0</v>
      </c>
      <c r="AP39" s="166">
        <v>2.9732835799999999</v>
      </c>
      <c r="AQ39" s="166">
        <v>1.9921</v>
      </c>
      <c r="AR39" s="166">
        <v>0</v>
      </c>
      <c r="AS39" s="166">
        <v>0.98118357999999994</v>
      </c>
      <c r="AT39" s="167">
        <v>100</v>
      </c>
      <c r="AU39" s="167">
        <v>100</v>
      </c>
      <c r="AV39" s="167">
        <v>32.99999995291401</v>
      </c>
      <c r="AW39" s="169">
        <v>0</v>
      </c>
      <c r="AX39" s="167">
        <v>0</v>
      </c>
      <c r="AY39" s="166">
        <v>0</v>
      </c>
      <c r="AZ39" s="166">
        <v>0</v>
      </c>
      <c r="BA39" s="166">
        <v>0</v>
      </c>
      <c r="BB39" s="166">
        <v>0</v>
      </c>
      <c r="BC39" s="166">
        <v>0</v>
      </c>
      <c r="BD39" s="166">
        <v>0</v>
      </c>
      <c r="BE39" s="166">
        <v>0</v>
      </c>
      <c r="BF39" s="166">
        <v>0</v>
      </c>
      <c r="BG39" s="166">
        <v>0</v>
      </c>
      <c r="BH39" s="166">
        <v>0</v>
      </c>
      <c r="BI39" s="166">
        <v>0</v>
      </c>
      <c r="BJ39" s="167" t="s">
        <v>369</v>
      </c>
      <c r="BK39" s="167" t="s">
        <v>369</v>
      </c>
      <c r="BL39" s="167">
        <v>0</v>
      </c>
      <c r="BM39" s="169">
        <v>0</v>
      </c>
      <c r="BN39" s="167">
        <v>0</v>
      </c>
      <c r="BO39" s="166">
        <v>0</v>
      </c>
      <c r="BP39" s="166">
        <v>0</v>
      </c>
      <c r="BQ39" s="166">
        <v>0</v>
      </c>
      <c r="BR39" s="166">
        <v>0</v>
      </c>
      <c r="BS39" s="166">
        <v>0</v>
      </c>
      <c r="BT39" s="166">
        <v>0</v>
      </c>
      <c r="BU39" s="166">
        <v>0</v>
      </c>
      <c r="BV39" s="166">
        <v>0</v>
      </c>
      <c r="BW39" s="166">
        <v>0</v>
      </c>
      <c r="BX39" s="166">
        <v>0</v>
      </c>
      <c r="BY39" s="166">
        <v>0</v>
      </c>
      <c r="BZ39" s="167" t="s">
        <v>369</v>
      </c>
      <c r="CA39" s="167" t="s">
        <v>369</v>
      </c>
      <c r="CB39" s="167">
        <v>0</v>
      </c>
      <c r="CC39" s="169">
        <v>0</v>
      </c>
      <c r="CD39" s="167">
        <v>0</v>
      </c>
      <c r="CE39" s="166">
        <v>0</v>
      </c>
      <c r="CF39" s="166">
        <v>0</v>
      </c>
      <c r="CG39" s="166">
        <v>0</v>
      </c>
      <c r="CH39" s="166">
        <v>0</v>
      </c>
      <c r="CI39" s="166">
        <v>0</v>
      </c>
      <c r="CJ39" s="166">
        <v>0</v>
      </c>
      <c r="CK39" s="166">
        <v>0</v>
      </c>
      <c r="CL39" s="166">
        <v>0</v>
      </c>
      <c r="CM39" s="166">
        <v>0</v>
      </c>
      <c r="CN39" s="166">
        <v>0</v>
      </c>
      <c r="CO39" s="166">
        <v>0</v>
      </c>
      <c r="CP39" s="167" t="s">
        <v>369</v>
      </c>
      <c r="CQ39" s="167" t="s">
        <v>369</v>
      </c>
      <c r="CR39" s="167">
        <v>0</v>
      </c>
      <c r="CS39" s="169">
        <v>0</v>
      </c>
      <c r="CT39" s="167">
        <v>0</v>
      </c>
      <c r="CU39" s="54">
        <v>0</v>
      </c>
      <c r="CV39" s="54">
        <v>0</v>
      </c>
      <c r="CW39" s="54">
        <v>0</v>
      </c>
      <c r="CX39" s="54">
        <v>0</v>
      </c>
      <c r="CY39" s="54">
        <v>0</v>
      </c>
      <c r="CZ39" s="54">
        <v>0</v>
      </c>
      <c r="DA39" s="54">
        <v>0</v>
      </c>
      <c r="DB39" s="54">
        <v>0</v>
      </c>
      <c r="DC39" s="54">
        <v>0</v>
      </c>
      <c r="DD39" s="54">
        <v>0</v>
      </c>
      <c r="DE39" s="54">
        <v>0</v>
      </c>
      <c r="DF39" s="55" t="s">
        <v>369</v>
      </c>
      <c r="DG39" s="55" t="s">
        <v>369</v>
      </c>
      <c r="DH39" s="55">
        <v>0</v>
      </c>
      <c r="DI39" s="98">
        <v>0</v>
      </c>
      <c r="DJ39" s="55">
        <v>0</v>
      </c>
      <c r="DK39" s="54">
        <v>0</v>
      </c>
      <c r="DL39" s="54">
        <v>0</v>
      </c>
      <c r="DM39" s="54">
        <v>0</v>
      </c>
      <c r="DN39" s="54">
        <v>0</v>
      </c>
      <c r="DO39" s="54">
        <v>0</v>
      </c>
      <c r="DP39" s="54">
        <v>0</v>
      </c>
      <c r="DQ39" s="54">
        <v>0</v>
      </c>
      <c r="DR39" s="54">
        <v>0</v>
      </c>
      <c r="DS39" s="54">
        <v>0</v>
      </c>
      <c r="DT39" s="54">
        <v>0</v>
      </c>
      <c r="DU39" s="54">
        <v>0</v>
      </c>
      <c r="DV39" s="55" t="s">
        <v>369</v>
      </c>
      <c r="DW39" s="55" t="s">
        <v>369</v>
      </c>
      <c r="DX39" s="55">
        <v>0</v>
      </c>
      <c r="DY39" s="98">
        <v>0</v>
      </c>
      <c r="DZ39" s="55">
        <v>0</v>
      </c>
      <c r="EA39" s="54">
        <v>0</v>
      </c>
      <c r="EB39" s="54">
        <v>0</v>
      </c>
      <c r="EC39" s="54">
        <v>0</v>
      </c>
      <c r="ED39" s="54">
        <v>0</v>
      </c>
      <c r="EE39" s="54">
        <v>0</v>
      </c>
      <c r="EF39" s="54">
        <v>0</v>
      </c>
      <c r="EG39" s="54">
        <v>0</v>
      </c>
      <c r="EH39" s="54">
        <v>0</v>
      </c>
      <c r="EI39" s="54">
        <v>0</v>
      </c>
      <c r="EJ39" s="54">
        <v>0</v>
      </c>
      <c r="EK39" s="54">
        <v>0</v>
      </c>
      <c r="EL39" s="55" t="s">
        <v>369</v>
      </c>
      <c r="EM39" s="55" t="s">
        <v>369</v>
      </c>
      <c r="EN39" s="55">
        <v>0</v>
      </c>
      <c r="EO39" s="98">
        <v>0</v>
      </c>
      <c r="EP39" s="55">
        <v>0</v>
      </c>
      <c r="EQ39" s="54">
        <v>1.2578</v>
      </c>
      <c r="ER39" s="54">
        <v>0</v>
      </c>
      <c r="ES39" s="54">
        <v>1.87731344</v>
      </c>
      <c r="ET39" s="54">
        <v>1.2578</v>
      </c>
      <c r="EU39" s="54">
        <v>0.61951343999999997</v>
      </c>
      <c r="EV39" s="54">
        <v>0</v>
      </c>
      <c r="EW39" s="54">
        <v>0</v>
      </c>
      <c r="EX39" s="54">
        <v>0</v>
      </c>
      <c r="EY39" s="54">
        <v>0</v>
      </c>
      <c r="EZ39" s="54">
        <v>0</v>
      </c>
      <c r="FA39" s="54">
        <v>0</v>
      </c>
      <c r="FB39" s="55">
        <v>0</v>
      </c>
      <c r="FC39" s="55">
        <v>0</v>
      </c>
      <c r="FD39" s="55">
        <v>0</v>
      </c>
      <c r="FE39" s="98">
        <v>0</v>
      </c>
      <c r="FF39" s="55">
        <v>0</v>
      </c>
      <c r="FG39" s="54">
        <v>1.2578</v>
      </c>
      <c r="FH39" s="54">
        <v>0</v>
      </c>
      <c r="FI39" s="54">
        <v>1.87731344</v>
      </c>
      <c r="FJ39" s="54">
        <v>1.2578</v>
      </c>
      <c r="FK39" s="54">
        <v>0.61951343999999997</v>
      </c>
      <c r="FL39" s="54">
        <v>0</v>
      </c>
      <c r="FM39" s="54">
        <v>0</v>
      </c>
      <c r="FN39" s="54">
        <v>0</v>
      </c>
      <c r="FO39" s="54">
        <v>0</v>
      </c>
      <c r="FP39" s="54">
        <v>0</v>
      </c>
      <c r="FQ39" s="54">
        <v>0</v>
      </c>
      <c r="FR39" s="55">
        <v>0</v>
      </c>
      <c r="FS39" s="55">
        <v>0</v>
      </c>
      <c r="FT39" s="55">
        <v>0</v>
      </c>
      <c r="FU39" s="98">
        <v>0</v>
      </c>
      <c r="FV39" s="55">
        <v>0</v>
      </c>
      <c r="FW39" s="54">
        <v>0</v>
      </c>
      <c r="FX39" s="54">
        <v>0</v>
      </c>
      <c r="FY39" s="54">
        <v>0</v>
      </c>
      <c r="FZ39" s="54">
        <v>0</v>
      </c>
      <c r="GA39" s="54">
        <v>0</v>
      </c>
      <c r="GB39" s="54">
        <v>0</v>
      </c>
      <c r="GC39" s="54">
        <v>0</v>
      </c>
      <c r="GD39" s="54">
        <v>0</v>
      </c>
      <c r="GE39" s="54">
        <v>0</v>
      </c>
      <c r="GF39" s="54">
        <v>0</v>
      </c>
      <c r="GG39" s="54">
        <v>0</v>
      </c>
      <c r="GH39" s="55" t="s">
        <v>369</v>
      </c>
      <c r="GI39" s="55" t="s">
        <v>369</v>
      </c>
      <c r="GJ39" s="55">
        <v>0</v>
      </c>
      <c r="GK39" s="98">
        <v>0</v>
      </c>
      <c r="GL39" s="55">
        <v>0</v>
      </c>
      <c r="GM39" s="54">
        <v>284.31279999999998</v>
      </c>
      <c r="GN39" s="54">
        <v>0</v>
      </c>
      <c r="GO39" s="54">
        <v>438.96876700000001</v>
      </c>
      <c r="GP39" s="54">
        <v>284.31279999999998</v>
      </c>
      <c r="GQ39" s="54">
        <v>154.655967</v>
      </c>
      <c r="GR39" s="54">
        <v>38.038822259999996</v>
      </c>
      <c r="GS39" s="54">
        <v>0</v>
      </c>
      <c r="GT39" s="54">
        <v>56.77440825</v>
      </c>
      <c r="GU39" s="54">
        <v>38.038822259999996</v>
      </c>
      <c r="GV39" s="54">
        <v>0</v>
      </c>
      <c r="GW39" s="54">
        <v>18.735585989999997</v>
      </c>
      <c r="GX39" s="55">
        <v>13.379215518963619</v>
      </c>
      <c r="GY39" s="55">
        <v>12.11436348265825</v>
      </c>
      <c r="GZ39" s="55">
        <v>33.00005507322922</v>
      </c>
      <c r="HA39" s="98">
        <v>0</v>
      </c>
      <c r="HB39" s="55">
        <v>0</v>
      </c>
      <c r="HC39" s="54">
        <v>284.31279999999998</v>
      </c>
      <c r="HD39" s="54">
        <v>0</v>
      </c>
      <c r="HE39" s="54">
        <v>438.96876700000001</v>
      </c>
      <c r="HF39" s="54">
        <v>284.31279999999998</v>
      </c>
      <c r="HG39" s="54">
        <v>154.655967</v>
      </c>
      <c r="HH39" s="54">
        <v>38.038822259999996</v>
      </c>
      <c r="HI39" s="54">
        <v>0</v>
      </c>
      <c r="HJ39" s="54">
        <v>56.77440825</v>
      </c>
      <c r="HK39" s="54">
        <v>38.038822259999996</v>
      </c>
      <c r="HL39" s="54">
        <v>0</v>
      </c>
      <c r="HM39" s="54">
        <v>18.735585989999997</v>
      </c>
      <c r="HN39" s="55">
        <v>13.379215518963619</v>
      </c>
      <c r="HO39" s="55">
        <v>12.11436348265825</v>
      </c>
      <c r="HP39" s="55">
        <v>33.00005507322922</v>
      </c>
      <c r="HQ39" s="98">
        <v>0</v>
      </c>
      <c r="HR39" s="55">
        <v>0</v>
      </c>
      <c r="HS39" s="54">
        <v>0</v>
      </c>
      <c r="HT39" s="54">
        <v>0</v>
      </c>
      <c r="HU39" s="54">
        <v>0</v>
      </c>
      <c r="HV39" s="54">
        <v>0</v>
      </c>
      <c r="HW39" s="54">
        <v>0</v>
      </c>
      <c r="HX39" s="54">
        <v>0</v>
      </c>
      <c r="HY39" s="54">
        <v>0</v>
      </c>
      <c r="HZ39" s="54">
        <v>0</v>
      </c>
      <c r="IA39" s="54">
        <v>0</v>
      </c>
      <c r="IB39" s="54">
        <v>0</v>
      </c>
      <c r="IC39" s="54">
        <v>0</v>
      </c>
      <c r="ID39" s="55" t="s">
        <v>369</v>
      </c>
      <c r="IE39" s="55" t="s">
        <v>369</v>
      </c>
      <c r="IF39" s="55">
        <v>0</v>
      </c>
      <c r="IG39" s="98">
        <v>0</v>
      </c>
      <c r="IH39" s="55">
        <v>0</v>
      </c>
      <c r="II39" s="54">
        <v>0</v>
      </c>
      <c r="IJ39" s="54">
        <v>0</v>
      </c>
      <c r="IK39" s="54">
        <v>0</v>
      </c>
      <c r="IL39" s="54">
        <v>0</v>
      </c>
      <c r="IM39" s="54">
        <v>0</v>
      </c>
      <c r="IN39" s="54">
        <v>0</v>
      </c>
      <c r="IO39" s="54">
        <v>0</v>
      </c>
      <c r="IP39" s="54">
        <v>0</v>
      </c>
      <c r="IQ39" s="54">
        <v>0</v>
      </c>
      <c r="IR39" s="54">
        <v>0</v>
      </c>
      <c r="IS39" s="54">
        <v>0</v>
      </c>
      <c r="IT39" s="55" t="s">
        <v>369</v>
      </c>
      <c r="IU39" s="55" t="s">
        <v>369</v>
      </c>
      <c r="IV39" s="55">
        <v>0</v>
      </c>
      <c r="IW39" s="98">
        <v>0</v>
      </c>
      <c r="IX39" s="55">
        <v>0</v>
      </c>
      <c r="IY39" s="54">
        <v>0</v>
      </c>
      <c r="IZ39" s="54">
        <v>0</v>
      </c>
      <c r="JA39" s="54">
        <v>0</v>
      </c>
      <c r="JB39" s="54">
        <v>0</v>
      </c>
      <c r="JC39" s="54">
        <v>0</v>
      </c>
      <c r="JD39" s="54">
        <v>0</v>
      </c>
      <c r="JE39" s="54">
        <v>0</v>
      </c>
      <c r="JF39" s="54">
        <v>0</v>
      </c>
      <c r="JG39" s="54">
        <v>0</v>
      </c>
      <c r="JH39" s="54">
        <v>0</v>
      </c>
      <c r="JI39" s="54">
        <v>0</v>
      </c>
      <c r="JJ39" s="55" t="s">
        <v>369</v>
      </c>
      <c r="JK39" s="55" t="s">
        <v>369</v>
      </c>
      <c r="JL39" s="55">
        <v>0</v>
      </c>
      <c r="JM39" s="98">
        <v>0</v>
      </c>
      <c r="JN39" s="55">
        <v>0</v>
      </c>
    </row>
    <row r="40" spans="1:274" ht="15.75" x14ac:dyDescent="0.25">
      <c r="A40" s="129" t="s">
        <v>85</v>
      </c>
      <c r="B40" s="108" t="s">
        <v>246</v>
      </c>
      <c r="C40" s="166">
        <v>0</v>
      </c>
      <c r="D40" s="166">
        <v>0</v>
      </c>
      <c r="E40" s="166">
        <v>0</v>
      </c>
      <c r="F40" s="166">
        <v>0</v>
      </c>
      <c r="G40" s="166">
        <v>0</v>
      </c>
      <c r="H40" s="166">
        <v>0</v>
      </c>
      <c r="I40" s="166">
        <v>0</v>
      </c>
      <c r="J40" s="166">
        <v>0</v>
      </c>
      <c r="K40" s="166">
        <v>0</v>
      </c>
      <c r="L40" s="166">
        <v>0</v>
      </c>
      <c r="M40" s="166">
        <v>0</v>
      </c>
      <c r="N40" s="167" t="s">
        <v>369</v>
      </c>
      <c r="O40" s="167" t="s">
        <v>369</v>
      </c>
      <c r="P40" s="167">
        <v>0</v>
      </c>
      <c r="Q40" s="166">
        <v>0</v>
      </c>
      <c r="R40" s="167">
        <v>0</v>
      </c>
      <c r="S40" s="166">
        <v>0</v>
      </c>
      <c r="T40" s="166">
        <v>0</v>
      </c>
      <c r="U40" s="166">
        <v>0</v>
      </c>
      <c r="V40" s="166">
        <v>0</v>
      </c>
      <c r="W40" s="166">
        <v>0</v>
      </c>
      <c r="X40" s="166">
        <v>0</v>
      </c>
      <c r="Y40" s="166">
        <v>0</v>
      </c>
      <c r="Z40" s="166">
        <v>0</v>
      </c>
      <c r="AA40" s="166">
        <v>0</v>
      </c>
      <c r="AB40" s="166">
        <v>0</v>
      </c>
      <c r="AC40" s="166">
        <v>0</v>
      </c>
      <c r="AD40" s="167" t="s">
        <v>369</v>
      </c>
      <c r="AE40" s="167" t="s">
        <v>369</v>
      </c>
      <c r="AF40" s="167">
        <v>0</v>
      </c>
      <c r="AG40" s="169">
        <v>0</v>
      </c>
      <c r="AH40" s="167">
        <v>0</v>
      </c>
      <c r="AI40" s="166">
        <v>0</v>
      </c>
      <c r="AJ40" s="166">
        <v>0</v>
      </c>
      <c r="AK40" s="166">
        <v>0</v>
      </c>
      <c r="AL40" s="166">
        <v>0</v>
      </c>
      <c r="AM40" s="166">
        <v>0</v>
      </c>
      <c r="AN40" s="166">
        <v>0</v>
      </c>
      <c r="AO40" s="166">
        <v>0</v>
      </c>
      <c r="AP40" s="166">
        <v>0</v>
      </c>
      <c r="AQ40" s="166">
        <v>0</v>
      </c>
      <c r="AR40" s="166">
        <v>0</v>
      </c>
      <c r="AS40" s="166">
        <v>0</v>
      </c>
      <c r="AT40" s="167" t="s">
        <v>369</v>
      </c>
      <c r="AU40" s="167" t="s">
        <v>369</v>
      </c>
      <c r="AV40" s="167">
        <v>0</v>
      </c>
      <c r="AW40" s="169">
        <v>0</v>
      </c>
      <c r="AX40" s="167">
        <v>0</v>
      </c>
      <c r="AY40" s="166">
        <v>0</v>
      </c>
      <c r="AZ40" s="166">
        <v>0</v>
      </c>
      <c r="BA40" s="166">
        <v>0</v>
      </c>
      <c r="BB40" s="166">
        <v>0</v>
      </c>
      <c r="BC40" s="166">
        <v>0</v>
      </c>
      <c r="BD40" s="166">
        <v>0</v>
      </c>
      <c r="BE40" s="166">
        <v>0</v>
      </c>
      <c r="BF40" s="166">
        <v>0</v>
      </c>
      <c r="BG40" s="166">
        <v>0</v>
      </c>
      <c r="BH40" s="166">
        <v>0</v>
      </c>
      <c r="BI40" s="166">
        <v>0</v>
      </c>
      <c r="BJ40" s="167" t="s">
        <v>369</v>
      </c>
      <c r="BK40" s="167" t="s">
        <v>369</v>
      </c>
      <c r="BL40" s="167">
        <v>0</v>
      </c>
      <c r="BM40" s="169">
        <v>0</v>
      </c>
      <c r="BN40" s="167">
        <v>0</v>
      </c>
      <c r="BO40" s="166">
        <v>0</v>
      </c>
      <c r="BP40" s="166">
        <v>0</v>
      </c>
      <c r="BQ40" s="166">
        <v>0</v>
      </c>
      <c r="BR40" s="166">
        <v>0</v>
      </c>
      <c r="BS40" s="166">
        <v>0</v>
      </c>
      <c r="BT40" s="166">
        <v>0</v>
      </c>
      <c r="BU40" s="166">
        <v>0</v>
      </c>
      <c r="BV40" s="166">
        <v>0</v>
      </c>
      <c r="BW40" s="166">
        <v>0</v>
      </c>
      <c r="BX40" s="166">
        <v>0</v>
      </c>
      <c r="BY40" s="166">
        <v>0</v>
      </c>
      <c r="BZ40" s="167" t="s">
        <v>369</v>
      </c>
      <c r="CA40" s="167" t="s">
        <v>369</v>
      </c>
      <c r="CB40" s="167">
        <v>0</v>
      </c>
      <c r="CC40" s="169">
        <v>0</v>
      </c>
      <c r="CD40" s="167">
        <v>0</v>
      </c>
      <c r="CE40" s="166">
        <v>0</v>
      </c>
      <c r="CF40" s="166">
        <v>0</v>
      </c>
      <c r="CG40" s="166">
        <v>0</v>
      </c>
      <c r="CH40" s="166">
        <v>0</v>
      </c>
      <c r="CI40" s="166">
        <v>0</v>
      </c>
      <c r="CJ40" s="166">
        <v>0</v>
      </c>
      <c r="CK40" s="166">
        <v>0</v>
      </c>
      <c r="CL40" s="166">
        <v>0</v>
      </c>
      <c r="CM40" s="166">
        <v>0</v>
      </c>
      <c r="CN40" s="166">
        <v>0</v>
      </c>
      <c r="CO40" s="166">
        <v>0</v>
      </c>
      <c r="CP40" s="167" t="s">
        <v>369</v>
      </c>
      <c r="CQ40" s="167" t="s">
        <v>369</v>
      </c>
      <c r="CR40" s="167">
        <v>0</v>
      </c>
      <c r="CS40" s="169">
        <v>0</v>
      </c>
      <c r="CT40" s="167">
        <v>0</v>
      </c>
      <c r="CU40" s="54">
        <v>0</v>
      </c>
      <c r="CV40" s="54">
        <v>0</v>
      </c>
      <c r="CW40" s="54">
        <v>0</v>
      </c>
      <c r="CX40" s="54">
        <v>0</v>
      </c>
      <c r="CY40" s="54">
        <v>0</v>
      </c>
      <c r="CZ40" s="54">
        <v>0</v>
      </c>
      <c r="DA40" s="54">
        <v>0</v>
      </c>
      <c r="DB40" s="54">
        <v>0</v>
      </c>
      <c r="DC40" s="54">
        <v>0</v>
      </c>
      <c r="DD40" s="54">
        <v>0</v>
      </c>
      <c r="DE40" s="54">
        <v>0</v>
      </c>
      <c r="DF40" s="55" t="s">
        <v>369</v>
      </c>
      <c r="DG40" s="55" t="s">
        <v>369</v>
      </c>
      <c r="DH40" s="55">
        <v>0</v>
      </c>
      <c r="DI40" s="98">
        <v>0</v>
      </c>
      <c r="DJ40" s="55">
        <v>0</v>
      </c>
      <c r="DK40" s="54">
        <v>0</v>
      </c>
      <c r="DL40" s="54">
        <v>0</v>
      </c>
      <c r="DM40" s="54">
        <v>0</v>
      </c>
      <c r="DN40" s="54">
        <v>0</v>
      </c>
      <c r="DO40" s="54">
        <v>0</v>
      </c>
      <c r="DP40" s="54">
        <v>0</v>
      </c>
      <c r="DQ40" s="54">
        <v>0</v>
      </c>
      <c r="DR40" s="54">
        <v>0</v>
      </c>
      <c r="DS40" s="54">
        <v>0</v>
      </c>
      <c r="DT40" s="54">
        <v>0</v>
      </c>
      <c r="DU40" s="54">
        <v>0</v>
      </c>
      <c r="DV40" s="55" t="s">
        <v>369</v>
      </c>
      <c r="DW40" s="55" t="s">
        <v>369</v>
      </c>
      <c r="DX40" s="55">
        <v>0</v>
      </c>
      <c r="DY40" s="98">
        <v>0</v>
      </c>
      <c r="DZ40" s="55">
        <v>0</v>
      </c>
      <c r="EA40" s="54">
        <v>0</v>
      </c>
      <c r="EB40" s="54">
        <v>0</v>
      </c>
      <c r="EC40" s="54">
        <v>0</v>
      </c>
      <c r="ED40" s="54">
        <v>0</v>
      </c>
      <c r="EE40" s="54">
        <v>0</v>
      </c>
      <c r="EF40" s="54">
        <v>0</v>
      </c>
      <c r="EG40" s="54">
        <v>0</v>
      </c>
      <c r="EH40" s="54">
        <v>0</v>
      </c>
      <c r="EI40" s="54">
        <v>0</v>
      </c>
      <c r="EJ40" s="54">
        <v>0</v>
      </c>
      <c r="EK40" s="54">
        <v>0</v>
      </c>
      <c r="EL40" s="55" t="s">
        <v>369</v>
      </c>
      <c r="EM40" s="55" t="s">
        <v>369</v>
      </c>
      <c r="EN40" s="55">
        <v>0</v>
      </c>
      <c r="EO40" s="98">
        <v>0</v>
      </c>
      <c r="EP40" s="55">
        <v>0</v>
      </c>
      <c r="EQ40" s="54">
        <v>0</v>
      </c>
      <c r="ER40" s="54">
        <v>0</v>
      </c>
      <c r="ES40" s="54">
        <v>0</v>
      </c>
      <c r="ET40" s="54">
        <v>0</v>
      </c>
      <c r="EU40" s="54">
        <v>0</v>
      </c>
      <c r="EV40" s="54">
        <v>0</v>
      </c>
      <c r="EW40" s="54">
        <v>0</v>
      </c>
      <c r="EX40" s="54">
        <v>0</v>
      </c>
      <c r="EY40" s="54">
        <v>0</v>
      </c>
      <c r="EZ40" s="54">
        <v>0</v>
      </c>
      <c r="FA40" s="54">
        <v>0</v>
      </c>
      <c r="FB40" s="55" t="s">
        <v>369</v>
      </c>
      <c r="FC40" s="55" t="s">
        <v>369</v>
      </c>
      <c r="FD40" s="55">
        <v>0</v>
      </c>
      <c r="FE40" s="98">
        <v>0</v>
      </c>
      <c r="FF40" s="55">
        <v>0</v>
      </c>
      <c r="FG40" s="54">
        <v>0</v>
      </c>
      <c r="FH40" s="54">
        <v>0</v>
      </c>
      <c r="FI40" s="54">
        <v>0</v>
      </c>
      <c r="FJ40" s="54">
        <v>0</v>
      </c>
      <c r="FK40" s="54">
        <v>0</v>
      </c>
      <c r="FL40" s="54">
        <v>0</v>
      </c>
      <c r="FM40" s="54">
        <v>0</v>
      </c>
      <c r="FN40" s="54">
        <v>0</v>
      </c>
      <c r="FO40" s="54">
        <v>0</v>
      </c>
      <c r="FP40" s="54">
        <v>0</v>
      </c>
      <c r="FQ40" s="54">
        <v>0</v>
      </c>
      <c r="FR40" s="55" t="s">
        <v>369</v>
      </c>
      <c r="FS40" s="55" t="s">
        <v>369</v>
      </c>
      <c r="FT40" s="55">
        <v>0</v>
      </c>
      <c r="FU40" s="98">
        <v>0</v>
      </c>
      <c r="FV40" s="55">
        <v>0</v>
      </c>
      <c r="FW40" s="54">
        <v>0</v>
      </c>
      <c r="FX40" s="54">
        <v>0</v>
      </c>
      <c r="FY40" s="54">
        <v>0</v>
      </c>
      <c r="FZ40" s="54">
        <v>0</v>
      </c>
      <c r="GA40" s="54">
        <v>0</v>
      </c>
      <c r="GB40" s="54">
        <v>0</v>
      </c>
      <c r="GC40" s="54">
        <v>0</v>
      </c>
      <c r="GD40" s="54">
        <v>0</v>
      </c>
      <c r="GE40" s="54">
        <v>0</v>
      </c>
      <c r="GF40" s="54">
        <v>0</v>
      </c>
      <c r="GG40" s="54">
        <v>0</v>
      </c>
      <c r="GH40" s="55" t="s">
        <v>369</v>
      </c>
      <c r="GI40" s="55" t="s">
        <v>369</v>
      </c>
      <c r="GJ40" s="55">
        <v>0</v>
      </c>
      <c r="GK40" s="98">
        <v>0</v>
      </c>
      <c r="GL40" s="55">
        <v>0</v>
      </c>
      <c r="GM40" s="54">
        <v>0</v>
      </c>
      <c r="GN40" s="54">
        <v>0</v>
      </c>
      <c r="GO40" s="54">
        <v>0</v>
      </c>
      <c r="GP40" s="54">
        <v>0</v>
      </c>
      <c r="GQ40" s="54">
        <v>0</v>
      </c>
      <c r="GR40" s="54">
        <v>0</v>
      </c>
      <c r="GS40" s="54">
        <v>0</v>
      </c>
      <c r="GT40" s="54">
        <v>0</v>
      </c>
      <c r="GU40" s="54">
        <v>0</v>
      </c>
      <c r="GV40" s="54">
        <v>0</v>
      </c>
      <c r="GW40" s="54">
        <v>0</v>
      </c>
      <c r="GX40" s="55" t="s">
        <v>369</v>
      </c>
      <c r="GY40" s="55" t="s">
        <v>369</v>
      </c>
      <c r="GZ40" s="55">
        <v>0</v>
      </c>
      <c r="HA40" s="98">
        <v>0</v>
      </c>
      <c r="HB40" s="55">
        <v>0</v>
      </c>
      <c r="HC40" s="54">
        <v>0</v>
      </c>
      <c r="HD40" s="54">
        <v>0</v>
      </c>
      <c r="HE40" s="54">
        <v>0</v>
      </c>
      <c r="HF40" s="54">
        <v>0</v>
      </c>
      <c r="HG40" s="54">
        <v>0</v>
      </c>
      <c r="HH40" s="54">
        <v>0</v>
      </c>
      <c r="HI40" s="54">
        <v>0</v>
      </c>
      <c r="HJ40" s="54">
        <v>0</v>
      </c>
      <c r="HK40" s="54">
        <v>0</v>
      </c>
      <c r="HL40" s="54">
        <v>0</v>
      </c>
      <c r="HM40" s="54">
        <v>0</v>
      </c>
      <c r="HN40" s="55" t="s">
        <v>369</v>
      </c>
      <c r="HO40" s="55" t="s">
        <v>369</v>
      </c>
      <c r="HP40" s="55">
        <v>0</v>
      </c>
      <c r="HQ40" s="98">
        <v>0</v>
      </c>
      <c r="HR40" s="55">
        <v>0</v>
      </c>
      <c r="HS40" s="54">
        <v>0</v>
      </c>
      <c r="HT40" s="54">
        <v>0</v>
      </c>
      <c r="HU40" s="54">
        <v>0</v>
      </c>
      <c r="HV40" s="54">
        <v>0</v>
      </c>
      <c r="HW40" s="54">
        <v>0</v>
      </c>
      <c r="HX40" s="54">
        <v>0</v>
      </c>
      <c r="HY40" s="54">
        <v>0</v>
      </c>
      <c r="HZ40" s="54">
        <v>0</v>
      </c>
      <c r="IA40" s="54">
        <v>0</v>
      </c>
      <c r="IB40" s="54">
        <v>0</v>
      </c>
      <c r="IC40" s="54">
        <v>0</v>
      </c>
      <c r="ID40" s="55" t="s">
        <v>369</v>
      </c>
      <c r="IE40" s="55" t="s">
        <v>369</v>
      </c>
      <c r="IF40" s="55">
        <v>0</v>
      </c>
      <c r="IG40" s="98">
        <v>0</v>
      </c>
      <c r="IH40" s="55">
        <v>0</v>
      </c>
      <c r="II40" s="54">
        <v>0</v>
      </c>
      <c r="IJ40" s="54">
        <v>0</v>
      </c>
      <c r="IK40" s="54">
        <v>0</v>
      </c>
      <c r="IL40" s="54">
        <v>0</v>
      </c>
      <c r="IM40" s="54">
        <v>0</v>
      </c>
      <c r="IN40" s="54">
        <v>0</v>
      </c>
      <c r="IO40" s="54">
        <v>0</v>
      </c>
      <c r="IP40" s="54">
        <v>0</v>
      </c>
      <c r="IQ40" s="54">
        <v>0</v>
      </c>
      <c r="IR40" s="54">
        <v>0</v>
      </c>
      <c r="IS40" s="54">
        <v>0</v>
      </c>
      <c r="IT40" s="55" t="s">
        <v>369</v>
      </c>
      <c r="IU40" s="55" t="s">
        <v>369</v>
      </c>
      <c r="IV40" s="55">
        <v>0</v>
      </c>
      <c r="IW40" s="98">
        <v>0</v>
      </c>
      <c r="IX40" s="55">
        <v>0</v>
      </c>
      <c r="IY40" s="54">
        <v>0</v>
      </c>
      <c r="IZ40" s="54">
        <v>0</v>
      </c>
      <c r="JA40" s="54">
        <v>0</v>
      </c>
      <c r="JB40" s="54">
        <v>0</v>
      </c>
      <c r="JC40" s="54">
        <v>0</v>
      </c>
      <c r="JD40" s="54">
        <v>0</v>
      </c>
      <c r="JE40" s="54">
        <v>0</v>
      </c>
      <c r="JF40" s="54">
        <v>0</v>
      </c>
      <c r="JG40" s="54">
        <v>0</v>
      </c>
      <c r="JH40" s="54">
        <v>0</v>
      </c>
      <c r="JI40" s="54">
        <v>0</v>
      </c>
      <c r="JJ40" s="55" t="s">
        <v>369</v>
      </c>
      <c r="JK40" s="55" t="s">
        <v>369</v>
      </c>
      <c r="JL40" s="55">
        <v>0</v>
      </c>
      <c r="JM40" s="98">
        <v>0</v>
      </c>
      <c r="JN40" s="55">
        <v>0</v>
      </c>
    </row>
    <row r="41" spans="1:274" ht="15.75" x14ac:dyDescent="0.25">
      <c r="A41" s="129" t="s">
        <v>87</v>
      </c>
      <c r="B41" s="108" t="s">
        <v>88</v>
      </c>
      <c r="C41" s="166">
        <v>1.048</v>
      </c>
      <c r="D41" s="166">
        <v>0</v>
      </c>
      <c r="E41" s="166">
        <v>1.1148936200000001</v>
      </c>
      <c r="F41" s="166">
        <v>1.048</v>
      </c>
      <c r="G41" s="166">
        <v>6.6893620000000001E-2</v>
      </c>
      <c r="H41" s="166">
        <v>1.048</v>
      </c>
      <c r="I41" s="166">
        <v>0</v>
      </c>
      <c r="J41" s="166">
        <v>1.1148936200000001</v>
      </c>
      <c r="K41" s="166">
        <v>1.048</v>
      </c>
      <c r="L41" s="166">
        <v>0</v>
      </c>
      <c r="M41" s="166">
        <v>6.6893620000000001E-2</v>
      </c>
      <c r="N41" s="167">
        <v>100</v>
      </c>
      <c r="O41" s="167">
        <v>100</v>
      </c>
      <c r="P41" s="167">
        <v>6.0000002511450363</v>
      </c>
      <c r="Q41" s="166">
        <v>0</v>
      </c>
      <c r="R41" s="167">
        <v>0</v>
      </c>
      <c r="S41" s="166">
        <v>1.048</v>
      </c>
      <c r="T41" s="166">
        <v>0</v>
      </c>
      <c r="U41" s="166">
        <v>1.1148936200000001</v>
      </c>
      <c r="V41" s="166">
        <v>1.048</v>
      </c>
      <c r="W41" s="166">
        <v>6.6893620000000001E-2</v>
      </c>
      <c r="X41" s="166">
        <v>1.048</v>
      </c>
      <c r="Y41" s="166">
        <v>0</v>
      </c>
      <c r="Z41" s="166">
        <v>1.1148936200000001</v>
      </c>
      <c r="AA41" s="166">
        <v>1.048</v>
      </c>
      <c r="AB41" s="166">
        <v>0</v>
      </c>
      <c r="AC41" s="166">
        <v>6.6893620000000001E-2</v>
      </c>
      <c r="AD41" s="167">
        <v>100</v>
      </c>
      <c r="AE41" s="167">
        <v>100</v>
      </c>
      <c r="AF41" s="167">
        <v>6.0000002511450363</v>
      </c>
      <c r="AG41" s="169">
        <v>0</v>
      </c>
      <c r="AH41" s="167">
        <v>0</v>
      </c>
      <c r="AI41" s="166">
        <v>1.048</v>
      </c>
      <c r="AJ41" s="166">
        <v>0</v>
      </c>
      <c r="AK41" s="166">
        <v>1.1148936200000001</v>
      </c>
      <c r="AL41" s="166">
        <v>1.048</v>
      </c>
      <c r="AM41" s="166">
        <v>6.6893620000000001E-2</v>
      </c>
      <c r="AN41" s="166">
        <v>1.048</v>
      </c>
      <c r="AO41" s="166">
        <v>0</v>
      </c>
      <c r="AP41" s="166">
        <v>1.1148936200000001</v>
      </c>
      <c r="AQ41" s="166">
        <v>1.048</v>
      </c>
      <c r="AR41" s="166">
        <v>0</v>
      </c>
      <c r="AS41" s="166">
        <v>6.6893620000000001E-2</v>
      </c>
      <c r="AT41" s="167">
        <v>100</v>
      </c>
      <c r="AU41" s="167">
        <v>100</v>
      </c>
      <c r="AV41" s="167">
        <v>6.0000002511450363</v>
      </c>
      <c r="AW41" s="169">
        <v>0</v>
      </c>
      <c r="AX41" s="167">
        <v>0</v>
      </c>
      <c r="AY41" s="166">
        <v>0</v>
      </c>
      <c r="AZ41" s="166">
        <v>0</v>
      </c>
      <c r="BA41" s="166">
        <v>0</v>
      </c>
      <c r="BB41" s="166">
        <v>0</v>
      </c>
      <c r="BC41" s="166">
        <v>0</v>
      </c>
      <c r="BD41" s="166">
        <v>0</v>
      </c>
      <c r="BE41" s="166">
        <v>0</v>
      </c>
      <c r="BF41" s="166">
        <v>0</v>
      </c>
      <c r="BG41" s="166">
        <v>0</v>
      </c>
      <c r="BH41" s="166">
        <v>0</v>
      </c>
      <c r="BI41" s="166">
        <v>0</v>
      </c>
      <c r="BJ41" s="167" t="s">
        <v>369</v>
      </c>
      <c r="BK41" s="167" t="s">
        <v>369</v>
      </c>
      <c r="BL41" s="167">
        <v>0</v>
      </c>
      <c r="BM41" s="169">
        <v>0</v>
      </c>
      <c r="BN41" s="167">
        <v>0</v>
      </c>
      <c r="BO41" s="166">
        <v>0</v>
      </c>
      <c r="BP41" s="166">
        <v>0</v>
      </c>
      <c r="BQ41" s="166">
        <v>0</v>
      </c>
      <c r="BR41" s="166">
        <v>0</v>
      </c>
      <c r="BS41" s="166">
        <v>0</v>
      </c>
      <c r="BT41" s="166">
        <v>0</v>
      </c>
      <c r="BU41" s="166">
        <v>0</v>
      </c>
      <c r="BV41" s="166">
        <v>0</v>
      </c>
      <c r="BW41" s="166">
        <v>0</v>
      </c>
      <c r="BX41" s="166">
        <v>0</v>
      </c>
      <c r="BY41" s="166">
        <v>0</v>
      </c>
      <c r="BZ41" s="167" t="s">
        <v>369</v>
      </c>
      <c r="CA41" s="167" t="s">
        <v>369</v>
      </c>
      <c r="CB41" s="167">
        <v>0</v>
      </c>
      <c r="CC41" s="169">
        <v>0</v>
      </c>
      <c r="CD41" s="167">
        <v>0</v>
      </c>
      <c r="CE41" s="166">
        <v>0</v>
      </c>
      <c r="CF41" s="166">
        <v>0</v>
      </c>
      <c r="CG41" s="166">
        <v>0</v>
      </c>
      <c r="CH41" s="166">
        <v>0</v>
      </c>
      <c r="CI41" s="166">
        <v>0</v>
      </c>
      <c r="CJ41" s="166">
        <v>0</v>
      </c>
      <c r="CK41" s="166">
        <v>0</v>
      </c>
      <c r="CL41" s="166">
        <v>0</v>
      </c>
      <c r="CM41" s="166">
        <v>0</v>
      </c>
      <c r="CN41" s="166">
        <v>0</v>
      </c>
      <c r="CO41" s="166">
        <v>0</v>
      </c>
      <c r="CP41" s="167" t="s">
        <v>369</v>
      </c>
      <c r="CQ41" s="167" t="s">
        <v>369</v>
      </c>
      <c r="CR41" s="167">
        <v>0</v>
      </c>
      <c r="CS41" s="169">
        <v>0</v>
      </c>
      <c r="CT41" s="167">
        <v>0</v>
      </c>
      <c r="CU41" s="54">
        <v>0</v>
      </c>
      <c r="CV41" s="54">
        <v>0</v>
      </c>
      <c r="CW41" s="54">
        <v>0</v>
      </c>
      <c r="CX41" s="54">
        <v>0</v>
      </c>
      <c r="CY41" s="54">
        <v>0</v>
      </c>
      <c r="CZ41" s="54">
        <v>0</v>
      </c>
      <c r="DA41" s="54">
        <v>0</v>
      </c>
      <c r="DB41" s="54">
        <v>0</v>
      </c>
      <c r="DC41" s="54">
        <v>0</v>
      </c>
      <c r="DD41" s="54">
        <v>0</v>
      </c>
      <c r="DE41" s="54">
        <v>0</v>
      </c>
      <c r="DF41" s="55" t="s">
        <v>369</v>
      </c>
      <c r="DG41" s="55" t="s">
        <v>369</v>
      </c>
      <c r="DH41" s="55">
        <v>0</v>
      </c>
      <c r="DI41" s="98">
        <v>0</v>
      </c>
      <c r="DJ41" s="55">
        <v>0</v>
      </c>
      <c r="DK41" s="54">
        <v>0</v>
      </c>
      <c r="DL41" s="54">
        <v>0</v>
      </c>
      <c r="DM41" s="54">
        <v>0</v>
      </c>
      <c r="DN41" s="54">
        <v>0</v>
      </c>
      <c r="DO41" s="54">
        <v>0</v>
      </c>
      <c r="DP41" s="54">
        <v>0</v>
      </c>
      <c r="DQ41" s="54">
        <v>0</v>
      </c>
      <c r="DR41" s="54">
        <v>0</v>
      </c>
      <c r="DS41" s="54">
        <v>0</v>
      </c>
      <c r="DT41" s="54">
        <v>0</v>
      </c>
      <c r="DU41" s="54">
        <v>0</v>
      </c>
      <c r="DV41" s="55" t="s">
        <v>369</v>
      </c>
      <c r="DW41" s="55" t="s">
        <v>369</v>
      </c>
      <c r="DX41" s="55">
        <v>0</v>
      </c>
      <c r="DY41" s="98">
        <v>0</v>
      </c>
      <c r="DZ41" s="55">
        <v>0</v>
      </c>
      <c r="EA41" s="54">
        <v>0</v>
      </c>
      <c r="EB41" s="54">
        <v>0</v>
      </c>
      <c r="EC41" s="54">
        <v>0</v>
      </c>
      <c r="ED41" s="54">
        <v>0</v>
      </c>
      <c r="EE41" s="54">
        <v>0</v>
      </c>
      <c r="EF41" s="54">
        <v>0</v>
      </c>
      <c r="EG41" s="54">
        <v>0</v>
      </c>
      <c r="EH41" s="54">
        <v>0</v>
      </c>
      <c r="EI41" s="54">
        <v>0</v>
      </c>
      <c r="EJ41" s="54">
        <v>0</v>
      </c>
      <c r="EK41" s="54">
        <v>0</v>
      </c>
      <c r="EL41" s="55" t="s">
        <v>369</v>
      </c>
      <c r="EM41" s="55" t="s">
        <v>369</v>
      </c>
      <c r="EN41" s="55">
        <v>0</v>
      </c>
      <c r="EO41" s="98">
        <v>0</v>
      </c>
      <c r="EP41" s="55">
        <v>0</v>
      </c>
      <c r="EQ41" s="54">
        <v>0</v>
      </c>
      <c r="ER41" s="54">
        <v>0</v>
      </c>
      <c r="ES41" s="54">
        <v>0</v>
      </c>
      <c r="ET41" s="54">
        <v>0</v>
      </c>
      <c r="EU41" s="54">
        <v>0</v>
      </c>
      <c r="EV41" s="54">
        <v>0</v>
      </c>
      <c r="EW41" s="54">
        <v>0</v>
      </c>
      <c r="EX41" s="54">
        <v>0</v>
      </c>
      <c r="EY41" s="54">
        <v>0</v>
      </c>
      <c r="EZ41" s="54">
        <v>0</v>
      </c>
      <c r="FA41" s="54">
        <v>0</v>
      </c>
      <c r="FB41" s="55" t="s">
        <v>369</v>
      </c>
      <c r="FC41" s="55" t="s">
        <v>369</v>
      </c>
      <c r="FD41" s="55">
        <v>0</v>
      </c>
      <c r="FE41" s="98">
        <v>0</v>
      </c>
      <c r="FF41" s="55">
        <v>0</v>
      </c>
      <c r="FG41" s="54">
        <v>0</v>
      </c>
      <c r="FH41" s="54">
        <v>0</v>
      </c>
      <c r="FI41" s="54">
        <v>0</v>
      </c>
      <c r="FJ41" s="54">
        <v>0</v>
      </c>
      <c r="FK41" s="54">
        <v>0</v>
      </c>
      <c r="FL41" s="54">
        <v>0</v>
      </c>
      <c r="FM41" s="54">
        <v>0</v>
      </c>
      <c r="FN41" s="54">
        <v>0</v>
      </c>
      <c r="FO41" s="54">
        <v>0</v>
      </c>
      <c r="FP41" s="54">
        <v>0</v>
      </c>
      <c r="FQ41" s="54">
        <v>0</v>
      </c>
      <c r="FR41" s="55" t="s">
        <v>369</v>
      </c>
      <c r="FS41" s="55" t="s">
        <v>369</v>
      </c>
      <c r="FT41" s="55">
        <v>0</v>
      </c>
      <c r="FU41" s="98">
        <v>0</v>
      </c>
      <c r="FV41" s="55">
        <v>0</v>
      </c>
      <c r="FW41" s="54">
        <v>0</v>
      </c>
      <c r="FX41" s="54">
        <v>0</v>
      </c>
      <c r="FY41" s="54">
        <v>0</v>
      </c>
      <c r="FZ41" s="54">
        <v>0</v>
      </c>
      <c r="GA41" s="54">
        <v>0</v>
      </c>
      <c r="GB41" s="54">
        <v>0</v>
      </c>
      <c r="GC41" s="54">
        <v>0</v>
      </c>
      <c r="GD41" s="54">
        <v>0</v>
      </c>
      <c r="GE41" s="54">
        <v>0</v>
      </c>
      <c r="GF41" s="54">
        <v>0</v>
      </c>
      <c r="GG41" s="54">
        <v>0</v>
      </c>
      <c r="GH41" s="55" t="s">
        <v>369</v>
      </c>
      <c r="GI41" s="55" t="s">
        <v>369</v>
      </c>
      <c r="GJ41" s="55">
        <v>0</v>
      </c>
      <c r="GK41" s="98">
        <v>0</v>
      </c>
      <c r="GL41" s="55">
        <v>0</v>
      </c>
      <c r="GM41" s="54">
        <v>0</v>
      </c>
      <c r="GN41" s="54">
        <v>0</v>
      </c>
      <c r="GO41" s="54">
        <v>0</v>
      </c>
      <c r="GP41" s="54">
        <v>0</v>
      </c>
      <c r="GQ41" s="54">
        <v>0</v>
      </c>
      <c r="GR41" s="54">
        <v>0</v>
      </c>
      <c r="GS41" s="54">
        <v>0</v>
      </c>
      <c r="GT41" s="54">
        <v>0</v>
      </c>
      <c r="GU41" s="54">
        <v>0</v>
      </c>
      <c r="GV41" s="54">
        <v>0</v>
      </c>
      <c r="GW41" s="54">
        <v>0</v>
      </c>
      <c r="GX41" s="55" t="s">
        <v>369</v>
      </c>
      <c r="GY41" s="55" t="s">
        <v>369</v>
      </c>
      <c r="GZ41" s="55">
        <v>0</v>
      </c>
      <c r="HA41" s="98">
        <v>0</v>
      </c>
      <c r="HB41" s="55">
        <v>0</v>
      </c>
      <c r="HC41" s="54">
        <v>0</v>
      </c>
      <c r="HD41" s="54">
        <v>0</v>
      </c>
      <c r="HE41" s="54">
        <v>0</v>
      </c>
      <c r="HF41" s="54">
        <v>0</v>
      </c>
      <c r="HG41" s="54">
        <v>0</v>
      </c>
      <c r="HH41" s="54">
        <v>0</v>
      </c>
      <c r="HI41" s="54">
        <v>0</v>
      </c>
      <c r="HJ41" s="54">
        <v>0</v>
      </c>
      <c r="HK41" s="54">
        <v>0</v>
      </c>
      <c r="HL41" s="54">
        <v>0</v>
      </c>
      <c r="HM41" s="54">
        <v>0</v>
      </c>
      <c r="HN41" s="55" t="s">
        <v>369</v>
      </c>
      <c r="HO41" s="55" t="s">
        <v>369</v>
      </c>
      <c r="HP41" s="55">
        <v>0</v>
      </c>
      <c r="HQ41" s="98">
        <v>0</v>
      </c>
      <c r="HR41" s="55">
        <v>0</v>
      </c>
      <c r="HS41" s="54">
        <v>0</v>
      </c>
      <c r="HT41" s="54">
        <v>0</v>
      </c>
      <c r="HU41" s="54">
        <v>0</v>
      </c>
      <c r="HV41" s="54">
        <v>0</v>
      </c>
      <c r="HW41" s="54">
        <v>0</v>
      </c>
      <c r="HX41" s="54">
        <v>0</v>
      </c>
      <c r="HY41" s="54">
        <v>0</v>
      </c>
      <c r="HZ41" s="54">
        <v>0</v>
      </c>
      <c r="IA41" s="54">
        <v>0</v>
      </c>
      <c r="IB41" s="54">
        <v>0</v>
      </c>
      <c r="IC41" s="54">
        <v>0</v>
      </c>
      <c r="ID41" s="55" t="s">
        <v>369</v>
      </c>
      <c r="IE41" s="55" t="s">
        <v>369</v>
      </c>
      <c r="IF41" s="55">
        <v>0</v>
      </c>
      <c r="IG41" s="98">
        <v>0</v>
      </c>
      <c r="IH41" s="55">
        <v>0</v>
      </c>
      <c r="II41" s="54">
        <v>0</v>
      </c>
      <c r="IJ41" s="54">
        <v>0</v>
      </c>
      <c r="IK41" s="54">
        <v>0</v>
      </c>
      <c r="IL41" s="54">
        <v>0</v>
      </c>
      <c r="IM41" s="54">
        <v>0</v>
      </c>
      <c r="IN41" s="54">
        <v>0</v>
      </c>
      <c r="IO41" s="54">
        <v>0</v>
      </c>
      <c r="IP41" s="54">
        <v>0</v>
      </c>
      <c r="IQ41" s="54">
        <v>0</v>
      </c>
      <c r="IR41" s="54">
        <v>0</v>
      </c>
      <c r="IS41" s="54">
        <v>0</v>
      </c>
      <c r="IT41" s="55" t="s">
        <v>369</v>
      </c>
      <c r="IU41" s="55" t="s">
        <v>369</v>
      </c>
      <c r="IV41" s="55">
        <v>0</v>
      </c>
      <c r="IW41" s="98">
        <v>0</v>
      </c>
      <c r="IX41" s="55">
        <v>0</v>
      </c>
      <c r="IY41" s="54">
        <v>0</v>
      </c>
      <c r="IZ41" s="54">
        <v>0</v>
      </c>
      <c r="JA41" s="54">
        <v>0</v>
      </c>
      <c r="JB41" s="54">
        <v>0</v>
      </c>
      <c r="JC41" s="54">
        <v>0</v>
      </c>
      <c r="JD41" s="54">
        <v>0</v>
      </c>
      <c r="JE41" s="54">
        <v>0</v>
      </c>
      <c r="JF41" s="54">
        <v>0</v>
      </c>
      <c r="JG41" s="54">
        <v>0</v>
      </c>
      <c r="JH41" s="54">
        <v>0</v>
      </c>
      <c r="JI41" s="54">
        <v>0</v>
      </c>
      <c r="JJ41" s="55" t="s">
        <v>369</v>
      </c>
      <c r="JK41" s="55" t="s">
        <v>369</v>
      </c>
      <c r="JL41" s="55">
        <v>0</v>
      </c>
      <c r="JM41" s="98">
        <v>0</v>
      </c>
      <c r="JN41" s="55">
        <v>0</v>
      </c>
    </row>
    <row r="42" spans="1:274" ht="15.75" x14ac:dyDescent="0.25">
      <c r="A42" s="129" t="s">
        <v>90</v>
      </c>
      <c r="B42" s="108" t="s">
        <v>91</v>
      </c>
      <c r="C42" s="166">
        <v>109.3006</v>
      </c>
      <c r="D42" s="166">
        <v>0</v>
      </c>
      <c r="E42" s="166">
        <v>120.84531959</v>
      </c>
      <c r="F42" s="166">
        <v>107.5812</v>
      </c>
      <c r="G42" s="166">
        <v>13.264119589999998</v>
      </c>
      <c r="H42" s="166">
        <v>64.605921260000002</v>
      </c>
      <c r="I42" s="166">
        <v>0</v>
      </c>
      <c r="J42" s="166">
        <v>76.466864400000006</v>
      </c>
      <c r="K42" s="166">
        <v>64.605921260000002</v>
      </c>
      <c r="L42" s="166">
        <v>0</v>
      </c>
      <c r="M42" s="166">
        <v>11.86094314</v>
      </c>
      <c r="N42" s="167">
        <v>59.108478141931521</v>
      </c>
      <c r="O42" s="167">
        <v>89.421262071114981</v>
      </c>
      <c r="P42" s="167">
        <v>15.511219445268635</v>
      </c>
      <c r="Q42" s="166">
        <v>0</v>
      </c>
      <c r="R42" s="167">
        <v>0</v>
      </c>
      <c r="S42" s="166">
        <v>4.3182999999999998</v>
      </c>
      <c r="T42" s="166">
        <v>0</v>
      </c>
      <c r="U42" s="166">
        <v>14.38818128</v>
      </c>
      <c r="V42" s="166">
        <v>4.3182999999999998</v>
      </c>
      <c r="W42" s="166">
        <v>10.069881279999999</v>
      </c>
      <c r="X42" s="166">
        <v>4.2861857800000003</v>
      </c>
      <c r="Y42" s="166">
        <v>0</v>
      </c>
      <c r="Z42" s="166">
        <v>14.281179570000001</v>
      </c>
      <c r="AA42" s="166">
        <v>4.2861857800000003</v>
      </c>
      <c r="AB42" s="166">
        <v>0</v>
      </c>
      <c r="AC42" s="166">
        <v>9.9949937899999988</v>
      </c>
      <c r="AD42" s="167">
        <v>99.256322626959687</v>
      </c>
      <c r="AE42" s="167">
        <v>99.256322016936423</v>
      </c>
      <c r="AF42" s="167">
        <v>69.987172565186071</v>
      </c>
      <c r="AG42" s="169">
        <v>0</v>
      </c>
      <c r="AH42" s="167">
        <v>0</v>
      </c>
      <c r="AI42" s="166">
        <v>4.3182999999999998</v>
      </c>
      <c r="AJ42" s="166">
        <v>0</v>
      </c>
      <c r="AK42" s="166">
        <v>14.38818128</v>
      </c>
      <c r="AL42" s="166">
        <v>4.3182999999999998</v>
      </c>
      <c r="AM42" s="166">
        <v>10.069881279999999</v>
      </c>
      <c r="AN42" s="166">
        <v>4.2861857800000003</v>
      </c>
      <c r="AO42" s="166">
        <v>0</v>
      </c>
      <c r="AP42" s="166">
        <v>14.281179570000001</v>
      </c>
      <c r="AQ42" s="166">
        <v>4.2861857800000003</v>
      </c>
      <c r="AR42" s="166">
        <v>0</v>
      </c>
      <c r="AS42" s="166">
        <v>9.9949937899999988</v>
      </c>
      <c r="AT42" s="167">
        <v>99.256322626959687</v>
      </c>
      <c r="AU42" s="167">
        <v>99.256322016936423</v>
      </c>
      <c r="AV42" s="167">
        <v>69.987172565186071</v>
      </c>
      <c r="AW42" s="169">
        <v>0</v>
      </c>
      <c r="AX42" s="167">
        <v>0</v>
      </c>
      <c r="AY42" s="166">
        <v>0</v>
      </c>
      <c r="AZ42" s="166">
        <v>0</v>
      </c>
      <c r="BA42" s="166">
        <v>0</v>
      </c>
      <c r="BB42" s="166">
        <v>0</v>
      </c>
      <c r="BC42" s="166">
        <v>0</v>
      </c>
      <c r="BD42" s="166">
        <v>0</v>
      </c>
      <c r="BE42" s="166">
        <v>0</v>
      </c>
      <c r="BF42" s="166">
        <v>0</v>
      </c>
      <c r="BG42" s="166">
        <v>0</v>
      </c>
      <c r="BH42" s="166">
        <v>0</v>
      </c>
      <c r="BI42" s="166">
        <v>0</v>
      </c>
      <c r="BJ42" s="167" t="s">
        <v>369</v>
      </c>
      <c r="BK42" s="167" t="s">
        <v>369</v>
      </c>
      <c r="BL42" s="167">
        <v>0</v>
      </c>
      <c r="BM42" s="169">
        <v>0</v>
      </c>
      <c r="BN42" s="167">
        <v>0</v>
      </c>
      <c r="BO42" s="166">
        <v>0</v>
      </c>
      <c r="BP42" s="166">
        <v>0</v>
      </c>
      <c r="BQ42" s="166">
        <v>0</v>
      </c>
      <c r="BR42" s="166">
        <v>0</v>
      </c>
      <c r="BS42" s="166">
        <v>0</v>
      </c>
      <c r="BT42" s="166">
        <v>0</v>
      </c>
      <c r="BU42" s="166">
        <v>0</v>
      </c>
      <c r="BV42" s="166">
        <v>0</v>
      </c>
      <c r="BW42" s="166">
        <v>0</v>
      </c>
      <c r="BX42" s="166">
        <v>0</v>
      </c>
      <c r="BY42" s="166">
        <v>0</v>
      </c>
      <c r="BZ42" s="167" t="s">
        <v>369</v>
      </c>
      <c r="CA42" s="167" t="s">
        <v>369</v>
      </c>
      <c r="CB42" s="167">
        <v>0</v>
      </c>
      <c r="CC42" s="169">
        <v>0</v>
      </c>
      <c r="CD42" s="167">
        <v>0</v>
      </c>
      <c r="CE42" s="166">
        <v>0</v>
      </c>
      <c r="CF42" s="166">
        <v>0</v>
      </c>
      <c r="CG42" s="166">
        <v>0</v>
      </c>
      <c r="CH42" s="166">
        <v>0</v>
      </c>
      <c r="CI42" s="166">
        <v>0</v>
      </c>
      <c r="CJ42" s="166">
        <v>0</v>
      </c>
      <c r="CK42" s="166">
        <v>0</v>
      </c>
      <c r="CL42" s="166">
        <v>0</v>
      </c>
      <c r="CM42" s="166">
        <v>0</v>
      </c>
      <c r="CN42" s="166">
        <v>0</v>
      </c>
      <c r="CO42" s="166">
        <v>0</v>
      </c>
      <c r="CP42" s="167" t="s">
        <v>369</v>
      </c>
      <c r="CQ42" s="167" t="s">
        <v>369</v>
      </c>
      <c r="CR42" s="167">
        <v>0</v>
      </c>
      <c r="CS42" s="169">
        <v>0</v>
      </c>
      <c r="CT42" s="167">
        <v>0</v>
      </c>
      <c r="CU42" s="54">
        <v>0</v>
      </c>
      <c r="CV42" s="54">
        <v>0</v>
      </c>
      <c r="CW42" s="54">
        <v>0</v>
      </c>
      <c r="CX42" s="54">
        <v>0</v>
      </c>
      <c r="CY42" s="54">
        <v>0</v>
      </c>
      <c r="CZ42" s="54">
        <v>0</v>
      </c>
      <c r="DA42" s="54">
        <v>0</v>
      </c>
      <c r="DB42" s="54">
        <v>0</v>
      </c>
      <c r="DC42" s="54">
        <v>0</v>
      </c>
      <c r="DD42" s="54">
        <v>0</v>
      </c>
      <c r="DE42" s="54">
        <v>0</v>
      </c>
      <c r="DF42" s="55" t="s">
        <v>369</v>
      </c>
      <c r="DG42" s="55" t="s">
        <v>369</v>
      </c>
      <c r="DH42" s="55">
        <v>0</v>
      </c>
      <c r="DI42" s="98">
        <v>0</v>
      </c>
      <c r="DJ42" s="55">
        <v>0</v>
      </c>
      <c r="DK42" s="54">
        <v>0</v>
      </c>
      <c r="DL42" s="54">
        <v>0</v>
      </c>
      <c r="DM42" s="54">
        <v>0</v>
      </c>
      <c r="DN42" s="54">
        <v>0</v>
      </c>
      <c r="DO42" s="54">
        <v>0</v>
      </c>
      <c r="DP42" s="54">
        <v>0</v>
      </c>
      <c r="DQ42" s="54">
        <v>0</v>
      </c>
      <c r="DR42" s="54">
        <v>0</v>
      </c>
      <c r="DS42" s="54">
        <v>0</v>
      </c>
      <c r="DT42" s="54">
        <v>0</v>
      </c>
      <c r="DU42" s="54">
        <v>0</v>
      </c>
      <c r="DV42" s="55" t="s">
        <v>369</v>
      </c>
      <c r="DW42" s="55" t="s">
        <v>369</v>
      </c>
      <c r="DX42" s="55">
        <v>0</v>
      </c>
      <c r="DY42" s="98">
        <v>0</v>
      </c>
      <c r="DZ42" s="55">
        <v>0</v>
      </c>
      <c r="EA42" s="54">
        <v>0</v>
      </c>
      <c r="EB42" s="54">
        <v>0</v>
      </c>
      <c r="EC42" s="54">
        <v>0</v>
      </c>
      <c r="ED42" s="54">
        <v>0</v>
      </c>
      <c r="EE42" s="54">
        <v>0</v>
      </c>
      <c r="EF42" s="54">
        <v>0</v>
      </c>
      <c r="EG42" s="54">
        <v>0</v>
      </c>
      <c r="EH42" s="54">
        <v>0</v>
      </c>
      <c r="EI42" s="54">
        <v>0</v>
      </c>
      <c r="EJ42" s="54">
        <v>0</v>
      </c>
      <c r="EK42" s="54">
        <v>0</v>
      </c>
      <c r="EL42" s="55" t="s">
        <v>369</v>
      </c>
      <c r="EM42" s="55" t="s">
        <v>369</v>
      </c>
      <c r="EN42" s="55">
        <v>0</v>
      </c>
      <c r="EO42" s="98">
        <v>0</v>
      </c>
      <c r="EP42" s="55">
        <v>0</v>
      </c>
      <c r="EQ42" s="54">
        <v>1.7554000000000001</v>
      </c>
      <c r="ER42" s="54">
        <v>0</v>
      </c>
      <c r="ES42" s="54">
        <v>1.8097000000000001</v>
      </c>
      <c r="ET42" s="54">
        <v>1.7554000000000001</v>
      </c>
      <c r="EU42" s="54">
        <v>5.4300000000000001E-2</v>
      </c>
      <c r="EV42" s="54">
        <v>0.94956284999999996</v>
      </c>
      <c r="EW42" s="54">
        <v>0</v>
      </c>
      <c r="EX42" s="54">
        <v>0.97893077000000006</v>
      </c>
      <c r="EY42" s="54">
        <v>0.94956284999999996</v>
      </c>
      <c r="EZ42" s="54">
        <v>0</v>
      </c>
      <c r="FA42" s="54">
        <v>2.9367919999999999E-2</v>
      </c>
      <c r="FB42" s="55">
        <v>54.093816224222394</v>
      </c>
      <c r="FC42" s="55">
        <v>54.084567219152845</v>
      </c>
      <c r="FD42" s="55">
        <v>2.9999996833279639</v>
      </c>
      <c r="FE42" s="98">
        <v>0</v>
      </c>
      <c r="FF42" s="55">
        <v>0</v>
      </c>
      <c r="FG42" s="54">
        <v>1.7554000000000001</v>
      </c>
      <c r="FH42" s="54">
        <v>0</v>
      </c>
      <c r="FI42" s="54">
        <v>1.8097000000000001</v>
      </c>
      <c r="FJ42" s="54">
        <v>1.7554000000000001</v>
      </c>
      <c r="FK42" s="54">
        <v>5.4300000000000001E-2</v>
      </c>
      <c r="FL42" s="54">
        <v>0.94956284999999996</v>
      </c>
      <c r="FM42" s="54">
        <v>0</v>
      </c>
      <c r="FN42" s="54">
        <v>0.97893077000000006</v>
      </c>
      <c r="FO42" s="54">
        <v>0.94956284999999996</v>
      </c>
      <c r="FP42" s="54">
        <v>0</v>
      </c>
      <c r="FQ42" s="54">
        <v>2.9367919999999999E-2</v>
      </c>
      <c r="FR42" s="55">
        <v>54.093816224222394</v>
      </c>
      <c r="FS42" s="55">
        <v>54.084567219152845</v>
      </c>
      <c r="FT42" s="55">
        <v>2.9999996833279639</v>
      </c>
      <c r="FU42" s="98">
        <v>0</v>
      </c>
      <c r="FV42" s="55">
        <v>0</v>
      </c>
      <c r="FW42" s="54">
        <v>0</v>
      </c>
      <c r="FX42" s="54">
        <v>0</v>
      </c>
      <c r="FY42" s="54">
        <v>0</v>
      </c>
      <c r="FZ42" s="54">
        <v>0</v>
      </c>
      <c r="GA42" s="54">
        <v>0</v>
      </c>
      <c r="GB42" s="54">
        <v>0</v>
      </c>
      <c r="GC42" s="54">
        <v>0</v>
      </c>
      <c r="GD42" s="54">
        <v>0</v>
      </c>
      <c r="GE42" s="54">
        <v>0</v>
      </c>
      <c r="GF42" s="54">
        <v>0</v>
      </c>
      <c r="GG42" s="54">
        <v>0</v>
      </c>
      <c r="GH42" s="55" t="s">
        <v>369</v>
      </c>
      <c r="GI42" s="55" t="s">
        <v>369</v>
      </c>
      <c r="GJ42" s="55">
        <v>0</v>
      </c>
      <c r="GK42" s="98">
        <v>0</v>
      </c>
      <c r="GL42" s="55">
        <v>0</v>
      </c>
      <c r="GM42" s="54">
        <v>103.2269</v>
      </c>
      <c r="GN42" s="54">
        <v>0</v>
      </c>
      <c r="GO42" s="54">
        <v>104.64743831</v>
      </c>
      <c r="GP42" s="54">
        <v>101.50749999999999</v>
      </c>
      <c r="GQ42" s="54">
        <v>3.1399383100000002</v>
      </c>
      <c r="GR42" s="54">
        <v>59.370172630000006</v>
      </c>
      <c r="GS42" s="54">
        <v>0</v>
      </c>
      <c r="GT42" s="54">
        <v>61.206754060000002</v>
      </c>
      <c r="GU42" s="54">
        <v>59.370172630000006</v>
      </c>
      <c r="GV42" s="54">
        <v>0</v>
      </c>
      <c r="GW42" s="54">
        <v>1.8365814299999998</v>
      </c>
      <c r="GX42" s="55">
        <v>57.51424544377484</v>
      </c>
      <c r="GY42" s="55">
        <v>58.491003601914706</v>
      </c>
      <c r="GZ42" s="55">
        <v>3.0006188993450436</v>
      </c>
      <c r="HA42" s="98">
        <v>0</v>
      </c>
      <c r="HB42" s="55">
        <v>0</v>
      </c>
      <c r="HC42" s="54">
        <v>103.2269</v>
      </c>
      <c r="HD42" s="54">
        <v>0</v>
      </c>
      <c r="HE42" s="54">
        <v>104.64743831</v>
      </c>
      <c r="HF42" s="54">
        <v>101.50749999999999</v>
      </c>
      <c r="HG42" s="54">
        <v>3.1399383100000002</v>
      </c>
      <c r="HH42" s="54">
        <v>59.370172630000006</v>
      </c>
      <c r="HI42" s="54">
        <v>0</v>
      </c>
      <c r="HJ42" s="54">
        <v>61.206754060000002</v>
      </c>
      <c r="HK42" s="54">
        <v>59.370172630000006</v>
      </c>
      <c r="HL42" s="54">
        <v>0</v>
      </c>
      <c r="HM42" s="54">
        <v>1.8365814299999998</v>
      </c>
      <c r="HN42" s="55">
        <v>57.51424544377484</v>
      </c>
      <c r="HO42" s="55">
        <v>58.491003601914706</v>
      </c>
      <c r="HP42" s="55">
        <v>3.0006188993450436</v>
      </c>
      <c r="HQ42" s="98">
        <v>0</v>
      </c>
      <c r="HR42" s="55">
        <v>0</v>
      </c>
      <c r="HS42" s="54">
        <v>0</v>
      </c>
      <c r="HT42" s="54">
        <v>0</v>
      </c>
      <c r="HU42" s="54">
        <v>0</v>
      </c>
      <c r="HV42" s="54">
        <v>0</v>
      </c>
      <c r="HW42" s="54">
        <v>0</v>
      </c>
      <c r="HX42" s="54">
        <v>0</v>
      </c>
      <c r="HY42" s="54">
        <v>0</v>
      </c>
      <c r="HZ42" s="54">
        <v>0</v>
      </c>
      <c r="IA42" s="54">
        <v>0</v>
      </c>
      <c r="IB42" s="54">
        <v>0</v>
      </c>
      <c r="IC42" s="54">
        <v>0</v>
      </c>
      <c r="ID42" s="55" t="s">
        <v>369</v>
      </c>
      <c r="IE42" s="55" t="s">
        <v>369</v>
      </c>
      <c r="IF42" s="55">
        <v>0</v>
      </c>
      <c r="IG42" s="98">
        <v>0</v>
      </c>
      <c r="IH42" s="55">
        <v>0</v>
      </c>
      <c r="II42" s="54">
        <v>0</v>
      </c>
      <c r="IJ42" s="54">
        <v>0</v>
      </c>
      <c r="IK42" s="54">
        <v>0</v>
      </c>
      <c r="IL42" s="54">
        <v>0</v>
      </c>
      <c r="IM42" s="54">
        <v>0</v>
      </c>
      <c r="IN42" s="54">
        <v>0</v>
      </c>
      <c r="IO42" s="54">
        <v>0</v>
      </c>
      <c r="IP42" s="54">
        <v>0</v>
      </c>
      <c r="IQ42" s="54">
        <v>0</v>
      </c>
      <c r="IR42" s="54">
        <v>0</v>
      </c>
      <c r="IS42" s="54">
        <v>0</v>
      </c>
      <c r="IT42" s="55" t="s">
        <v>369</v>
      </c>
      <c r="IU42" s="55" t="s">
        <v>369</v>
      </c>
      <c r="IV42" s="55">
        <v>0</v>
      </c>
      <c r="IW42" s="98">
        <v>0</v>
      </c>
      <c r="IX42" s="55">
        <v>0</v>
      </c>
      <c r="IY42" s="54">
        <v>0</v>
      </c>
      <c r="IZ42" s="54">
        <v>0</v>
      </c>
      <c r="JA42" s="54">
        <v>0</v>
      </c>
      <c r="JB42" s="54">
        <v>0</v>
      </c>
      <c r="JC42" s="54">
        <v>0</v>
      </c>
      <c r="JD42" s="54">
        <v>0</v>
      </c>
      <c r="JE42" s="54">
        <v>0</v>
      </c>
      <c r="JF42" s="54">
        <v>0</v>
      </c>
      <c r="JG42" s="54">
        <v>0</v>
      </c>
      <c r="JH42" s="54">
        <v>0</v>
      </c>
      <c r="JI42" s="54">
        <v>0</v>
      </c>
      <c r="JJ42" s="55" t="s">
        <v>369</v>
      </c>
      <c r="JK42" s="55" t="s">
        <v>369</v>
      </c>
      <c r="JL42" s="55">
        <v>0</v>
      </c>
      <c r="JM42" s="98">
        <v>0</v>
      </c>
      <c r="JN42" s="55">
        <v>0</v>
      </c>
    </row>
    <row r="43" spans="1:274" ht="15.75" x14ac:dyDescent="0.25">
      <c r="A43" s="103">
        <v>32</v>
      </c>
      <c r="B43" s="108" t="s">
        <v>93</v>
      </c>
      <c r="C43" s="166">
        <v>8.6893999999999991</v>
      </c>
      <c r="D43" s="166">
        <v>0</v>
      </c>
      <c r="E43" s="166">
        <v>6.6525412599999996</v>
      </c>
      <c r="F43" s="166">
        <v>6.5860000000000003</v>
      </c>
      <c r="G43" s="166">
        <v>6.6541260000000005E-2</v>
      </c>
      <c r="H43" s="166">
        <v>4.2542999999999997</v>
      </c>
      <c r="I43" s="166">
        <v>0</v>
      </c>
      <c r="J43" s="166">
        <v>4.2972872600000001</v>
      </c>
      <c r="K43" s="166">
        <v>4.2542999999999997</v>
      </c>
      <c r="L43" s="166">
        <v>0</v>
      </c>
      <c r="M43" s="166">
        <v>4.2987259999999999E-2</v>
      </c>
      <c r="N43" s="167">
        <v>48.959651989780653</v>
      </c>
      <c r="O43" s="167">
        <v>64.602413600223372</v>
      </c>
      <c r="P43" s="167">
        <v>1.0003348019140801</v>
      </c>
      <c r="Q43" s="166">
        <v>0</v>
      </c>
      <c r="R43" s="167">
        <v>0</v>
      </c>
      <c r="S43" s="166">
        <v>1.3791</v>
      </c>
      <c r="T43" s="166">
        <v>0</v>
      </c>
      <c r="U43" s="166">
        <v>1.3930309999999999</v>
      </c>
      <c r="V43" s="166">
        <v>1.3791</v>
      </c>
      <c r="W43" s="166">
        <v>1.3931000000000001E-2</v>
      </c>
      <c r="X43" s="166">
        <v>1.3791</v>
      </c>
      <c r="Y43" s="166">
        <v>0</v>
      </c>
      <c r="Z43" s="166">
        <v>1.3930309999999999</v>
      </c>
      <c r="AA43" s="166">
        <v>1.3791</v>
      </c>
      <c r="AB43" s="166">
        <v>0</v>
      </c>
      <c r="AC43" s="166">
        <v>1.3931000000000001E-2</v>
      </c>
      <c r="AD43" s="167">
        <v>100</v>
      </c>
      <c r="AE43" s="167">
        <v>100</v>
      </c>
      <c r="AF43" s="167">
        <v>1.000049532278894</v>
      </c>
      <c r="AG43" s="169">
        <v>0</v>
      </c>
      <c r="AH43" s="167">
        <v>0</v>
      </c>
      <c r="AI43" s="166">
        <v>1.3791</v>
      </c>
      <c r="AJ43" s="166">
        <v>0</v>
      </c>
      <c r="AK43" s="166">
        <v>1.3930309999999999</v>
      </c>
      <c r="AL43" s="166">
        <v>1.3791</v>
      </c>
      <c r="AM43" s="166">
        <v>1.3931000000000001E-2</v>
      </c>
      <c r="AN43" s="166">
        <v>1.3791</v>
      </c>
      <c r="AO43" s="166">
        <v>0</v>
      </c>
      <c r="AP43" s="166">
        <v>1.3930309999999999</v>
      </c>
      <c r="AQ43" s="166">
        <v>1.3791</v>
      </c>
      <c r="AR43" s="166">
        <v>0</v>
      </c>
      <c r="AS43" s="166">
        <v>1.3931000000000001E-2</v>
      </c>
      <c r="AT43" s="167">
        <v>100</v>
      </c>
      <c r="AU43" s="167">
        <v>100</v>
      </c>
      <c r="AV43" s="167">
        <v>1.000049532278894</v>
      </c>
      <c r="AW43" s="169">
        <v>0</v>
      </c>
      <c r="AX43" s="167">
        <v>0</v>
      </c>
      <c r="AY43" s="166">
        <v>0</v>
      </c>
      <c r="AZ43" s="166">
        <v>0</v>
      </c>
      <c r="BA43" s="166">
        <v>0</v>
      </c>
      <c r="BB43" s="166">
        <v>0</v>
      </c>
      <c r="BC43" s="166">
        <v>0</v>
      </c>
      <c r="BD43" s="166">
        <v>0</v>
      </c>
      <c r="BE43" s="166">
        <v>0</v>
      </c>
      <c r="BF43" s="166">
        <v>0</v>
      </c>
      <c r="BG43" s="166">
        <v>0</v>
      </c>
      <c r="BH43" s="166">
        <v>0</v>
      </c>
      <c r="BI43" s="166">
        <v>0</v>
      </c>
      <c r="BJ43" s="167" t="s">
        <v>369</v>
      </c>
      <c r="BK43" s="167" t="s">
        <v>369</v>
      </c>
      <c r="BL43" s="167">
        <v>0</v>
      </c>
      <c r="BM43" s="169">
        <v>0</v>
      </c>
      <c r="BN43" s="167">
        <v>0</v>
      </c>
      <c r="BO43" s="166">
        <v>0</v>
      </c>
      <c r="BP43" s="166">
        <v>0</v>
      </c>
      <c r="BQ43" s="166">
        <v>0</v>
      </c>
      <c r="BR43" s="166">
        <v>0</v>
      </c>
      <c r="BS43" s="166">
        <v>0</v>
      </c>
      <c r="BT43" s="166">
        <v>0</v>
      </c>
      <c r="BU43" s="166">
        <v>0</v>
      </c>
      <c r="BV43" s="166">
        <v>0</v>
      </c>
      <c r="BW43" s="166">
        <v>0</v>
      </c>
      <c r="BX43" s="166">
        <v>0</v>
      </c>
      <c r="BY43" s="166">
        <v>0</v>
      </c>
      <c r="BZ43" s="167" t="s">
        <v>369</v>
      </c>
      <c r="CA43" s="167" t="s">
        <v>369</v>
      </c>
      <c r="CB43" s="167">
        <v>0</v>
      </c>
      <c r="CC43" s="169">
        <v>0</v>
      </c>
      <c r="CD43" s="167">
        <v>0</v>
      </c>
      <c r="CE43" s="166">
        <v>0</v>
      </c>
      <c r="CF43" s="166">
        <v>0</v>
      </c>
      <c r="CG43" s="166">
        <v>0</v>
      </c>
      <c r="CH43" s="166">
        <v>0</v>
      </c>
      <c r="CI43" s="166">
        <v>0</v>
      </c>
      <c r="CJ43" s="166">
        <v>0</v>
      </c>
      <c r="CK43" s="166">
        <v>0</v>
      </c>
      <c r="CL43" s="166">
        <v>0</v>
      </c>
      <c r="CM43" s="166">
        <v>0</v>
      </c>
      <c r="CN43" s="166">
        <v>0</v>
      </c>
      <c r="CO43" s="166">
        <v>0</v>
      </c>
      <c r="CP43" s="167" t="s">
        <v>369</v>
      </c>
      <c r="CQ43" s="167" t="s">
        <v>369</v>
      </c>
      <c r="CR43" s="167">
        <v>0</v>
      </c>
      <c r="CS43" s="169">
        <v>0</v>
      </c>
      <c r="CT43" s="167">
        <v>0</v>
      </c>
      <c r="CU43" s="54">
        <v>0.44719999999999999</v>
      </c>
      <c r="CV43" s="54">
        <v>0</v>
      </c>
      <c r="CW43" s="54">
        <v>0.45171800000000001</v>
      </c>
      <c r="CX43" s="54">
        <v>0.44719999999999999</v>
      </c>
      <c r="CY43" s="54">
        <v>4.5180000000000003E-3</v>
      </c>
      <c r="CZ43" s="54">
        <v>0</v>
      </c>
      <c r="DA43" s="54">
        <v>0</v>
      </c>
      <c r="DB43" s="54">
        <v>0</v>
      </c>
      <c r="DC43" s="54">
        <v>0</v>
      </c>
      <c r="DD43" s="54">
        <v>0</v>
      </c>
      <c r="DE43" s="54">
        <v>0</v>
      </c>
      <c r="DF43" s="55">
        <v>0</v>
      </c>
      <c r="DG43" s="55">
        <v>0</v>
      </c>
      <c r="DH43" s="55">
        <v>0</v>
      </c>
      <c r="DI43" s="98">
        <v>0</v>
      </c>
      <c r="DJ43" s="55">
        <v>0</v>
      </c>
      <c r="DK43" s="54">
        <v>0</v>
      </c>
      <c r="DL43" s="54">
        <v>0</v>
      </c>
      <c r="DM43" s="54">
        <v>0</v>
      </c>
      <c r="DN43" s="54">
        <v>0</v>
      </c>
      <c r="DO43" s="54">
        <v>0</v>
      </c>
      <c r="DP43" s="54">
        <v>0</v>
      </c>
      <c r="DQ43" s="54">
        <v>0</v>
      </c>
      <c r="DR43" s="54">
        <v>0</v>
      </c>
      <c r="DS43" s="54">
        <v>0</v>
      </c>
      <c r="DT43" s="54">
        <v>0</v>
      </c>
      <c r="DU43" s="54">
        <v>0</v>
      </c>
      <c r="DV43" s="55" t="s">
        <v>369</v>
      </c>
      <c r="DW43" s="55" t="s">
        <v>369</v>
      </c>
      <c r="DX43" s="55">
        <v>0</v>
      </c>
      <c r="DY43" s="98">
        <v>0</v>
      </c>
      <c r="DZ43" s="55">
        <v>0</v>
      </c>
      <c r="EA43" s="54">
        <v>0.44719999999999999</v>
      </c>
      <c r="EB43" s="54">
        <v>0</v>
      </c>
      <c r="EC43" s="54">
        <v>0.45171800000000001</v>
      </c>
      <c r="ED43" s="54">
        <v>0.44719999999999999</v>
      </c>
      <c r="EE43" s="54">
        <v>4.5180000000000003E-3</v>
      </c>
      <c r="EF43" s="54">
        <v>0</v>
      </c>
      <c r="EG43" s="54">
        <v>0</v>
      </c>
      <c r="EH43" s="54">
        <v>0</v>
      </c>
      <c r="EI43" s="54">
        <v>0</v>
      </c>
      <c r="EJ43" s="54">
        <v>0</v>
      </c>
      <c r="EK43" s="54">
        <v>0</v>
      </c>
      <c r="EL43" s="55">
        <v>0</v>
      </c>
      <c r="EM43" s="55">
        <v>0</v>
      </c>
      <c r="EN43" s="55">
        <v>0</v>
      </c>
      <c r="EO43" s="98">
        <v>0</v>
      </c>
      <c r="EP43" s="55">
        <v>0</v>
      </c>
      <c r="EQ43" s="54">
        <v>1.8845000000000001</v>
      </c>
      <c r="ER43" s="54">
        <v>0</v>
      </c>
      <c r="ES43" s="54">
        <v>1.9035359999999999</v>
      </c>
      <c r="ET43" s="54">
        <v>1.8845000000000001</v>
      </c>
      <c r="EU43" s="54">
        <v>1.9036000000000001E-2</v>
      </c>
      <c r="EV43" s="54">
        <v>0</v>
      </c>
      <c r="EW43" s="54">
        <v>0</v>
      </c>
      <c r="EX43" s="54">
        <v>0</v>
      </c>
      <c r="EY43" s="54">
        <v>0</v>
      </c>
      <c r="EZ43" s="54">
        <v>0</v>
      </c>
      <c r="FA43" s="54">
        <v>0</v>
      </c>
      <c r="FB43" s="55">
        <v>0</v>
      </c>
      <c r="FC43" s="55">
        <v>0</v>
      </c>
      <c r="FD43" s="55">
        <v>0</v>
      </c>
      <c r="FE43" s="98">
        <v>0</v>
      </c>
      <c r="FF43" s="55">
        <v>0</v>
      </c>
      <c r="FG43" s="54">
        <v>1.8845000000000001</v>
      </c>
      <c r="FH43" s="54">
        <v>0</v>
      </c>
      <c r="FI43" s="54">
        <v>1.9035359999999999</v>
      </c>
      <c r="FJ43" s="54">
        <v>1.8845000000000001</v>
      </c>
      <c r="FK43" s="54">
        <v>1.9036000000000001E-2</v>
      </c>
      <c r="FL43" s="54">
        <v>0</v>
      </c>
      <c r="FM43" s="54">
        <v>0</v>
      </c>
      <c r="FN43" s="54">
        <v>0</v>
      </c>
      <c r="FO43" s="54">
        <v>0</v>
      </c>
      <c r="FP43" s="54">
        <v>0</v>
      </c>
      <c r="FQ43" s="54">
        <v>0</v>
      </c>
      <c r="FR43" s="55">
        <v>0</v>
      </c>
      <c r="FS43" s="55">
        <v>0</v>
      </c>
      <c r="FT43" s="55">
        <v>0</v>
      </c>
      <c r="FU43" s="98">
        <v>0</v>
      </c>
      <c r="FV43" s="55">
        <v>0</v>
      </c>
      <c r="FW43" s="54">
        <v>0</v>
      </c>
      <c r="FX43" s="54">
        <v>0</v>
      </c>
      <c r="FY43" s="54">
        <v>0</v>
      </c>
      <c r="FZ43" s="54">
        <v>0</v>
      </c>
      <c r="GA43" s="54">
        <v>0</v>
      </c>
      <c r="GB43" s="54">
        <v>0</v>
      </c>
      <c r="GC43" s="54">
        <v>0</v>
      </c>
      <c r="GD43" s="54">
        <v>0</v>
      </c>
      <c r="GE43" s="54">
        <v>0</v>
      </c>
      <c r="GF43" s="54">
        <v>0</v>
      </c>
      <c r="GG43" s="54">
        <v>0</v>
      </c>
      <c r="GH43" s="55" t="s">
        <v>369</v>
      </c>
      <c r="GI43" s="55" t="s">
        <v>369</v>
      </c>
      <c r="GJ43" s="55">
        <v>0</v>
      </c>
      <c r="GK43" s="98">
        <v>0</v>
      </c>
      <c r="GL43" s="55">
        <v>0</v>
      </c>
      <c r="GM43" s="54">
        <v>4.9786000000000001</v>
      </c>
      <c r="GN43" s="54">
        <v>0</v>
      </c>
      <c r="GO43" s="54">
        <v>2.9042562599999999</v>
      </c>
      <c r="GP43" s="54">
        <v>2.8752</v>
      </c>
      <c r="GQ43" s="54">
        <v>2.9056259999999997E-2</v>
      </c>
      <c r="GR43" s="54">
        <v>2.8752</v>
      </c>
      <c r="GS43" s="54">
        <v>0</v>
      </c>
      <c r="GT43" s="54">
        <v>2.9042562599999999</v>
      </c>
      <c r="GU43" s="54">
        <v>2.8752</v>
      </c>
      <c r="GV43" s="54">
        <v>0</v>
      </c>
      <c r="GW43" s="54">
        <v>2.9056259999999997E-2</v>
      </c>
      <c r="GX43" s="55">
        <v>57.751175029124646</v>
      </c>
      <c r="GY43" s="55">
        <v>100</v>
      </c>
      <c r="GZ43" s="55">
        <v>1.0004716319351241</v>
      </c>
      <c r="HA43" s="98">
        <v>0</v>
      </c>
      <c r="HB43" s="55">
        <v>0</v>
      </c>
      <c r="HC43" s="54">
        <v>0</v>
      </c>
      <c r="HD43" s="54">
        <v>0</v>
      </c>
      <c r="HE43" s="54">
        <v>0</v>
      </c>
      <c r="HF43" s="54">
        <v>0</v>
      </c>
      <c r="HG43" s="54">
        <v>0</v>
      </c>
      <c r="HH43" s="54">
        <v>0</v>
      </c>
      <c r="HI43" s="54">
        <v>0</v>
      </c>
      <c r="HJ43" s="54">
        <v>0</v>
      </c>
      <c r="HK43" s="54">
        <v>0</v>
      </c>
      <c r="HL43" s="54">
        <v>0</v>
      </c>
      <c r="HM43" s="54">
        <v>0</v>
      </c>
      <c r="HN43" s="55" t="s">
        <v>369</v>
      </c>
      <c r="HO43" s="55" t="s">
        <v>369</v>
      </c>
      <c r="HP43" s="55">
        <v>0</v>
      </c>
      <c r="HQ43" s="98">
        <v>0</v>
      </c>
      <c r="HR43" s="55">
        <v>0</v>
      </c>
      <c r="HS43" s="54">
        <v>4.9786000000000001</v>
      </c>
      <c r="HT43" s="54">
        <v>0</v>
      </c>
      <c r="HU43" s="54">
        <v>2.9042562599999999</v>
      </c>
      <c r="HV43" s="54">
        <v>2.8752</v>
      </c>
      <c r="HW43" s="54">
        <v>2.9056259999999997E-2</v>
      </c>
      <c r="HX43" s="54">
        <v>2.8752</v>
      </c>
      <c r="HY43" s="54">
        <v>0</v>
      </c>
      <c r="HZ43" s="54">
        <v>2.9042562599999999</v>
      </c>
      <c r="IA43" s="54">
        <v>2.8752</v>
      </c>
      <c r="IB43" s="54">
        <v>0</v>
      </c>
      <c r="IC43" s="54">
        <v>2.9056259999999997E-2</v>
      </c>
      <c r="ID43" s="55">
        <v>57.751175029124646</v>
      </c>
      <c r="IE43" s="55">
        <v>100</v>
      </c>
      <c r="IF43" s="55">
        <v>1.0004716319351241</v>
      </c>
      <c r="IG43" s="98">
        <v>0</v>
      </c>
      <c r="IH43" s="55">
        <v>0</v>
      </c>
      <c r="II43" s="54">
        <v>0</v>
      </c>
      <c r="IJ43" s="54">
        <v>0</v>
      </c>
      <c r="IK43" s="54">
        <v>0</v>
      </c>
      <c r="IL43" s="54">
        <v>0</v>
      </c>
      <c r="IM43" s="54">
        <v>0</v>
      </c>
      <c r="IN43" s="54">
        <v>0</v>
      </c>
      <c r="IO43" s="54">
        <v>0</v>
      </c>
      <c r="IP43" s="54">
        <v>0</v>
      </c>
      <c r="IQ43" s="54">
        <v>0</v>
      </c>
      <c r="IR43" s="54">
        <v>0</v>
      </c>
      <c r="IS43" s="54">
        <v>0</v>
      </c>
      <c r="IT43" s="55" t="s">
        <v>369</v>
      </c>
      <c r="IU43" s="55" t="s">
        <v>369</v>
      </c>
      <c r="IV43" s="55">
        <v>0</v>
      </c>
      <c r="IW43" s="98">
        <v>0</v>
      </c>
      <c r="IX43" s="55">
        <v>0</v>
      </c>
      <c r="IY43" s="54">
        <v>0</v>
      </c>
      <c r="IZ43" s="54">
        <v>0</v>
      </c>
      <c r="JA43" s="54">
        <v>0</v>
      </c>
      <c r="JB43" s="54">
        <v>0</v>
      </c>
      <c r="JC43" s="54">
        <v>0</v>
      </c>
      <c r="JD43" s="54">
        <v>0</v>
      </c>
      <c r="JE43" s="54">
        <v>0</v>
      </c>
      <c r="JF43" s="54">
        <v>0</v>
      </c>
      <c r="JG43" s="54">
        <v>0</v>
      </c>
      <c r="JH43" s="54">
        <v>0</v>
      </c>
      <c r="JI43" s="54">
        <v>0</v>
      </c>
      <c r="JJ43" s="55" t="s">
        <v>369</v>
      </c>
      <c r="JK43" s="55" t="s">
        <v>369</v>
      </c>
      <c r="JL43" s="55">
        <v>0</v>
      </c>
      <c r="JM43" s="98">
        <v>0</v>
      </c>
      <c r="JN43" s="55">
        <v>0</v>
      </c>
    </row>
    <row r="44" spans="1:274" ht="15.75" x14ac:dyDescent="0.25">
      <c r="A44" s="104">
        <v>33</v>
      </c>
      <c r="B44" s="105" t="s">
        <v>95</v>
      </c>
      <c r="C44" s="170">
        <v>2402.1835999999998</v>
      </c>
      <c r="D44" s="170">
        <v>0</v>
      </c>
      <c r="E44" s="170">
        <v>2545.1311990499999</v>
      </c>
      <c r="F44" s="170">
        <v>2402.1835999999998</v>
      </c>
      <c r="G44" s="170">
        <v>142.94759905000001</v>
      </c>
      <c r="H44" s="170">
        <v>903.37649827000018</v>
      </c>
      <c r="I44" s="170">
        <v>4.7156779999999995E-2</v>
      </c>
      <c r="J44" s="170">
        <v>1010.7135676</v>
      </c>
      <c r="K44" s="170">
        <v>903.37649827000018</v>
      </c>
      <c r="L44" s="170">
        <v>0</v>
      </c>
      <c r="M44" s="170">
        <v>107.33706933000002</v>
      </c>
      <c r="N44" s="170">
        <v>37.606471806318226</v>
      </c>
      <c r="O44" s="170">
        <v>75.088403053524402</v>
      </c>
      <c r="P44" s="170">
        <v>10.619929599330336</v>
      </c>
      <c r="Q44" s="170">
        <v>4.7156779999999995E-2</v>
      </c>
      <c r="R44" s="170">
        <v>1.6792123247455493E-15</v>
      </c>
      <c r="S44" s="170">
        <v>129.7407</v>
      </c>
      <c r="T44" s="170">
        <v>0</v>
      </c>
      <c r="U44" s="170">
        <v>206.42318707999999</v>
      </c>
      <c r="V44" s="170">
        <v>129.7407</v>
      </c>
      <c r="W44" s="170">
        <v>76.682487080000001</v>
      </c>
      <c r="X44" s="170">
        <v>114.87313031000001</v>
      </c>
      <c r="Y44" s="170">
        <v>0</v>
      </c>
      <c r="Z44" s="170">
        <v>189.70242494999999</v>
      </c>
      <c r="AA44" s="170">
        <v>114.87313031000001</v>
      </c>
      <c r="AB44" s="170">
        <v>0</v>
      </c>
      <c r="AC44" s="170">
        <v>74.829294640000015</v>
      </c>
      <c r="AD44" s="170">
        <v>88.540550736969976</v>
      </c>
      <c r="AE44" s="170">
        <v>97.583291165208792</v>
      </c>
      <c r="AF44" s="170">
        <v>39.445618399302397</v>
      </c>
      <c r="AG44" s="170">
        <v>0</v>
      </c>
      <c r="AH44" s="170">
        <v>0</v>
      </c>
      <c r="AI44" s="170">
        <v>27.397999999999996</v>
      </c>
      <c r="AJ44" s="170">
        <v>0</v>
      </c>
      <c r="AK44" s="170">
        <v>101.99178707999999</v>
      </c>
      <c r="AL44" s="170">
        <v>27.397999999999996</v>
      </c>
      <c r="AM44" s="170">
        <v>74.593787079999998</v>
      </c>
      <c r="AN44" s="170">
        <v>26.510810110000001</v>
      </c>
      <c r="AO44" s="170">
        <v>0</v>
      </c>
      <c r="AP44" s="170">
        <v>99.536724949999993</v>
      </c>
      <c r="AQ44" s="170">
        <v>26.510810110000001</v>
      </c>
      <c r="AR44" s="170">
        <v>0</v>
      </c>
      <c r="AS44" s="170">
        <v>73.025914840000013</v>
      </c>
      <c r="AT44" s="170">
        <v>96.76184433170306</v>
      </c>
      <c r="AU44" s="170">
        <v>97.898119533308474</v>
      </c>
      <c r="AV44" s="170">
        <v>73.365800287967005</v>
      </c>
      <c r="AW44" s="170">
        <v>0</v>
      </c>
      <c r="AX44" s="170">
        <v>0</v>
      </c>
      <c r="AY44" s="170">
        <v>0</v>
      </c>
      <c r="AZ44" s="170">
        <v>0</v>
      </c>
      <c r="BA44" s="170">
        <v>0</v>
      </c>
      <c r="BB44" s="170">
        <v>0</v>
      </c>
      <c r="BC44" s="170">
        <v>0</v>
      </c>
      <c r="BD44" s="170">
        <v>0</v>
      </c>
      <c r="BE44" s="170">
        <v>0</v>
      </c>
      <c r="BF44" s="170">
        <v>0</v>
      </c>
      <c r="BG44" s="170">
        <v>0</v>
      </c>
      <c r="BH44" s="170">
        <v>0</v>
      </c>
      <c r="BI44" s="170">
        <v>0</v>
      </c>
      <c r="BJ44" s="170" t="s">
        <v>369</v>
      </c>
      <c r="BK44" s="170" t="s">
        <v>369</v>
      </c>
      <c r="BL44" s="170">
        <v>0</v>
      </c>
      <c r="BM44" s="170">
        <v>0</v>
      </c>
      <c r="BN44" s="170">
        <v>0</v>
      </c>
      <c r="BO44" s="170">
        <v>102.34269999999999</v>
      </c>
      <c r="BP44" s="170">
        <v>0</v>
      </c>
      <c r="BQ44" s="170">
        <v>104.4314</v>
      </c>
      <c r="BR44" s="170">
        <v>102.34269999999999</v>
      </c>
      <c r="BS44" s="170">
        <v>2.0886999999999998</v>
      </c>
      <c r="BT44" s="170">
        <v>88.362320199999999</v>
      </c>
      <c r="BU44" s="170">
        <v>0</v>
      </c>
      <c r="BV44" s="170">
        <v>90.165700000000001</v>
      </c>
      <c r="BW44" s="170">
        <v>88.362320199999999</v>
      </c>
      <c r="BX44" s="170">
        <v>0</v>
      </c>
      <c r="BY44" s="170">
        <v>1.8033798000000001</v>
      </c>
      <c r="BZ44" s="170">
        <v>86.339641420443286</v>
      </c>
      <c r="CA44" s="170">
        <v>86.33981902618855</v>
      </c>
      <c r="CB44" s="170">
        <v>2.0000729767528007</v>
      </c>
      <c r="CC44" s="170">
        <v>0</v>
      </c>
      <c r="CD44" s="170">
        <v>0</v>
      </c>
      <c r="CE44" s="170">
        <v>0</v>
      </c>
      <c r="CF44" s="170">
        <v>0</v>
      </c>
      <c r="CG44" s="170">
        <v>0</v>
      </c>
      <c r="CH44" s="170">
        <v>0</v>
      </c>
      <c r="CI44" s="170">
        <v>0</v>
      </c>
      <c r="CJ44" s="170">
        <v>0</v>
      </c>
      <c r="CK44" s="170">
        <v>0</v>
      </c>
      <c r="CL44" s="170">
        <v>0</v>
      </c>
      <c r="CM44" s="170">
        <v>0</v>
      </c>
      <c r="CN44" s="170">
        <v>0</v>
      </c>
      <c r="CO44" s="170">
        <v>0</v>
      </c>
      <c r="CP44" s="170" t="s">
        <v>369</v>
      </c>
      <c r="CQ44" s="170" t="s">
        <v>369</v>
      </c>
      <c r="CR44" s="170">
        <v>0</v>
      </c>
      <c r="CS44" s="170">
        <v>0</v>
      </c>
      <c r="CT44" s="170">
        <v>0</v>
      </c>
      <c r="CU44" s="49">
        <v>8.2758000000000003</v>
      </c>
      <c r="CV44" s="49">
        <v>0</v>
      </c>
      <c r="CW44" s="49">
        <v>8.4470269800000004</v>
      </c>
      <c r="CX44" s="49">
        <v>8.2758000000000003</v>
      </c>
      <c r="CY44" s="49">
        <v>0.17122698</v>
      </c>
      <c r="CZ44" s="49">
        <v>1.3147876900000002</v>
      </c>
      <c r="DA44" s="49">
        <v>4.7156779999999995E-2</v>
      </c>
      <c r="DB44" s="49">
        <v>1.34162</v>
      </c>
      <c r="DC44" s="49">
        <v>1.3147876900000002</v>
      </c>
      <c r="DD44" s="49">
        <v>0</v>
      </c>
      <c r="DE44" s="49">
        <v>2.6832310000000002E-2</v>
      </c>
      <c r="DF44" s="49">
        <v>15.887137074361393</v>
      </c>
      <c r="DG44" s="49">
        <v>15.670608685617186</v>
      </c>
      <c r="DH44" s="49">
        <v>1.9999932916921335</v>
      </c>
      <c r="DI44" s="49">
        <v>4.7156779999999995E-2</v>
      </c>
      <c r="DJ44" s="49">
        <v>-9.7144514654701197E-17</v>
      </c>
      <c r="DK44" s="49">
        <v>0.60489999999999999</v>
      </c>
      <c r="DL44" s="49">
        <v>0</v>
      </c>
      <c r="DM44" s="49">
        <v>0.61760145</v>
      </c>
      <c r="DN44" s="49">
        <v>0.60489999999999999</v>
      </c>
      <c r="DO44" s="49">
        <v>1.270145E-2</v>
      </c>
      <c r="DP44" s="49">
        <v>6.0943320000000002E-2</v>
      </c>
      <c r="DQ44" s="49">
        <v>0</v>
      </c>
      <c r="DR44" s="49">
        <v>6.2186999999999999E-2</v>
      </c>
      <c r="DS44" s="49">
        <v>6.0943320000000002E-2</v>
      </c>
      <c r="DT44" s="49">
        <v>0</v>
      </c>
      <c r="DU44" s="49">
        <v>1.24368E-3</v>
      </c>
      <c r="DV44" s="49">
        <v>10.074941312613655</v>
      </c>
      <c r="DW44" s="49">
        <v>9.7916379625948213</v>
      </c>
      <c r="DX44" s="49">
        <v>1.9999035168121955</v>
      </c>
      <c r="DY44" s="49">
        <v>0</v>
      </c>
      <c r="DZ44" s="49">
        <v>0</v>
      </c>
      <c r="EA44" s="49">
        <v>7.6708999999999996</v>
      </c>
      <c r="EB44" s="49">
        <v>0</v>
      </c>
      <c r="EC44" s="49">
        <v>7.82942553</v>
      </c>
      <c r="ED44" s="49">
        <v>7.6708999999999996</v>
      </c>
      <c r="EE44" s="49">
        <v>0.15852553000000003</v>
      </c>
      <c r="EF44" s="49">
        <v>1.2538443700000002</v>
      </c>
      <c r="EG44" s="49">
        <v>4.7156779999999995E-2</v>
      </c>
      <c r="EH44" s="49">
        <v>1.279433</v>
      </c>
      <c r="EI44" s="49">
        <v>1.2538443700000002</v>
      </c>
      <c r="EJ44" s="49">
        <v>0</v>
      </c>
      <c r="EK44" s="49">
        <v>2.5588630000000001E-2</v>
      </c>
      <c r="EL44" s="49">
        <v>16.345466242553027</v>
      </c>
      <c r="EM44" s="49">
        <v>16.141646080602914</v>
      </c>
      <c r="EN44" s="49">
        <v>1.9999976552113319</v>
      </c>
      <c r="EO44" s="49">
        <v>4.7156779999999995E-2</v>
      </c>
      <c r="EP44" s="49">
        <v>-9.7144514654701197E-17</v>
      </c>
      <c r="EQ44" s="49">
        <v>68.68389999999998</v>
      </c>
      <c r="ER44" s="49">
        <v>0</v>
      </c>
      <c r="ES44" s="49">
        <v>71.985450409999999</v>
      </c>
      <c r="ET44" s="49">
        <v>68.68389999999998</v>
      </c>
      <c r="EU44" s="49">
        <v>3.3015504099999999</v>
      </c>
      <c r="EV44" s="49">
        <v>45.449156940000002</v>
      </c>
      <c r="EW44" s="49">
        <v>0</v>
      </c>
      <c r="EX44" s="49">
        <v>46.568388409999997</v>
      </c>
      <c r="EY44" s="49">
        <v>45.449156940000002</v>
      </c>
      <c r="EZ44" s="49">
        <v>0</v>
      </c>
      <c r="FA44" s="49">
        <v>1.1192314699999999</v>
      </c>
      <c r="FB44" s="49">
        <v>66.171485515528403</v>
      </c>
      <c r="FC44" s="49">
        <v>33.900178128735583</v>
      </c>
      <c r="FD44" s="49">
        <v>2.403414651471294</v>
      </c>
      <c r="FE44" s="49">
        <v>0</v>
      </c>
      <c r="FF44" s="49">
        <v>0</v>
      </c>
      <c r="FG44" s="49">
        <v>68.68389999999998</v>
      </c>
      <c r="FH44" s="49">
        <v>0</v>
      </c>
      <c r="FI44" s="49">
        <v>71.985450409999999</v>
      </c>
      <c r="FJ44" s="49">
        <v>68.68389999999998</v>
      </c>
      <c r="FK44" s="49">
        <v>3.3015504099999999</v>
      </c>
      <c r="FL44" s="49">
        <v>45.449156940000002</v>
      </c>
      <c r="FM44" s="49">
        <v>0</v>
      </c>
      <c r="FN44" s="49">
        <v>46.568388409999997</v>
      </c>
      <c r="FO44" s="49">
        <v>45.449156940000002</v>
      </c>
      <c r="FP44" s="49">
        <v>0</v>
      </c>
      <c r="FQ44" s="49">
        <v>1.1192314699999999</v>
      </c>
      <c r="FR44" s="49">
        <v>66.171485515528403</v>
      </c>
      <c r="FS44" s="49">
        <v>33.900178128735583</v>
      </c>
      <c r="FT44" s="49">
        <v>2.403414651471294</v>
      </c>
      <c r="FU44" s="49">
        <v>0</v>
      </c>
      <c r="FV44" s="49">
        <v>0</v>
      </c>
      <c r="FW44" s="49">
        <v>0</v>
      </c>
      <c r="FX44" s="49">
        <v>0</v>
      </c>
      <c r="FY44" s="49">
        <v>0</v>
      </c>
      <c r="FZ44" s="49">
        <v>0</v>
      </c>
      <c r="GA44" s="49">
        <v>0</v>
      </c>
      <c r="GB44" s="49">
        <v>0</v>
      </c>
      <c r="GC44" s="49">
        <v>0</v>
      </c>
      <c r="GD44" s="49">
        <v>0</v>
      </c>
      <c r="GE44" s="49">
        <v>0</v>
      </c>
      <c r="GF44" s="49">
        <v>0</v>
      </c>
      <c r="GG44" s="49">
        <v>0</v>
      </c>
      <c r="GH44" s="49" t="s">
        <v>369</v>
      </c>
      <c r="GI44" s="49" t="s">
        <v>369</v>
      </c>
      <c r="GJ44" s="49">
        <v>0</v>
      </c>
      <c r="GK44" s="49">
        <v>0</v>
      </c>
      <c r="GL44" s="49">
        <v>0</v>
      </c>
      <c r="GM44" s="49">
        <v>2195.4831999999997</v>
      </c>
      <c r="GN44" s="49">
        <v>0</v>
      </c>
      <c r="GO44" s="49">
        <v>2258.2755345799997</v>
      </c>
      <c r="GP44" s="49">
        <v>2195.4831999999997</v>
      </c>
      <c r="GQ44" s="49">
        <v>62.792334579999995</v>
      </c>
      <c r="GR44" s="49">
        <v>741.73942333000002</v>
      </c>
      <c r="GS44" s="49">
        <v>0</v>
      </c>
      <c r="GT44" s="49">
        <v>773.10113423999996</v>
      </c>
      <c r="GU44" s="49">
        <v>741.73942333000002</v>
      </c>
      <c r="GV44" s="49">
        <v>0</v>
      </c>
      <c r="GW44" s="49">
        <v>31.361710909999999</v>
      </c>
      <c r="GX44" s="49">
        <v>33.784791581643631</v>
      </c>
      <c r="GY44" s="49">
        <v>49.945126454955904</v>
      </c>
      <c r="GZ44" s="49">
        <v>4.0566116800268635</v>
      </c>
      <c r="HA44" s="49">
        <v>0</v>
      </c>
      <c r="HB44" s="49">
        <v>0</v>
      </c>
      <c r="HC44" s="49">
        <v>2195.4831999999997</v>
      </c>
      <c r="HD44" s="49">
        <v>0</v>
      </c>
      <c r="HE44" s="49">
        <v>2258.2755345799997</v>
      </c>
      <c r="HF44" s="49">
        <v>2195.4831999999997</v>
      </c>
      <c r="HG44" s="49">
        <v>62.792334579999995</v>
      </c>
      <c r="HH44" s="49">
        <v>741.73942333000002</v>
      </c>
      <c r="HI44" s="49">
        <v>0</v>
      </c>
      <c r="HJ44" s="49">
        <v>773.10113423999996</v>
      </c>
      <c r="HK44" s="49">
        <v>741.73942333000002</v>
      </c>
      <c r="HL44" s="49">
        <v>0</v>
      </c>
      <c r="HM44" s="49">
        <v>31.361710909999999</v>
      </c>
      <c r="HN44" s="49">
        <v>33.784791581643631</v>
      </c>
      <c r="HO44" s="49">
        <v>49.945126454955904</v>
      </c>
      <c r="HP44" s="49">
        <v>4.0566116800268635</v>
      </c>
      <c r="HQ44" s="49">
        <v>0</v>
      </c>
      <c r="HR44" s="49">
        <v>0</v>
      </c>
      <c r="HS44" s="49">
        <v>0</v>
      </c>
      <c r="HT44" s="49">
        <v>0</v>
      </c>
      <c r="HU44" s="49">
        <v>0</v>
      </c>
      <c r="HV44" s="49">
        <v>0</v>
      </c>
      <c r="HW44" s="49">
        <v>0</v>
      </c>
      <c r="HX44" s="49">
        <v>0</v>
      </c>
      <c r="HY44" s="49">
        <v>0</v>
      </c>
      <c r="HZ44" s="49">
        <v>0</v>
      </c>
      <c r="IA44" s="49">
        <v>0</v>
      </c>
      <c r="IB44" s="49">
        <v>0</v>
      </c>
      <c r="IC44" s="49">
        <v>0</v>
      </c>
      <c r="ID44" s="49" t="s">
        <v>369</v>
      </c>
      <c r="IE44" s="49" t="s">
        <v>369</v>
      </c>
      <c r="IF44" s="49">
        <v>0</v>
      </c>
      <c r="IG44" s="49">
        <v>0</v>
      </c>
      <c r="IH44" s="49">
        <v>0</v>
      </c>
      <c r="II44" s="49">
        <v>0</v>
      </c>
      <c r="IJ44" s="49">
        <v>0</v>
      </c>
      <c r="IK44" s="49">
        <v>0</v>
      </c>
      <c r="IL44" s="49">
        <v>0</v>
      </c>
      <c r="IM44" s="49">
        <v>0</v>
      </c>
      <c r="IN44" s="49">
        <v>0</v>
      </c>
      <c r="IO44" s="49">
        <v>0</v>
      </c>
      <c r="IP44" s="49">
        <v>0</v>
      </c>
      <c r="IQ44" s="49">
        <v>0</v>
      </c>
      <c r="IR44" s="49">
        <v>0</v>
      </c>
      <c r="IS44" s="49">
        <v>0</v>
      </c>
      <c r="IT44" s="49" t="s">
        <v>369</v>
      </c>
      <c r="IU44" s="49" t="s">
        <v>369</v>
      </c>
      <c r="IV44" s="49">
        <v>0</v>
      </c>
      <c r="IW44" s="49">
        <v>0</v>
      </c>
      <c r="IX44" s="49">
        <v>0</v>
      </c>
      <c r="IY44" s="49">
        <v>0</v>
      </c>
      <c r="IZ44" s="49">
        <v>0</v>
      </c>
      <c r="JA44" s="49">
        <v>0</v>
      </c>
      <c r="JB44" s="49">
        <v>0</v>
      </c>
      <c r="JC44" s="49">
        <v>0</v>
      </c>
      <c r="JD44" s="49">
        <v>0</v>
      </c>
      <c r="JE44" s="49">
        <v>0</v>
      </c>
      <c r="JF44" s="49">
        <v>0</v>
      </c>
      <c r="JG44" s="49">
        <v>0</v>
      </c>
      <c r="JH44" s="49">
        <v>0</v>
      </c>
      <c r="JI44" s="49">
        <v>0</v>
      </c>
      <c r="JJ44" s="49" t="s">
        <v>369</v>
      </c>
      <c r="JK44" s="49" t="s">
        <v>369</v>
      </c>
      <c r="JL44" s="49">
        <v>0</v>
      </c>
      <c r="JM44" s="49">
        <v>0</v>
      </c>
      <c r="JN44" s="49">
        <v>0</v>
      </c>
    </row>
    <row r="45" spans="1:274" ht="15.75" x14ac:dyDescent="0.25">
      <c r="A45" s="93">
        <v>34</v>
      </c>
      <c r="B45" s="106" t="s">
        <v>97</v>
      </c>
      <c r="C45" s="166">
        <v>1226.6117999999999</v>
      </c>
      <c r="D45" s="166">
        <v>0</v>
      </c>
      <c r="E45" s="166">
        <v>1259.9286526899998</v>
      </c>
      <c r="F45" s="166">
        <v>1226.6117999999999</v>
      </c>
      <c r="G45" s="166">
        <v>33.316852690000005</v>
      </c>
      <c r="H45" s="166">
        <v>620.00020124000002</v>
      </c>
      <c r="I45" s="166">
        <v>0</v>
      </c>
      <c r="J45" s="166">
        <v>647.18892152000001</v>
      </c>
      <c r="K45" s="166">
        <v>620.00020124000002</v>
      </c>
      <c r="L45" s="166">
        <v>0</v>
      </c>
      <c r="M45" s="166">
        <v>27.188720280000002</v>
      </c>
      <c r="N45" s="167">
        <v>50.545755490041763</v>
      </c>
      <c r="O45" s="167">
        <v>81.606508672893483</v>
      </c>
      <c r="P45" s="167">
        <v>4.2010484691462366</v>
      </c>
      <c r="Q45" s="166">
        <v>0</v>
      </c>
      <c r="R45" s="167">
        <v>0</v>
      </c>
      <c r="S45" s="166">
        <v>3.4262999999999999</v>
      </c>
      <c r="T45" s="166">
        <v>0</v>
      </c>
      <c r="U45" s="166">
        <v>3.4609000000000001</v>
      </c>
      <c r="V45" s="166">
        <v>3.4262999999999999</v>
      </c>
      <c r="W45" s="166">
        <v>3.4599999999999999E-2</v>
      </c>
      <c r="X45" s="166">
        <v>3.4262999999999999</v>
      </c>
      <c r="Y45" s="166">
        <v>0</v>
      </c>
      <c r="Z45" s="166">
        <v>3.4609000000000001</v>
      </c>
      <c r="AA45" s="166">
        <v>3.4262999999999999</v>
      </c>
      <c r="AB45" s="166">
        <v>0</v>
      </c>
      <c r="AC45" s="166">
        <v>3.4599999999999999E-2</v>
      </c>
      <c r="AD45" s="167">
        <v>100</v>
      </c>
      <c r="AE45" s="167">
        <v>100</v>
      </c>
      <c r="AF45" s="167">
        <v>0.99973995203559762</v>
      </c>
      <c r="AG45" s="169">
        <v>0</v>
      </c>
      <c r="AH45" s="167">
        <v>0</v>
      </c>
      <c r="AI45" s="166">
        <v>3.4262999999999999</v>
      </c>
      <c r="AJ45" s="166">
        <v>0</v>
      </c>
      <c r="AK45" s="166">
        <v>3.4609000000000001</v>
      </c>
      <c r="AL45" s="166">
        <v>3.4262999999999999</v>
      </c>
      <c r="AM45" s="166">
        <v>3.4599999999999999E-2</v>
      </c>
      <c r="AN45" s="166">
        <v>3.4262999999999999</v>
      </c>
      <c r="AO45" s="166">
        <v>0</v>
      </c>
      <c r="AP45" s="166">
        <v>3.4609000000000001</v>
      </c>
      <c r="AQ45" s="166">
        <v>3.4262999999999999</v>
      </c>
      <c r="AR45" s="166">
        <v>0</v>
      </c>
      <c r="AS45" s="166">
        <v>3.4599999999999999E-2</v>
      </c>
      <c r="AT45" s="167">
        <v>100</v>
      </c>
      <c r="AU45" s="167">
        <v>100</v>
      </c>
      <c r="AV45" s="167">
        <v>0.99973995203559762</v>
      </c>
      <c r="AW45" s="169">
        <v>0</v>
      </c>
      <c r="AX45" s="167">
        <v>0</v>
      </c>
      <c r="AY45" s="166">
        <v>0</v>
      </c>
      <c r="AZ45" s="166">
        <v>0</v>
      </c>
      <c r="BA45" s="166">
        <v>0</v>
      </c>
      <c r="BB45" s="166">
        <v>0</v>
      </c>
      <c r="BC45" s="166">
        <v>0</v>
      </c>
      <c r="BD45" s="166">
        <v>0</v>
      </c>
      <c r="BE45" s="166">
        <v>0</v>
      </c>
      <c r="BF45" s="166">
        <v>0</v>
      </c>
      <c r="BG45" s="166">
        <v>0</v>
      </c>
      <c r="BH45" s="166">
        <v>0</v>
      </c>
      <c r="BI45" s="166">
        <v>0</v>
      </c>
      <c r="BJ45" s="167" t="s">
        <v>369</v>
      </c>
      <c r="BK45" s="167" t="s">
        <v>369</v>
      </c>
      <c r="BL45" s="167">
        <v>0</v>
      </c>
      <c r="BM45" s="169">
        <v>0</v>
      </c>
      <c r="BN45" s="167">
        <v>0</v>
      </c>
      <c r="BO45" s="166">
        <v>0</v>
      </c>
      <c r="BP45" s="166">
        <v>0</v>
      </c>
      <c r="BQ45" s="166">
        <v>0</v>
      </c>
      <c r="BR45" s="166">
        <v>0</v>
      </c>
      <c r="BS45" s="166">
        <v>0</v>
      </c>
      <c r="BT45" s="166">
        <v>0</v>
      </c>
      <c r="BU45" s="166">
        <v>0</v>
      </c>
      <c r="BV45" s="166">
        <v>0</v>
      </c>
      <c r="BW45" s="166">
        <v>0</v>
      </c>
      <c r="BX45" s="166">
        <v>0</v>
      </c>
      <c r="BY45" s="166">
        <v>0</v>
      </c>
      <c r="BZ45" s="167" t="s">
        <v>369</v>
      </c>
      <c r="CA45" s="167" t="s">
        <v>369</v>
      </c>
      <c r="CB45" s="167">
        <v>0</v>
      </c>
      <c r="CC45" s="169">
        <v>0</v>
      </c>
      <c r="CD45" s="167">
        <v>0</v>
      </c>
      <c r="CE45" s="166">
        <v>0</v>
      </c>
      <c r="CF45" s="166">
        <v>0</v>
      </c>
      <c r="CG45" s="166">
        <v>0</v>
      </c>
      <c r="CH45" s="166">
        <v>0</v>
      </c>
      <c r="CI45" s="166">
        <v>0</v>
      </c>
      <c r="CJ45" s="166">
        <v>0</v>
      </c>
      <c r="CK45" s="166">
        <v>0</v>
      </c>
      <c r="CL45" s="166">
        <v>0</v>
      </c>
      <c r="CM45" s="166">
        <v>0</v>
      </c>
      <c r="CN45" s="166">
        <v>0</v>
      </c>
      <c r="CO45" s="166">
        <v>0</v>
      </c>
      <c r="CP45" s="167" t="s">
        <v>369</v>
      </c>
      <c r="CQ45" s="167" t="s">
        <v>369</v>
      </c>
      <c r="CR45" s="167">
        <v>0</v>
      </c>
      <c r="CS45" s="169">
        <v>0</v>
      </c>
      <c r="CT45" s="167">
        <v>0</v>
      </c>
      <c r="CU45" s="54">
        <v>0.1804</v>
      </c>
      <c r="CV45" s="54">
        <v>0</v>
      </c>
      <c r="CW45" s="54">
        <v>0.18221999999999999</v>
      </c>
      <c r="CX45" s="54">
        <v>0.1804</v>
      </c>
      <c r="CY45" s="54">
        <v>1.82E-3</v>
      </c>
      <c r="CZ45" s="54">
        <v>0</v>
      </c>
      <c r="DA45" s="54">
        <v>0</v>
      </c>
      <c r="DB45" s="54">
        <v>0</v>
      </c>
      <c r="DC45" s="54">
        <v>0</v>
      </c>
      <c r="DD45" s="54">
        <v>0</v>
      </c>
      <c r="DE45" s="54">
        <v>0</v>
      </c>
      <c r="DF45" s="55">
        <v>0</v>
      </c>
      <c r="DG45" s="55">
        <v>0</v>
      </c>
      <c r="DH45" s="55">
        <v>0</v>
      </c>
      <c r="DI45" s="98">
        <v>0</v>
      </c>
      <c r="DJ45" s="55">
        <v>0</v>
      </c>
      <c r="DK45" s="54">
        <v>0.1804</v>
      </c>
      <c r="DL45" s="54">
        <v>0</v>
      </c>
      <c r="DM45" s="54">
        <v>0.18221999999999999</v>
      </c>
      <c r="DN45" s="54">
        <v>0.1804</v>
      </c>
      <c r="DO45" s="54">
        <v>1.82E-3</v>
      </c>
      <c r="DP45" s="54">
        <v>0</v>
      </c>
      <c r="DQ45" s="54">
        <v>0</v>
      </c>
      <c r="DR45" s="54">
        <v>0</v>
      </c>
      <c r="DS45" s="54">
        <v>0</v>
      </c>
      <c r="DT45" s="54">
        <v>0</v>
      </c>
      <c r="DU45" s="54">
        <v>0</v>
      </c>
      <c r="DV45" s="55">
        <v>0</v>
      </c>
      <c r="DW45" s="55">
        <v>0</v>
      </c>
      <c r="DX45" s="55">
        <v>0</v>
      </c>
      <c r="DY45" s="98">
        <v>0</v>
      </c>
      <c r="DZ45" s="55">
        <v>0</v>
      </c>
      <c r="EA45" s="54">
        <v>0</v>
      </c>
      <c r="EB45" s="54">
        <v>0</v>
      </c>
      <c r="EC45" s="54">
        <v>0</v>
      </c>
      <c r="ED45" s="54">
        <v>0</v>
      </c>
      <c r="EE45" s="54">
        <v>0</v>
      </c>
      <c r="EF45" s="54">
        <v>0</v>
      </c>
      <c r="EG45" s="54">
        <v>0</v>
      </c>
      <c r="EH45" s="54">
        <v>0</v>
      </c>
      <c r="EI45" s="54">
        <v>0</v>
      </c>
      <c r="EJ45" s="54">
        <v>0</v>
      </c>
      <c r="EK45" s="54">
        <v>0</v>
      </c>
      <c r="EL45" s="55" t="s">
        <v>369</v>
      </c>
      <c r="EM45" s="55" t="s">
        <v>369</v>
      </c>
      <c r="EN45" s="55">
        <v>0</v>
      </c>
      <c r="EO45" s="98">
        <v>0</v>
      </c>
      <c r="EP45" s="55">
        <v>0</v>
      </c>
      <c r="EQ45" s="54">
        <v>5.0918999999999999</v>
      </c>
      <c r="ER45" s="54">
        <v>0</v>
      </c>
      <c r="ES45" s="54">
        <v>5.1433299999999997</v>
      </c>
      <c r="ET45" s="54">
        <v>5.0918999999999999</v>
      </c>
      <c r="EU45" s="54">
        <v>5.1429999999999997E-2</v>
      </c>
      <c r="EV45" s="54">
        <v>2.65448723</v>
      </c>
      <c r="EW45" s="54">
        <v>0</v>
      </c>
      <c r="EX45" s="54">
        <v>2.6812984700000002</v>
      </c>
      <c r="EY45" s="54">
        <v>2.65448723</v>
      </c>
      <c r="EZ45" s="54">
        <v>0</v>
      </c>
      <c r="FA45" s="54">
        <v>2.681124E-2</v>
      </c>
      <c r="FB45" s="55">
        <v>52.131566409395312</v>
      </c>
      <c r="FC45" s="55">
        <v>52.131518568928648</v>
      </c>
      <c r="FD45" s="55">
        <v>0.99993493078001117</v>
      </c>
      <c r="FE45" s="98">
        <v>0</v>
      </c>
      <c r="FF45" s="55">
        <v>0</v>
      </c>
      <c r="FG45" s="54">
        <v>5.0918999999999999</v>
      </c>
      <c r="FH45" s="54">
        <v>0</v>
      </c>
      <c r="FI45" s="54">
        <v>5.1433299999999997</v>
      </c>
      <c r="FJ45" s="54">
        <v>5.0918999999999999</v>
      </c>
      <c r="FK45" s="54">
        <v>5.1429999999999997E-2</v>
      </c>
      <c r="FL45" s="54">
        <v>2.65448723</v>
      </c>
      <c r="FM45" s="54">
        <v>0</v>
      </c>
      <c r="FN45" s="54">
        <v>2.6812984700000002</v>
      </c>
      <c r="FO45" s="54">
        <v>2.65448723</v>
      </c>
      <c r="FP45" s="54">
        <v>0</v>
      </c>
      <c r="FQ45" s="54">
        <v>2.681124E-2</v>
      </c>
      <c r="FR45" s="55">
        <v>52.131566409395312</v>
      </c>
      <c r="FS45" s="55">
        <v>52.131518568928648</v>
      </c>
      <c r="FT45" s="55">
        <v>0.99993493078001117</v>
      </c>
      <c r="FU45" s="98">
        <v>0</v>
      </c>
      <c r="FV45" s="55">
        <v>0</v>
      </c>
      <c r="FW45" s="54">
        <v>0</v>
      </c>
      <c r="FX45" s="54">
        <v>0</v>
      </c>
      <c r="FY45" s="54">
        <v>0</v>
      </c>
      <c r="FZ45" s="54">
        <v>0</v>
      </c>
      <c r="GA45" s="54">
        <v>0</v>
      </c>
      <c r="GB45" s="54">
        <v>0</v>
      </c>
      <c r="GC45" s="54">
        <v>0</v>
      </c>
      <c r="GD45" s="54">
        <v>0</v>
      </c>
      <c r="GE45" s="54">
        <v>0</v>
      </c>
      <c r="GF45" s="54">
        <v>0</v>
      </c>
      <c r="GG45" s="54">
        <v>0</v>
      </c>
      <c r="GH45" s="55" t="s">
        <v>369</v>
      </c>
      <c r="GI45" s="55" t="s">
        <v>369</v>
      </c>
      <c r="GJ45" s="55">
        <v>0</v>
      </c>
      <c r="GK45" s="98">
        <v>0</v>
      </c>
      <c r="GL45" s="55">
        <v>0</v>
      </c>
      <c r="GM45" s="54">
        <v>1217.9132</v>
      </c>
      <c r="GN45" s="54">
        <v>0</v>
      </c>
      <c r="GO45" s="54">
        <v>1251.1422026899997</v>
      </c>
      <c r="GP45" s="54">
        <v>1217.9132</v>
      </c>
      <c r="GQ45" s="54">
        <v>33.229002690000002</v>
      </c>
      <c r="GR45" s="54">
        <v>613.91941400999997</v>
      </c>
      <c r="GS45" s="54">
        <v>0</v>
      </c>
      <c r="GT45" s="54">
        <v>641.04672304999997</v>
      </c>
      <c r="GU45" s="54">
        <v>613.91941400999997</v>
      </c>
      <c r="GV45" s="54">
        <v>0</v>
      </c>
      <c r="GW45" s="54">
        <v>27.12730904</v>
      </c>
      <c r="GX45" s="55">
        <v>50.407485033416179</v>
      </c>
      <c r="GY45" s="55">
        <v>81.637445737014986</v>
      </c>
      <c r="GZ45" s="55">
        <v>4.2317210375762482</v>
      </c>
      <c r="HA45" s="98">
        <v>0</v>
      </c>
      <c r="HB45" s="55">
        <v>0</v>
      </c>
      <c r="HC45" s="54">
        <v>1217.9132</v>
      </c>
      <c r="HD45" s="54">
        <v>0</v>
      </c>
      <c r="HE45" s="54">
        <v>1251.1422026899997</v>
      </c>
      <c r="HF45" s="54">
        <v>1217.9132</v>
      </c>
      <c r="HG45" s="54">
        <v>33.229002690000002</v>
      </c>
      <c r="HH45" s="54">
        <v>613.91941400999997</v>
      </c>
      <c r="HI45" s="54">
        <v>0</v>
      </c>
      <c r="HJ45" s="54">
        <v>641.04672304999997</v>
      </c>
      <c r="HK45" s="54">
        <v>613.91941400999997</v>
      </c>
      <c r="HL45" s="54">
        <v>0</v>
      </c>
      <c r="HM45" s="54">
        <v>27.12730904</v>
      </c>
      <c r="HN45" s="55">
        <v>50.407485033416179</v>
      </c>
      <c r="HO45" s="55">
        <v>81.637445737014986</v>
      </c>
      <c r="HP45" s="55">
        <v>4.2317210375762482</v>
      </c>
      <c r="HQ45" s="98">
        <v>0</v>
      </c>
      <c r="HR45" s="55">
        <v>0</v>
      </c>
      <c r="HS45" s="54">
        <v>0</v>
      </c>
      <c r="HT45" s="54">
        <v>0</v>
      </c>
      <c r="HU45" s="54">
        <v>0</v>
      </c>
      <c r="HV45" s="54">
        <v>0</v>
      </c>
      <c r="HW45" s="54">
        <v>0</v>
      </c>
      <c r="HX45" s="54">
        <v>0</v>
      </c>
      <c r="HY45" s="54">
        <v>0</v>
      </c>
      <c r="HZ45" s="54">
        <v>0</v>
      </c>
      <c r="IA45" s="54">
        <v>0</v>
      </c>
      <c r="IB45" s="54">
        <v>0</v>
      </c>
      <c r="IC45" s="54">
        <v>0</v>
      </c>
      <c r="ID45" s="55" t="s">
        <v>369</v>
      </c>
      <c r="IE45" s="55" t="s">
        <v>369</v>
      </c>
      <c r="IF45" s="55">
        <v>0</v>
      </c>
      <c r="IG45" s="98">
        <v>0</v>
      </c>
      <c r="IH45" s="55">
        <v>0</v>
      </c>
      <c r="II45" s="54">
        <v>0</v>
      </c>
      <c r="IJ45" s="54">
        <v>0</v>
      </c>
      <c r="IK45" s="54">
        <v>0</v>
      </c>
      <c r="IL45" s="54">
        <v>0</v>
      </c>
      <c r="IM45" s="54">
        <v>0</v>
      </c>
      <c r="IN45" s="54">
        <v>0</v>
      </c>
      <c r="IO45" s="54">
        <v>0</v>
      </c>
      <c r="IP45" s="54">
        <v>0</v>
      </c>
      <c r="IQ45" s="54">
        <v>0</v>
      </c>
      <c r="IR45" s="54">
        <v>0</v>
      </c>
      <c r="IS45" s="54">
        <v>0</v>
      </c>
      <c r="IT45" s="55" t="s">
        <v>369</v>
      </c>
      <c r="IU45" s="55" t="s">
        <v>369</v>
      </c>
      <c r="IV45" s="55">
        <v>0</v>
      </c>
      <c r="IW45" s="98">
        <v>0</v>
      </c>
      <c r="IX45" s="55">
        <v>0</v>
      </c>
      <c r="IY45" s="54">
        <v>0</v>
      </c>
      <c r="IZ45" s="54">
        <v>0</v>
      </c>
      <c r="JA45" s="54">
        <v>0</v>
      </c>
      <c r="JB45" s="54">
        <v>0</v>
      </c>
      <c r="JC45" s="54">
        <v>0</v>
      </c>
      <c r="JD45" s="54">
        <v>0</v>
      </c>
      <c r="JE45" s="54">
        <v>0</v>
      </c>
      <c r="JF45" s="54">
        <v>0</v>
      </c>
      <c r="JG45" s="54">
        <v>0</v>
      </c>
      <c r="JH45" s="54">
        <v>0</v>
      </c>
      <c r="JI45" s="54">
        <v>0</v>
      </c>
      <c r="JJ45" s="55" t="s">
        <v>369</v>
      </c>
      <c r="JK45" s="55" t="s">
        <v>369</v>
      </c>
      <c r="JL45" s="55">
        <v>0</v>
      </c>
      <c r="JM45" s="98">
        <v>0</v>
      </c>
      <c r="JN45" s="55">
        <v>0</v>
      </c>
    </row>
    <row r="46" spans="1:274" ht="15.75" x14ac:dyDescent="0.25">
      <c r="A46" s="93">
        <v>35</v>
      </c>
      <c r="B46" s="106" t="s">
        <v>99</v>
      </c>
      <c r="C46" s="166">
        <v>131.75130000000001</v>
      </c>
      <c r="D46" s="166">
        <v>0</v>
      </c>
      <c r="E46" s="166">
        <v>134.44012448999999</v>
      </c>
      <c r="F46" s="166">
        <v>131.75130000000001</v>
      </c>
      <c r="G46" s="166">
        <v>2.68882449</v>
      </c>
      <c r="H46" s="166">
        <v>5.7670281800000005</v>
      </c>
      <c r="I46" s="166">
        <v>0</v>
      </c>
      <c r="J46" s="166">
        <v>5.8847226199999998</v>
      </c>
      <c r="K46" s="166">
        <v>5.7670281800000005</v>
      </c>
      <c r="L46" s="166">
        <v>0</v>
      </c>
      <c r="M46" s="166">
        <v>0.11769444000000001</v>
      </c>
      <c r="N46" s="167">
        <v>4.3772077998471364</v>
      </c>
      <c r="O46" s="167">
        <v>4.3771707836534919</v>
      </c>
      <c r="P46" s="167">
        <v>1.999999789284886</v>
      </c>
      <c r="Q46" s="166">
        <v>0</v>
      </c>
      <c r="R46" s="167">
        <v>0</v>
      </c>
      <c r="S46" s="166">
        <v>1.7004999999999999</v>
      </c>
      <c r="T46" s="166">
        <v>0</v>
      </c>
      <c r="U46" s="166">
        <v>1.7352040800000001</v>
      </c>
      <c r="V46" s="166">
        <v>1.7004999999999999</v>
      </c>
      <c r="W46" s="166">
        <v>3.4704080000000005E-2</v>
      </c>
      <c r="X46" s="166">
        <v>1.7004999999999999</v>
      </c>
      <c r="Y46" s="166">
        <v>0</v>
      </c>
      <c r="Z46" s="166">
        <v>1.7352040800000001</v>
      </c>
      <c r="AA46" s="166">
        <v>1.7004999999999999</v>
      </c>
      <c r="AB46" s="166">
        <v>0</v>
      </c>
      <c r="AC46" s="166">
        <v>3.4704080000000005E-2</v>
      </c>
      <c r="AD46" s="167">
        <v>100</v>
      </c>
      <c r="AE46" s="167">
        <v>100</v>
      </c>
      <c r="AF46" s="167">
        <v>1.999999907791826</v>
      </c>
      <c r="AG46" s="169">
        <v>0</v>
      </c>
      <c r="AH46" s="167">
        <v>0</v>
      </c>
      <c r="AI46" s="166">
        <v>1.7004999999999999</v>
      </c>
      <c r="AJ46" s="166">
        <v>0</v>
      </c>
      <c r="AK46" s="166">
        <v>1.7352040800000001</v>
      </c>
      <c r="AL46" s="166">
        <v>1.7004999999999999</v>
      </c>
      <c r="AM46" s="166">
        <v>3.4704080000000005E-2</v>
      </c>
      <c r="AN46" s="166">
        <v>1.7004999999999999</v>
      </c>
      <c r="AO46" s="166">
        <v>0</v>
      </c>
      <c r="AP46" s="166">
        <v>1.7352040800000001</v>
      </c>
      <c r="AQ46" s="166">
        <v>1.7004999999999999</v>
      </c>
      <c r="AR46" s="166">
        <v>0</v>
      </c>
      <c r="AS46" s="166">
        <v>3.4704080000000005E-2</v>
      </c>
      <c r="AT46" s="167">
        <v>100</v>
      </c>
      <c r="AU46" s="167">
        <v>100</v>
      </c>
      <c r="AV46" s="167">
        <v>1.999999907791826</v>
      </c>
      <c r="AW46" s="169">
        <v>0</v>
      </c>
      <c r="AX46" s="167">
        <v>0</v>
      </c>
      <c r="AY46" s="166">
        <v>0</v>
      </c>
      <c r="AZ46" s="166">
        <v>0</v>
      </c>
      <c r="BA46" s="166">
        <v>0</v>
      </c>
      <c r="BB46" s="166">
        <v>0</v>
      </c>
      <c r="BC46" s="166">
        <v>0</v>
      </c>
      <c r="BD46" s="166">
        <v>0</v>
      </c>
      <c r="BE46" s="166">
        <v>0</v>
      </c>
      <c r="BF46" s="166">
        <v>0</v>
      </c>
      <c r="BG46" s="166">
        <v>0</v>
      </c>
      <c r="BH46" s="166">
        <v>0</v>
      </c>
      <c r="BI46" s="166">
        <v>0</v>
      </c>
      <c r="BJ46" s="167" t="s">
        <v>369</v>
      </c>
      <c r="BK46" s="167" t="s">
        <v>369</v>
      </c>
      <c r="BL46" s="167">
        <v>0</v>
      </c>
      <c r="BM46" s="169">
        <v>0</v>
      </c>
      <c r="BN46" s="167">
        <v>0</v>
      </c>
      <c r="BO46" s="166">
        <v>0</v>
      </c>
      <c r="BP46" s="166">
        <v>0</v>
      </c>
      <c r="BQ46" s="166">
        <v>0</v>
      </c>
      <c r="BR46" s="166">
        <v>0</v>
      </c>
      <c r="BS46" s="166">
        <v>0</v>
      </c>
      <c r="BT46" s="166">
        <v>0</v>
      </c>
      <c r="BU46" s="166">
        <v>0</v>
      </c>
      <c r="BV46" s="166">
        <v>0</v>
      </c>
      <c r="BW46" s="166">
        <v>0</v>
      </c>
      <c r="BX46" s="166">
        <v>0</v>
      </c>
      <c r="BY46" s="166">
        <v>0</v>
      </c>
      <c r="BZ46" s="167" t="s">
        <v>369</v>
      </c>
      <c r="CA46" s="167" t="s">
        <v>369</v>
      </c>
      <c r="CB46" s="167">
        <v>0</v>
      </c>
      <c r="CC46" s="169">
        <v>0</v>
      </c>
      <c r="CD46" s="167">
        <v>0</v>
      </c>
      <c r="CE46" s="166">
        <v>0</v>
      </c>
      <c r="CF46" s="166">
        <v>0</v>
      </c>
      <c r="CG46" s="166">
        <v>0</v>
      </c>
      <c r="CH46" s="166">
        <v>0</v>
      </c>
      <c r="CI46" s="166">
        <v>0</v>
      </c>
      <c r="CJ46" s="166">
        <v>0</v>
      </c>
      <c r="CK46" s="166">
        <v>0</v>
      </c>
      <c r="CL46" s="166">
        <v>0</v>
      </c>
      <c r="CM46" s="166">
        <v>0</v>
      </c>
      <c r="CN46" s="166">
        <v>0</v>
      </c>
      <c r="CO46" s="166">
        <v>0</v>
      </c>
      <c r="CP46" s="167" t="s">
        <v>369</v>
      </c>
      <c r="CQ46" s="167" t="s">
        <v>369</v>
      </c>
      <c r="CR46" s="167">
        <v>0</v>
      </c>
      <c r="CS46" s="169">
        <v>0</v>
      </c>
      <c r="CT46" s="167">
        <v>0</v>
      </c>
      <c r="CU46" s="54">
        <v>0</v>
      </c>
      <c r="CV46" s="54">
        <v>0</v>
      </c>
      <c r="CW46" s="54">
        <v>0</v>
      </c>
      <c r="CX46" s="54">
        <v>0</v>
      </c>
      <c r="CY46" s="54">
        <v>0</v>
      </c>
      <c r="CZ46" s="54">
        <v>0</v>
      </c>
      <c r="DA46" s="54">
        <v>0</v>
      </c>
      <c r="DB46" s="54">
        <v>0</v>
      </c>
      <c r="DC46" s="54">
        <v>0</v>
      </c>
      <c r="DD46" s="54">
        <v>0</v>
      </c>
      <c r="DE46" s="54">
        <v>0</v>
      </c>
      <c r="DF46" s="55" t="s">
        <v>369</v>
      </c>
      <c r="DG46" s="55" t="s">
        <v>369</v>
      </c>
      <c r="DH46" s="55">
        <v>0</v>
      </c>
      <c r="DI46" s="98">
        <v>0</v>
      </c>
      <c r="DJ46" s="55">
        <v>0</v>
      </c>
      <c r="DK46" s="54">
        <v>0</v>
      </c>
      <c r="DL46" s="54">
        <v>0</v>
      </c>
      <c r="DM46" s="54">
        <v>0</v>
      </c>
      <c r="DN46" s="54">
        <v>0</v>
      </c>
      <c r="DO46" s="54">
        <v>0</v>
      </c>
      <c r="DP46" s="54">
        <v>0</v>
      </c>
      <c r="DQ46" s="54">
        <v>0</v>
      </c>
      <c r="DR46" s="54">
        <v>0</v>
      </c>
      <c r="DS46" s="54">
        <v>0</v>
      </c>
      <c r="DT46" s="54">
        <v>0</v>
      </c>
      <c r="DU46" s="54">
        <v>0</v>
      </c>
      <c r="DV46" s="55" t="s">
        <v>369</v>
      </c>
      <c r="DW46" s="55" t="s">
        <v>369</v>
      </c>
      <c r="DX46" s="55">
        <v>0</v>
      </c>
      <c r="DY46" s="98">
        <v>0</v>
      </c>
      <c r="DZ46" s="55">
        <v>0</v>
      </c>
      <c r="EA46" s="54">
        <v>0</v>
      </c>
      <c r="EB46" s="54">
        <v>0</v>
      </c>
      <c r="EC46" s="54">
        <v>0</v>
      </c>
      <c r="ED46" s="54">
        <v>0</v>
      </c>
      <c r="EE46" s="54">
        <v>0</v>
      </c>
      <c r="EF46" s="54">
        <v>0</v>
      </c>
      <c r="EG46" s="54">
        <v>0</v>
      </c>
      <c r="EH46" s="54">
        <v>0</v>
      </c>
      <c r="EI46" s="54">
        <v>0</v>
      </c>
      <c r="EJ46" s="54">
        <v>0</v>
      </c>
      <c r="EK46" s="54">
        <v>0</v>
      </c>
      <c r="EL46" s="55" t="s">
        <v>369</v>
      </c>
      <c r="EM46" s="55" t="s">
        <v>369</v>
      </c>
      <c r="EN46" s="55">
        <v>0</v>
      </c>
      <c r="EO46" s="98">
        <v>0</v>
      </c>
      <c r="EP46" s="55">
        <v>0</v>
      </c>
      <c r="EQ46" s="54">
        <v>4.3718000000000004</v>
      </c>
      <c r="ER46" s="54">
        <v>0</v>
      </c>
      <c r="ES46" s="54">
        <v>4.4610204099999997</v>
      </c>
      <c r="ET46" s="54">
        <v>4.3718000000000004</v>
      </c>
      <c r="EU46" s="54">
        <v>8.922041E-2</v>
      </c>
      <c r="EV46" s="54">
        <v>4.0665281800000006</v>
      </c>
      <c r="EW46" s="54">
        <v>0</v>
      </c>
      <c r="EX46" s="54">
        <v>4.1495185399999999</v>
      </c>
      <c r="EY46" s="54">
        <v>4.0665281800000006</v>
      </c>
      <c r="EZ46" s="54">
        <v>0</v>
      </c>
      <c r="FA46" s="54">
        <v>8.2990359999999999E-2</v>
      </c>
      <c r="FB46" s="55">
        <v>93.017251017887375</v>
      </c>
      <c r="FC46" s="55">
        <v>93.017236751097641</v>
      </c>
      <c r="FD46" s="55">
        <v>1.9999997397288409</v>
      </c>
      <c r="FE46" s="98">
        <v>0</v>
      </c>
      <c r="FF46" s="55">
        <v>0</v>
      </c>
      <c r="FG46" s="54">
        <v>4.3718000000000004</v>
      </c>
      <c r="FH46" s="54">
        <v>0</v>
      </c>
      <c r="FI46" s="54">
        <v>4.4610204099999997</v>
      </c>
      <c r="FJ46" s="54">
        <v>4.3718000000000004</v>
      </c>
      <c r="FK46" s="54">
        <v>8.922041E-2</v>
      </c>
      <c r="FL46" s="54">
        <v>4.0665281800000006</v>
      </c>
      <c r="FM46" s="54">
        <v>0</v>
      </c>
      <c r="FN46" s="54">
        <v>4.1495185399999999</v>
      </c>
      <c r="FO46" s="54">
        <v>4.0665281800000006</v>
      </c>
      <c r="FP46" s="54">
        <v>0</v>
      </c>
      <c r="FQ46" s="54">
        <v>8.2990359999999999E-2</v>
      </c>
      <c r="FR46" s="55">
        <v>93.017251017887375</v>
      </c>
      <c r="FS46" s="55">
        <v>93.017236751097641</v>
      </c>
      <c r="FT46" s="55">
        <v>1.9999997397288409</v>
      </c>
      <c r="FU46" s="98">
        <v>0</v>
      </c>
      <c r="FV46" s="55">
        <v>0</v>
      </c>
      <c r="FW46" s="54">
        <v>0</v>
      </c>
      <c r="FX46" s="54">
        <v>0</v>
      </c>
      <c r="FY46" s="54">
        <v>0</v>
      </c>
      <c r="FZ46" s="54">
        <v>0</v>
      </c>
      <c r="GA46" s="54">
        <v>0</v>
      </c>
      <c r="GB46" s="54">
        <v>0</v>
      </c>
      <c r="GC46" s="54">
        <v>0</v>
      </c>
      <c r="GD46" s="54">
        <v>0</v>
      </c>
      <c r="GE46" s="54">
        <v>0</v>
      </c>
      <c r="GF46" s="54">
        <v>0</v>
      </c>
      <c r="GG46" s="54">
        <v>0</v>
      </c>
      <c r="GH46" s="55" t="s">
        <v>369</v>
      </c>
      <c r="GI46" s="55" t="s">
        <v>369</v>
      </c>
      <c r="GJ46" s="55">
        <v>0</v>
      </c>
      <c r="GK46" s="98">
        <v>0</v>
      </c>
      <c r="GL46" s="55">
        <v>0</v>
      </c>
      <c r="GM46" s="54">
        <v>125.679</v>
      </c>
      <c r="GN46" s="54">
        <v>0</v>
      </c>
      <c r="GO46" s="54">
        <v>128.2439</v>
      </c>
      <c r="GP46" s="54">
        <v>125.679</v>
      </c>
      <c r="GQ46" s="54">
        <v>2.5649000000000002</v>
      </c>
      <c r="GR46" s="54">
        <v>0</v>
      </c>
      <c r="GS46" s="54">
        <v>0</v>
      </c>
      <c r="GT46" s="54">
        <v>0</v>
      </c>
      <c r="GU46" s="54">
        <v>0</v>
      </c>
      <c r="GV46" s="54">
        <v>0</v>
      </c>
      <c r="GW46" s="54">
        <v>0</v>
      </c>
      <c r="GX46" s="55">
        <v>0</v>
      </c>
      <c r="GY46" s="55">
        <v>0</v>
      </c>
      <c r="GZ46" s="55">
        <v>0</v>
      </c>
      <c r="HA46" s="98">
        <v>0</v>
      </c>
      <c r="HB46" s="55">
        <v>0</v>
      </c>
      <c r="HC46" s="54">
        <v>125.679</v>
      </c>
      <c r="HD46" s="54">
        <v>0</v>
      </c>
      <c r="HE46" s="54">
        <v>128.2439</v>
      </c>
      <c r="HF46" s="54">
        <v>125.679</v>
      </c>
      <c r="HG46" s="54">
        <v>2.5649000000000002</v>
      </c>
      <c r="HH46" s="54">
        <v>0</v>
      </c>
      <c r="HI46" s="54">
        <v>0</v>
      </c>
      <c r="HJ46" s="54">
        <v>0</v>
      </c>
      <c r="HK46" s="54">
        <v>0</v>
      </c>
      <c r="HL46" s="54">
        <v>0</v>
      </c>
      <c r="HM46" s="54">
        <v>0</v>
      </c>
      <c r="HN46" s="55">
        <v>0</v>
      </c>
      <c r="HO46" s="55">
        <v>0</v>
      </c>
      <c r="HP46" s="55">
        <v>0</v>
      </c>
      <c r="HQ46" s="98">
        <v>0</v>
      </c>
      <c r="HR46" s="55">
        <v>0</v>
      </c>
      <c r="HS46" s="54">
        <v>0</v>
      </c>
      <c r="HT46" s="54">
        <v>0</v>
      </c>
      <c r="HU46" s="54">
        <v>0</v>
      </c>
      <c r="HV46" s="54">
        <v>0</v>
      </c>
      <c r="HW46" s="54">
        <v>0</v>
      </c>
      <c r="HX46" s="54">
        <v>0</v>
      </c>
      <c r="HY46" s="54">
        <v>0</v>
      </c>
      <c r="HZ46" s="54">
        <v>0</v>
      </c>
      <c r="IA46" s="54">
        <v>0</v>
      </c>
      <c r="IB46" s="54">
        <v>0</v>
      </c>
      <c r="IC46" s="54">
        <v>0</v>
      </c>
      <c r="ID46" s="55" t="s">
        <v>369</v>
      </c>
      <c r="IE46" s="55" t="s">
        <v>369</v>
      </c>
      <c r="IF46" s="55">
        <v>0</v>
      </c>
      <c r="IG46" s="98">
        <v>0</v>
      </c>
      <c r="IH46" s="55">
        <v>0</v>
      </c>
      <c r="II46" s="54">
        <v>0</v>
      </c>
      <c r="IJ46" s="54">
        <v>0</v>
      </c>
      <c r="IK46" s="54">
        <v>0</v>
      </c>
      <c r="IL46" s="54">
        <v>0</v>
      </c>
      <c r="IM46" s="54">
        <v>0</v>
      </c>
      <c r="IN46" s="54">
        <v>0</v>
      </c>
      <c r="IO46" s="54">
        <v>0</v>
      </c>
      <c r="IP46" s="54">
        <v>0</v>
      </c>
      <c r="IQ46" s="54">
        <v>0</v>
      </c>
      <c r="IR46" s="54">
        <v>0</v>
      </c>
      <c r="IS46" s="54">
        <v>0</v>
      </c>
      <c r="IT46" s="55" t="s">
        <v>369</v>
      </c>
      <c r="IU46" s="55" t="s">
        <v>369</v>
      </c>
      <c r="IV46" s="55">
        <v>0</v>
      </c>
      <c r="IW46" s="98">
        <v>0</v>
      </c>
      <c r="IX46" s="55">
        <v>0</v>
      </c>
      <c r="IY46" s="54">
        <v>0</v>
      </c>
      <c r="IZ46" s="54">
        <v>0</v>
      </c>
      <c r="JA46" s="54">
        <v>0</v>
      </c>
      <c r="JB46" s="54">
        <v>0</v>
      </c>
      <c r="JC46" s="54">
        <v>0</v>
      </c>
      <c r="JD46" s="54">
        <v>0</v>
      </c>
      <c r="JE46" s="54">
        <v>0</v>
      </c>
      <c r="JF46" s="54">
        <v>0</v>
      </c>
      <c r="JG46" s="54">
        <v>0</v>
      </c>
      <c r="JH46" s="54">
        <v>0</v>
      </c>
      <c r="JI46" s="54">
        <v>0</v>
      </c>
      <c r="JJ46" s="55" t="s">
        <v>369</v>
      </c>
      <c r="JK46" s="55" t="s">
        <v>369</v>
      </c>
      <c r="JL46" s="55">
        <v>0</v>
      </c>
      <c r="JM46" s="98">
        <v>0</v>
      </c>
      <c r="JN46" s="55">
        <v>0</v>
      </c>
    </row>
    <row r="47" spans="1:274" s="72" customFormat="1" ht="15.75" x14ac:dyDescent="0.25">
      <c r="A47" s="129">
        <v>36</v>
      </c>
      <c r="B47" s="108" t="s">
        <v>253</v>
      </c>
      <c r="C47" s="166">
        <v>11.124099999999999</v>
      </c>
      <c r="D47" s="166">
        <v>0</v>
      </c>
      <c r="E47" s="166">
        <v>11.236464999999999</v>
      </c>
      <c r="F47" s="166">
        <v>11.124099999999999</v>
      </c>
      <c r="G47" s="166">
        <v>0.11236500000000001</v>
      </c>
      <c r="H47" s="166">
        <v>11.122569160000001</v>
      </c>
      <c r="I47" s="166">
        <v>0</v>
      </c>
      <c r="J47" s="166">
        <v>11.2349187</v>
      </c>
      <c r="K47" s="166">
        <v>11.122569160000001</v>
      </c>
      <c r="L47" s="166">
        <v>0</v>
      </c>
      <c r="M47" s="166">
        <v>0.11234954</v>
      </c>
      <c r="N47" s="167">
        <v>99.986238527161774</v>
      </c>
      <c r="O47" s="167">
        <v>99.986241267298524</v>
      </c>
      <c r="P47" s="167">
        <v>1.0000031419898037</v>
      </c>
      <c r="Q47" s="166">
        <v>0</v>
      </c>
      <c r="R47" s="167">
        <v>0</v>
      </c>
      <c r="S47" s="166">
        <v>1.5307999999999999</v>
      </c>
      <c r="T47" s="166">
        <v>0</v>
      </c>
      <c r="U47" s="166">
        <v>1.5462629999999999</v>
      </c>
      <c r="V47" s="166">
        <v>1.5307999999999999</v>
      </c>
      <c r="W47" s="166">
        <v>1.5462999999999999E-2</v>
      </c>
      <c r="X47" s="166">
        <v>1.5292691899999999</v>
      </c>
      <c r="Y47" s="166">
        <v>0</v>
      </c>
      <c r="Z47" s="166">
        <v>1.54471673</v>
      </c>
      <c r="AA47" s="166">
        <v>1.5292691899999999</v>
      </c>
      <c r="AB47" s="166">
        <v>0</v>
      </c>
      <c r="AC47" s="166">
        <v>1.5447540000000001E-2</v>
      </c>
      <c r="AD47" s="167">
        <v>99.89999934674681</v>
      </c>
      <c r="AE47" s="167">
        <v>99.900019401151141</v>
      </c>
      <c r="AF47" s="167">
        <v>1.0000241274010155</v>
      </c>
      <c r="AG47" s="169">
        <v>0</v>
      </c>
      <c r="AH47" s="167">
        <v>0</v>
      </c>
      <c r="AI47" s="166">
        <v>1.5307999999999999</v>
      </c>
      <c r="AJ47" s="166">
        <v>0</v>
      </c>
      <c r="AK47" s="166">
        <v>1.5462629999999999</v>
      </c>
      <c r="AL47" s="166">
        <v>1.5307999999999999</v>
      </c>
      <c r="AM47" s="166">
        <v>1.5462999999999999E-2</v>
      </c>
      <c r="AN47" s="166">
        <v>1.5292691899999999</v>
      </c>
      <c r="AO47" s="166">
        <v>0</v>
      </c>
      <c r="AP47" s="166">
        <v>1.54471673</v>
      </c>
      <c r="AQ47" s="166">
        <v>1.5292691899999999</v>
      </c>
      <c r="AR47" s="166">
        <v>0</v>
      </c>
      <c r="AS47" s="166">
        <v>1.5447540000000001E-2</v>
      </c>
      <c r="AT47" s="167">
        <v>99.89999934674681</v>
      </c>
      <c r="AU47" s="167">
        <v>99.900019401151141</v>
      </c>
      <c r="AV47" s="167">
        <v>1.0000241274010155</v>
      </c>
      <c r="AW47" s="169">
        <v>0</v>
      </c>
      <c r="AX47" s="167">
        <v>0</v>
      </c>
      <c r="AY47" s="166">
        <v>0</v>
      </c>
      <c r="AZ47" s="166">
        <v>0</v>
      </c>
      <c r="BA47" s="166">
        <v>0</v>
      </c>
      <c r="BB47" s="166">
        <v>0</v>
      </c>
      <c r="BC47" s="166">
        <v>0</v>
      </c>
      <c r="BD47" s="166">
        <v>0</v>
      </c>
      <c r="BE47" s="166">
        <v>0</v>
      </c>
      <c r="BF47" s="166">
        <v>0</v>
      </c>
      <c r="BG47" s="166">
        <v>0</v>
      </c>
      <c r="BH47" s="166">
        <v>0</v>
      </c>
      <c r="BI47" s="166">
        <v>0</v>
      </c>
      <c r="BJ47" s="167" t="s">
        <v>369</v>
      </c>
      <c r="BK47" s="167" t="s">
        <v>369</v>
      </c>
      <c r="BL47" s="167">
        <v>0</v>
      </c>
      <c r="BM47" s="169">
        <v>0</v>
      </c>
      <c r="BN47" s="167">
        <v>0</v>
      </c>
      <c r="BO47" s="166">
        <v>0</v>
      </c>
      <c r="BP47" s="166">
        <v>0</v>
      </c>
      <c r="BQ47" s="166">
        <v>0</v>
      </c>
      <c r="BR47" s="166">
        <v>0</v>
      </c>
      <c r="BS47" s="166">
        <v>0</v>
      </c>
      <c r="BT47" s="166">
        <v>0</v>
      </c>
      <c r="BU47" s="166">
        <v>0</v>
      </c>
      <c r="BV47" s="166">
        <v>0</v>
      </c>
      <c r="BW47" s="166">
        <v>0</v>
      </c>
      <c r="BX47" s="166">
        <v>0</v>
      </c>
      <c r="BY47" s="166">
        <v>0</v>
      </c>
      <c r="BZ47" s="167" t="s">
        <v>369</v>
      </c>
      <c r="CA47" s="167" t="s">
        <v>369</v>
      </c>
      <c r="CB47" s="167">
        <v>0</v>
      </c>
      <c r="CC47" s="169">
        <v>0</v>
      </c>
      <c r="CD47" s="167">
        <v>0</v>
      </c>
      <c r="CE47" s="166">
        <v>0</v>
      </c>
      <c r="CF47" s="166">
        <v>0</v>
      </c>
      <c r="CG47" s="166">
        <v>0</v>
      </c>
      <c r="CH47" s="166">
        <v>0</v>
      </c>
      <c r="CI47" s="166">
        <v>0</v>
      </c>
      <c r="CJ47" s="166">
        <v>0</v>
      </c>
      <c r="CK47" s="166">
        <v>0</v>
      </c>
      <c r="CL47" s="166">
        <v>0</v>
      </c>
      <c r="CM47" s="166">
        <v>0</v>
      </c>
      <c r="CN47" s="166">
        <v>0</v>
      </c>
      <c r="CO47" s="166">
        <v>0</v>
      </c>
      <c r="CP47" s="167" t="s">
        <v>369</v>
      </c>
      <c r="CQ47" s="167" t="s">
        <v>369</v>
      </c>
      <c r="CR47" s="167">
        <v>0</v>
      </c>
      <c r="CS47" s="169">
        <v>0</v>
      </c>
      <c r="CT47" s="167">
        <v>0</v>
      </c>
      <c r="CU47" s="54">
        <v>0</v>
      </c>
      <c r="CV47" s="54">
        <v>0</v>
      </c>
      <c r="CW47" s="54">
        <v>0</v>
      </c>
      <c r="CX47" s="54">
        <v>0</v>
      </c>
      <c r="CY47" s="54">
        <v>0</v>
      </c>
      <c r="CZ47" s="54">
        <v>0</v>
      </c>
      <c r="DA47" s="54">
        <v>0</v>
      </c>
      <c r="DB47" s="54">
        <v>0</v>
      </c>
      <c r="DC47" s="54">
        <v>0</v>
      </c>
      <c r="DD47" s="54">
        <v>0</v>
      </c>
      <c r="DE47" s="54">
        <v>0</v>
      </c>
      <c r="DF47" s="55" t="s">
        <v>369</v>
      </c>
      <c r="DG47" s="55" t="s">
        <v>369</v>
      </c>
      <c r="DH47" s="55">
        <v>0</v>
      </c>
      <c r="DI47" s="98">
        <v>0</v>
      </c>
      <c r="DJ47" s="55">
        <v>0</v>
      </c>
      <c r="DK47" s="54">
        <v>0</v>
      </c>
      <c r="DL47" s="54">
        <v>0</v>
      </c>
      <c r="DM47" s="54">
        <v>0</v>
      </c>
      <c r="DN47" s="54">
        <v>0</v>
      </c>
      <c r="DO47" s="54">
        <v>0</v>
      </c>
      <c r="DP47" s="54">
        <v>0</v>
      </c>
      <c r="DQ47" s="54">
        <v>0</v>
      </c>
      <c r="DR47" s="54">
        <v>0</v>
      </c>
      <c r="DS47" s="54">
        <v>0</v>
      </c>
      <c r="DT47" s="54">
        <v>0</v>
      </c>
      <c r="DU47" s="54">
        <v>0</v>
      </c>
      <c r="DV47" s="55" t="s">
        <v>369</v>
      </c>
      <c r="DW47" s="55" t="s">
        <v>369</v>
      </c>
      <c r="DX47" s="55">
        <v>0</v>
      </c>
      <c r="DY47" s="98">
        <v>0</v>
      </c>
      <c r="DZ47" s="55">
        <v>0</v>
      </c>
      <c r="EA47" s="54">
        <v>0</v>
      </c>
      <c r="EB47" s="54">
        <v>0</v>
      </c>
      <c r="EC47" s="54">
        <v>0</v>
      </c>
      <c r="ED47" s="54">
        <v>0</v>
      </c>
      <c r="EE47" s="54">
        <v>0</v>
      </c>
      <c r="EF47" s="54">
        <v>0</v>
      </c>
      <c r="EG47" s="54">
        <v>0</v>
      </c>
      <c r="EH47" s="54">
        <v>0</v>
      </c>
      <c r="EI47" s="54">
        <v>0</v>
      </c>
      <c r="EJ47" s="54">
        <v>0</v>
      </c>
      <c r="EK47" s="54">
        <v>0</v>
      </c>
      <c r="EL47" s="55" t="s">
        <v>369</v>
      </c>
      <c r="EM47" s="55" t="s">
        <v>369</v>
      </c>
      <c r="EN47" s="55">
        <v>0</v>
      </c>
      <c r="EO47" s="98">
        <v>0</v>
      </c>
      <c r="EP47" s="55">
        <v>0</v>
      </c>
      <c r="EQ47" s="54">
        <v>9.5932999999999993</v>
      </c>
      <c r="ER47" s="54">
        <v>0</v>
      </c>
      <c r="ES47" s="54">
        <v>9.6902019999999993</v>
      </c>
      <c r="ET47" s="54">
        <v>9.5932999999999993</v>
      </c>
      <c r="EU47" s="54">
        <v>9.6902000000000002E-2</v>
      </c>
      <c r="EV47" s="54">
        <v>9.5932999700000003</v>
      </c>
      <c r="EW47" s="54">
        <v>0</v>
      </c>
      <c r="EX47" s="54">
        <v>9.6902019700000004</v>
      </c>
      <c r="EY47" s="54">
        <v>9.5932999700000003</v>
      </c>
      <c r="EZ47" s="54">
        <v>0</v>
      </c>
      <c r="FA47" s="54">
        <v>9.6902000000000002E-2</v>
      </c>
      <c r="FB47" s="55">
        <v>99.999999687281758</v>
      </c>
      <c r="FC47" s="55">
        <v>100</v>
      </c>
      <c r="FD47" s="55">
        <v>0.99999979670186367</v>
      </c>
      <c r="FE47" s="98">
        <v>0</v>
      </c>
      <c r="FF47" s="55">
        <v>0</v>
      </c>
      <c r="FG47" s="54">
        <v>9.5932999999999993</v>
      </c>
      <c r="FH47" s="54">
        <v>0</v>
      </c>
      <c r="FI47" s="54">
        <v>9.6902019999999993</v>
      </c>
      <c r="FJ47" s="54">
        <v>9.5932999999999993</v>
      </c>
      <c r="FK47" s="54">
        <v>9.6902000000000002E-2</v>
      </c>
      <c r="FL47" s="54">
        <v>9.5932999700000003</v>
      </c>
      <c r="FM47" s="54">
        <v>0</v>
      </c>
      <c r="FN47" s="54">
        <v>9.6902019700000004</v>
      </c>
      <c r="FO47" s="54">
        <v>9.5932999700000003</v>
      </c>
      <c r="FP47" s="54">
        <v>0</v>
      </c>
      <c r="FQ47" s="54">
        <v>9.6902000000000002E-2</v>
      </c>
      <c r="FR47" s="55">
        <v>99.999999687281758</v>
      </c>
      <c r="FS47" s="55">
        <v>100</v>
      </c>
      <c r="FT47" s="55">
        <v>0.99999979670186367</v>
      </c>
      <c r="FU47" s="98">
        <v>0</v>
      </c>
      <c r="FV47" s="55">
        <v>0</v>
      </c>
      <c r="FW47" s="54">
        <v>0</v>
      </c>
      <c r="FX47" s="54">
        <v>0</v>
      </c>
      <c r="FY47" s="54">
        <v>0</v>
      </c>
      <c r="FZ47" s="54">
        <v>0</v>
      </c>
      <c r="GA47" s="54">
        <v>0</v>
      </c>
      <c r="GB47" s="54">
        <v>0</v>
      </c>
      <c r="GC47" s="54">
        <v>0</v>
      </c>
      <c r="GD47" s="54">
        <v>0</v>
      </c>
      <c r="GE47" s="54">
        <v>0</v>
      </c>
      <c r="GF47" s="54">
        <v>0</v>
      </c>
      <c r="GG47" s="54">
        <v>0</v>
      </c>
      <c r="GH47" s="55" t="s">
        <v>369</v>
      </c>
      <c r="GI47" s="55" t="s">
        <v>369</v>
      </c>
      <c r="GJ47" s="55">
        <v>0</v>
      </c>
      <c r="GK47" s="98">
        <v>0</v>
      </c>
      <c r="GL47" s="55">
        <v>0</v>
      </c>
      <c r="GM47" s="54">
        <v>0</v>
      </c>
      <c r="GN47" s="54">
        <v>0</v>
      </c>
      <c r="GO47" s="54">
        <v>0</v>
      </c>
      <c r="GP47" s="54">
        <v>0</v>
      </c>
      <c r="GQ47" s="54">
        <v>0</v>
      </c>
      <c r="GR47" s="54">
        <v>0</v>
      </c>
      <c r="GS47" s="54">
        <v>0</v>
      </c>
      <c r="GT47" s="54">
        <v>0</v>
      </c>
      <c r="GU47" s="54">
        <v>0</v>
      </c>
      <c r="GV47" s="54">
        <v>0</v>
      </c>
      <c r="GW47" s="54">
        <v>0</v>
      </c>
      <c r="GX47" s="55" t="s">
        <v>369</v>
      </c>
      <c r="GY47" s="55" t="s">
        <v>369</v>
      </c>
      <c r="GZ47" s="55">
        <v>0</v>
      </c>
      <c r="HA47" s="98">
        <v>0</v>
      </c>
      <c r="HB47" s="55">
        <v>0</v>
      </c>
      <c r="HC47" s="54">
        <v>0</v>
      </c>
      <c r="HD47" s="54">
        <v>0</v>
      </c>
      <c r="HE47" s="54">
        <v>0</v>
      </c>
      <c r="HF47" s="54">
        <v>0</v>
      </c>
      <c r="HG47" s="54">
        <v>0</v>
      </c>
      <c r="HH47" s="54">
        <v>0</v>
      </c>
      <c r="HI47" s="54">
        <v>0</v>
      </c>
      <c r="HJ47" s="54">
        <v>0</v>
      </c>
      <c r="HK47" s="54">
        <v>0</v>
      </c>
      <c r="HL47" s="54">
        <v>0</v>
      </c>
      <c r="HM47" s="54">
        <v>0</v>
      </c>
      <c r="HN47" s="55" t="s">
        <v>369</v>
      </c>
      <c r="HO47" s="55" t="s">
        <v>369</v>
      </c>
      <c r="HP47" s="55">
        <v>0</v>
      </c>
      <c r="HQ47" s="98">
        <v>0</v>
      </c>
      <c r="HR47" s="55">
        <v>0</v>
      </c>
      <c r="HS47" s="54">
        <v>0</v>
      </c>
      <c r="HT47" s="54">
        <v>0</v>
      </c>
      <c r="HU47" s="54">
        <v>0</v>
      </c>
      <c r="HV47" s="54">
        <v>0</v>
      </c>
      <c r="HW47" s="54">
        <v>0</v>
      </c>
      <c r="HX47" s="54">
        <v>0</v>
      </c>
      <c r="HY47" s="54">
        <v>0</v>
      </c>
      <c r="HZ47" s="54">
        <v>0</v>
      </c>
      <c r="IA47" s="54">
        <v>0</v>
      </c>
      <c r="IB47" s="54">
        <v>0</v>
      </c>
      <c r="IC47" s="54">
        <v>0</v>
      </c>
      <c r="ID47" s="55" t="s">
        <v>369</v>
      </c>
      <c r="IE47" s="55" t="s">
        <v>369</v>
      </c>
      <c r="IF47" s="55">
        <v>0</v>
      </c>
      <c r="IG47" s="98">
        <v>0</v>
      </c>
      <c r="IH47" s="55">
        <v>0</v>
      </c>
      <c r="II47" s="54">
        <v>0</v>
      </c>
      <c r="IJ47" s="54">
        <v>0</v>
      </c>
      <c r="IK47" s="54">
        <v>0</v>
      </c>
      <c r="IL47" s="54">
        <v>0</v>
      </c>
      <c r="IM47" s="54">
        <v>0</v>
      </c>
      <c r="IN47" s="54">
        <v>0</v>
      </c>
      <c r="IO47" s="54">
        <v>0</v>
      </c>
      <c r="IP47" s="54">
        <v>0</v>
      </c>
      <c r="IQ47" s="54">
        <v>0</v>
      </c>
      <c r="IR47" s="54">
        <v>0</v>
      </c>
      <c r="IS47" s="54">
        <v>0</v>
      </c>
      <c r="IT47" s="55" t="s">
        <v>369</v>
      </c>
      <c r="IU47" s="55" t="s">
        <v>369</v>
      </c>
      <c r="IV47" s="55">
        <v>0</v>
      </c>
      <c r="IW47" s="98">
        <v>0</v>
      </c>
      <c r="IX47" s="55">
        <v>0</v>
      </c>
      <c r="IY47" s="54">
        <v>0</v>
      </c>
      <c r="IZ47" s="54">
        <v>0</v>
      </c>
      <c r="JA47" s="54">
        <v>0</v>
      </c>
      <c r="JB47" s="54">
        <v>0</v>
      </c>
      <c r="JC47" s="54">
        <v>0</v>
      </c>
      <c r="JD47" s="54">
        <v>0</v>
      </c>
      <c r="JE47" s="54">
        <v>0</v>
      </c>
      <c r="JF47" s="54">
        <v>0</v>
      </c>
      <c r="JG47" s="54">
        <v>0</v>
      </c>
      <c r="JH47" s="54">
        <v>0</v>
      </c>
      <c r="JI47" s="54">
        <v>0</v>
      </c>
      <c r="JJ47" s="55" t="s">
        <v>369</v>
      </c>
      <c r="JK47" s="55" t="s">
        <v>369</v>
      </c>
      <c r="JL47" s="55">
        <v>0</v>
      </c>
      <c r="JM47" s="98">
        <v>0</v>
      </c>
      <c r="JN47" s="55">
        <v>0</v>
      </c>
    </row>
    <row r="48" spans="1:274" ht="15.75" x14ac:dyDescent="0.25">
      <c r="A48" s="93">
        <v>37</v>
      </c>
      <c r="B48" s="106" t="s">
        <v>101</v>
      </c>
      <c r="C48" s="166">
        <v>445.28389999999996</v>
      </c>
      <c r="D48" s="166">
        <v>0</v>
      </c>
      <c r="E48" s="166">
        <v>463.8381</v>
      </c>
      <c r="F48" s="166">
        <v>445.28389999999996</v>
      </c>
      <c r="G48" s="166">
        <v>18.554199999999998</v>
      </c>
      <c r="H48" s="166">
        <v>98.572292229999988</v>
      </c>
      <c r="I48" s="166">
        <v>0</v>
      </c>
      <c r="J48" s="166">
        <v>102.67984462</v>
      </c>
      <c r="K48" s="166">
        <v>98.572292229999988</v>
      </c>
      <c r="L48" s="166">
        <v>0</v>
      </c>
      <c r="M48" s="166">
        <v>4.1075523900000004</v>
      </c>
      <c r="N48" s="167">
        <v>22.13695402640877</v>
      </c>
      <c r="O48" s="167">
        <v>22.138127162583139</v>
      </c>
      <c r="P48" s="167">
        <v>4.0003492459511669</v>
      </c>
      <c r="Q48" s="166">
        <v>0</v>
      </c>
      <c r="R48" s="167">
        <v>0</v>
      </c>
      <c r="S48" s="166">
        <v>7.1515000000000004</v>
      </c>
      <c r="T48" s="166">
        <v>0</v>
      </c>
      <c r="U48" s="166">
        <v>7.4494999999999996</v>
      </c>
      <c r="V48" s="166">
        <v>7.1515000000000004</v>
      </c>
      <c r="W48" s="166">
        <v>0.29799999999999999</v>
      </c>
      <c r="X48" s="166">
        <v>7.1515000000000004</v>
      </c>
      <c r="Y48" s="166">
        <v>0</v>
      </c>
      <c r="Z48" s="166">
        <v>7.4494999999999996</v>
      </c>
      <c r="AA48" s="166">
        <v>7.1515000000000004</v>
      </c>
      <c r="AB48" s="166">
        <v>0</v>
      </c>
      <c r="AC48" s="166">
        <v>0.29799999999999999</v>
      </c>
      <c r="AD48" s="167">
        <v>100</v>
      </c>
      <c r="AE48" s="167">
        <v>100</v>
      </c>
      <c r="AF48" s="167">
        <v>4.0002684743942547</v>
      </c>
      <c r="AG48" s="169">
        <v>0</v>
      </c>
      <c r="AH48" s="167">
        <v>0</v>
      </c>
      <c r="AI48" s="166">
        <v>7.1515000000000004</v>
      </c>
      <c r="AJ48" s="166">
        <v>0</v>
      </c>
      <c r="AK48" s="166">
        <v>7.4494999999999996</v>
      </c>
      <c r="AL48" s="166">
        <v>7.1515000000000004</v>
      </c>
      <c r="AM48" s="166">
        <v>0.29799999999999999</v>
      </c>
      <c r="AN48" s="166">
        <v>7.1515000000000004</v>
      </c>
      <c r="AO48" s="166">
        <v>0</v>
      </c>
      <c r="AP48" s="166">
        <v>7.4494999999999996</v>
      </c>
      <c r="AQ48" s="166">
        <v>7.1515000000000004</v>
      </c>
      <c r="AR48" s="166">
        <v>0</v>
      </c>
      <c r="AS48" s="166">
        <v>0.29799999999999999</v>
      </c>
      <c r="AT48" s="167">
        <v>100</v>
      </c>
      <c r="AU48" s="167">
        <v>100</v>
      </c>
      <c r="AV48" s="167">
        <v>4.0002684743942547</v>
      </c>
      <c r="AW48" s="169">
        <v>0</v>
      </c>
      <c r="AX48" s="167">
        <v>0</v>
      </c>
      <c r="AY48" s="166">
        <v>0</v>
      </c>
      <c r="AZ48" s="166">
        <v>0</v>
      </c>
      <c r="BA48" s="166">
        <v>0</v>
      </c>
      <c r="BB48" s="166">
        <v>0</v>
      </c>
      <c r="BC48" s="166">
        <v>0</v>
      </c>
      <c r="BD48" s="166">
        <v>0</v>
      </c>
      <c r="BE48" s="166">
        <v>0</v>
      </c>
      <c r="BF48" s="166">
        <v>0</v>
      </c>
      <c r="BG48" s="166">
        <v>0</v>
      </c>
      <c r="BH48" s="166">
        <v>0</v>
      </c>
      <c r="BI48" s="166">
        <v>0</v>
      </c>
      <c r="BJ48" s="167" t="s">
        <v>369</v>
      </c>
      <c r="BK48" s="167" t="s">
        <v>369</v>
      </c>
      <c r="BL48" s="167">
        <v>0</v>
      </c>
      <c r="BM48" s="169">
        <v>0</v>
      </c>
      <c r="BN48" s="167">
        <v>0</v>
      </c>
      <c r="BO48" s="166">
        <v>0</v>
      </c>
      <c r="BP48" s="166">
        <v>0</v>
      </c>
      <c r="BQ48" s="166">
        <v>0</v>
      </c>
      <c r="BR48" s="166">
        <v>0</v>
      </c>
      <c r="BS48" s="166">
        <v>0</v>
      </c>
      <c r="BT48" s="166">
        <v>0</v>
      </c>
      <c r="BU48" s="166">
        <v>0</v>
      </c>
      <c r="BV48" s="166">
        <v>0</v>
      </c>
      <c r="BW48" s="166">
        <v>0</v>
      </c>
      <c r="BX48" s="166">
        <v>0</v>
      </c>
      <c r="BY48" s="166">
        <v>0</v>
      </c>
      <c r="BZ48" s="167" t="s">
        <v>369</v>
      </c>
      <c r="CA48" s="167" t="s">
        <v>369</v>
      </c>
      <c r="CB48" s="167">
        <v>0</v>
      </c>
      <c r="CC48" s="169">
        <v>0</v>
      </c>
      <c r="CD48" s="167">
        <v>0</v>
      </c>
      <c r="CE48" s="166">
        <v>0</v>
      </c>
      <c r="CF48" s="166">
        <v>0</v>
      </c>
      <c r="CG48" s="166">
        <v>0</v>
      </c>
      <c r="CH48" s="166">
        <v>0</v>
      </c>
      <c r="CI48" s="166">
        <v>0</v>
      </c>
      <c r="CJ48" s="166">
        <v>0</v>
      </c>
      <c r="CK48" s="166">
        <v>0</v>
      </c>
      <c r="CL48" s="166">
        <v>0</v>
      </c>
      <c r="CM48" s="166">
        <v>0</v>
      </c>
      <c r="CN48" s="166">
        <v>0</v>
      </c>
      <c r="CO48" s="166">
        <v>0</v>
      </c>
      <c r="CP48" s="167" t="s">
        <v>369</v>
      </c>
      <c r="CQ48" s="167" t="s">
        <v>369</v>
      </c>
      <c r="CR48" s="167">
        <v>0</v>
      </c>
      <c r="CS48" s="169">
        <v>0</v>
      </c>
      <c r="CT48" s="167">
        <v>0</v>
      </c>
      <c r="CU48" s="54">
        <v>0</v>
      </c>
      <c r="CV48" s="54">
        <v>0</v>
      </c>
      <c r="CW48" s="54">
        <v>0</v>
      </c>
      <c r="CX48" s="54">
        <v>0</v>
      </c>
      <c r="CY48" s="54">
        <v>0</v>
      </c>
      <c r="CZ48" s="54">
        <v>0</v>
      </c>
      <c r="DA48" s="54">
        <v>0</v>
      </c>
      <c r="DB48" s="54">
        <v>0</v>
      </c>
      <c r="DC48" s="54">
        <v>0</v>
      </c>
      <c r="DD48" s="54">
        <v>0</v>
      </c>
      <c r="DE48" s="54">
        <v>0</v>
      </c>
      <c r="DF48" s="55" t="s">
        <v>369</v>
      </c>
      <c r="DG48" s="55" t="s">
        <v>369</v>
      </c>
      <c r="DH48" s="55">
        <v>0</v>
      </c>
      <c r="DI48" s="98">
        <v>0</v>
      </c>
      <c r="DJ48" s="55">
        <v>0</v>
      </c>
      <c r="DK48" s="54">
        <v>0</v>
      </c>
      <c r="DL48" s="54">
        <v>0</v>
      </c>
      <c r="DM48" s="54">
        <v>0</v>
      </c>
      <c r="DN48" s="54">
        <v>0</v>
      </c>
      <c r="DO48" s="54">
        <v>0</v>
      </c>
      <c r="DP48" s="54">
        <v>0</v>
      </c>
      <c r="DQ48" s="54">
        <v>0</v>
      </c>
      <c r="DR48" s="54">
        <v>0</v>
      </c>
      <c r="DS48" s="54">
        <v>0</v>
      </c>
      <c r="DT48" s="54">
        <v>0</v>
      </c>
      <c r="DU48" s="54">
        <v>0</v>
      </c>
      <c r="DV48" s="55" t="s">
        <v>369</v>
      </c>
      <c r="DW48" s="55" t="s">
        <v>369</v>
      </c>
      <c r="DX48" s="55">
        <v>0</v>
      </c>
      <c r="DY48" s="98">
        <v>0</v>
      </c>
      <c r="DZ48" s="55">
        <v>0</v>
      </c>
      <c r="EA48" s="54">
        <v>0</v>
      </c>
      <c r="EB48" s="54">
        <v>0</v>
      </c>
      <c r="EC48" s="54">
        <v>0</v>
      </c>
      <c r="ED48" s="54">
        <v>0</v>
      </c>
      <c r="EE48" s="54">
        <v>0</v>
      </c>
      <c r="EF48" s="54">
        <v>0</v>
      </c>
      <c r="EG48" s="54">
        <v>0</v>
      </c>
      <c r="EH48" s="54">
        <v>0</v>
      </c>
      <c r="EI48" s="54">
        <v>0</v>
      </c>
      <c r="EJ48" s="54">
        <v>0</v>
      </c>
      <c r="EK48" s="54">
        <v>0</v>
      </c>
      <c r="EL48" s="55" t="s">
        <v>369</v>
      </c>
      <c r="EM48" s="55" t="s">
        <v>369</v>
      </c>
      <c r="EN48" s="55">
        <v>0</v>
      </c>
      <c r="EO48" s="98">
        <v>0</v>
      </c>
      <c r="EP48" s="55">
        <v>0</v>
      </c>
      <c r="EQ48" s="54">
        <v>30.536999999999999</v>
      </c>
      <c r="ER48" s="54">
        <v>0</v>
      </c>
      <c r="ES48" s="54">
        <v>31.8094</v>
      </c>
      <c r="ET48" s="54">
        <v>30.536999999999999</v>
      </c>
      <c r="EU48" s="54">
        <v>1.2724</v>
      </c>
      <c r="EV48" s="54">
        <v>14.955318910000001</v>
      </c>
      <c r="EW48" s="54">
        <v>0</v>
      </c>
      <c r="EX48" s="54">
        <v>15.57846943</v>
      </c>
      <c r="EY48" s="54">
        <v>14.955318910000001</v>
      </c>
      <c r="EZ48" s="54">
        <v>0</v>
      </c>
      <c r="FA48" s="54">
        <v>0.62315052000000004</v>
      </c>
      <c r="FB48" s="55">
        <v>48.974420899236996</v>
      </c>
      <c r="FC48" s="55">
        <v>48.974419993712672</v>
      </c>
      <c r="FD48" s="55">
        <v>4.0000753783935759</v>
      </c>
      <c r="FE48" s="98">
        <v>0</v>
      </c>
      <c r="FF48" s="55">
        <v>0</v>
      </c>
      <c r="FG48" s="54">
        <v>30.536999999999999</v>
      </c>
      <c r="FH48" s="54">
        <v>0</v>
      </c>
      <c r="FI48" s="54">
        <v>31.8094</v>
      </c>
      <c r="FJ48" s="54">
        <v>30.536999999999999</v>
      </c>
      <c r="FK48" s="54">
        <v>1.2724</v>
      </c>
      <c r="FL48" s="54">
        <v>14.955318910000001</v>
      </c>
      <c r="FM48" s="54">
        <v>0</v>
      </c>
      <c r="FN48" s="54">
        <v>15.57846943</v>
      </c>
      <c r="FO48" s="54">
        <v>14.955318910000001</v>
      </c>
      <c r="FP48" s="54">
        <v>0</v>
      </c>
      <c r="FQ48" s="54">
        <v>0.62315052000000004</v>
      </c>
      <c r="FR48" s="55">
        <v>48.974420899236996</v>
      </c>
      <c r="FS48" s="55">
        <v>48.974419993712672</v>
      </c>
      <c r="FT48" s="55">
        <v>4.0000753783935759</v>
      </c>
      <c r="FU48" s="98">
        <v>0</v>
      </c>
      <c r="FV48" s="55">
        <v>0</v>
      </c>
      <c r="FW48" s="54">
        <v>0</v>
      </c>
      <c r="FX48" s="54">
        <v>0</v>
      </c>
      <c r="FY48" s="54">
        <v>0</v>
      </c>
      <c r="FZ48" s="54">
        <v>0</v>
      </c>
      <c r="GA48" s="54">
        <v>0</v>
      </c>
      <c r="GB48" s="54">
        <v>0</v>
      </c>
      <c r="GC48" s="54">
        <v>0</v>
      </c>
      <c r="GD48" s="54">
        <v>0</v>
      </c>
      <c r="GE48" s="54">
        <v>0</v>
      </c>
      <c r="GF48" s="54">
        <v>0</v>
      </c>
      <c r="GG48" s="54">
        <v>0</v>
      </c>
      <c r="GH48" s="55" t="s">
        <v>369</v>
      </c>
      <c r="GI48" s="55" t="s">
        <v>369</v>
      </c>
      <c r="GJ48" s="55">
        <v>0</v>
      </c>
      <c r="GK48" s="98">
        <v>0</v>
      </c>
      <c r="GL48" s="55">
        <v>0</v>
      </c>
      <c r="GM48" s="54">
        <v>407.59539999999998</v>
      </c>
      <c r="GN48" s="54">
        <v>0</v>
      </c>
      <c r="GO48" s="54">
        <v>424.57920000000001</v>
      </c>
      <c r="GP48" s="54">
        <v>407.59539999999998</v>
      </c>
      <c r="GQ48" s="54">
        <v>16.983799999999999</v>
      </c>
      <c r="GR48" s="54">
        <v>76.465473319999987</v>
      </c>
      <c r="GS48" s="54">
        <v>0</v>
      </c>
      <c r="GT48" s="54">
        <v>79.651875189999998</v>
      </c>
      <c r="GU48" s="54">
        <v>76.465473319999987</v>
      </c>
      <c r="GV48" s="54">
        <v>0</v>
      </c>
      <c r="GW48" s="54">
        <v>3.1864018700000001</v>
      </c>
      <c r="GX48" s="55">
        <v>18.760141385305133</v>
      </c>
      <c r="GY48" s="55">
        <v>18.761418940402034</v>
      </c>
      <c r="GZ48" s="55">
        <v>4.0004103637224109</v>
      </c>
      <c r="HA48" s="98">
        <v>0</v>
      </c>
      <c r="HB48" s="55">
        <v>0</v>
      </c>
      <c r="HC48" s="54">
        <v>407.59539999999998</v>
      </c>
      <c r="HD48" s="54">
        <v>0</v>
      </c>
      <c r="HE48" s="54">
        <v>424.57920000000001</v>
      </c>
      <c r="HF48" s="54">
        <v>407.59539999999998</v>
      </c>
      <c r="HG48" s="54">
        <v>16.983799999999999</v>
      </c>
      <c r="HH48" s="54">
        <v>76.465473319999987</v>
      </c>
      <c r="HI48" s="54">
        <v>0</v>
      </c>
      <c r="HJ48" s="54">
        <v>79.651875189999998</v>
      </c>
      <c r="HK48" s="54">
        <v>76.465473319999987</v>
      </c>
      <c r="HL48" s="54">
        <v>0</v>
      </c>
      <c r="HM48" s="54">
        <v>3.1864018700000001</v>
      </c>
      <c r="HN48" s="55">
        <v>18.760141385305133</v>
      </c>
      <c r="HO48" s="55">
        <v>18.761418940402034</v>
      </c>
      <c r="HP48" s="55">
        <v>4.0004103637224109</v>
      </c>
      <c r="HQ48" s="98">
        <v>0</v>
      </c>
      <c r="HR48" s="55">
        <v>0</v>
      </c>
      <c r="HS48" s="54">
        <v>0</v>
      </c>
      <c r="HT48" s="54">
        <v>0</v>
      </c>
      <c r="HU48" s="54">
        <v>0</v>
      </c>
      <c r="HV48" s="54">
        <v>0</v>
      </c>
      <c r="HW48" s="54">
        <v>0</v>
      </c>
      <c r="HX48" s="54">
        <v>0</v>
      </c>
      <c r="HY48" s="54">
        <v>0</v>
      </c>
      <c r="HZ48" s="54">
        <v>0</v>
      </c>
      <c r="IA48" s="54">
        <v>0</v>
      </c>
      <c r="IB48" s="54">
        <v>0</v>
      </c>
      <c r="IC48" s="54">
        <v>0</v>
      </c>
      <c r="ID48" s="55" t="s">
        <v>369</v>
      </c>
      <c r="IE48" s="55" t="s">
        <v>369</v>
      </c>
      <c r="IF48" s="55">
        <v>0</v>
      </c>
      <c r="IG48" s="98">
        <v>0</v>
      </c>
      <c r="IH48" s="55">
        <v>0</v>
      </c>
      <c r="II48" s="54">
        <v>0</v>
      </c>
      <c r="IJ48" s="54">
        <v>0</v>
      </c>
      <c r="IK48" s="54">
        <v>0</v>
      </c>
      <c r="IL48" s="54">
        <v>0</v>
      </c>
      <c r="IM48" s="54">
        <v>0</v>
      </c>
      <c r="IN48" s="54">
        <v>0</v>
      </c>
      <c r="IO48" s="54">
        <v>0</v>
      </c>
      <c r="IP48" s="54">
        <v>0</v>
      </c>
      <c r="IQ48" s="54">
        <v>0</v>
      </c>
      <c r="IR48" s="54">
        <v>0</v>
      </c>
      <c r="IS48" s="54">
        <v>0</v>
      </c>
      <c r="IT48" s="55" t="s">
        <v>369</v>
      </c>
      <c r="IU48" s="55" t="s">
        <v>369</v>
      </c>
      <c r="IV48" s="55">
        <v>0</v>
      </c>
      <c r="IW48" s="98">
        <v>0</v>
      </c>
      <c r="IX48" s="55">
        <v>0</v>
      </c>
      <c r="IY48" s="54">
        <v>0</v>
      </c>
      <c r="IZ48" s="54">
        <v>0</v>
      </c>
      <c r="JA48" s="54">
        <v>0</v>
      </c>
      <c r="JB48" s="54">
        <v>0</v>
      </c>
      <c r="JC48" s="54">
        <v>0</v>
      </c>
      <c r="JD48" s="54">
        <v>0</v>
      </c>
      <c r="JE48" s="54">
        <v>0</v>
      </c>
      <c r="JF48" s="54">
        <v>0</v>
      </c>
      <c r="JG48" s="54">
        <v>0</v>
      </c>
      <c r="JH48" s="54">
        <v>0</v>
      </c>
      <c r="JI48" s="54">
        <v>0</v>
      </c>
      <c r="JJ48" s="55" t="s">
        <v>369</v>
      </c>
      <c r="JK48" s="55" t="s">
        <v>369</v>
      </c>
      <c r="JL48" s="55">
        <v>0</v>
      </c>
      <c r="JM48" s="98">
        <v>0</v>
      </c>
      <c r="JN48" s="55">
        <v>0</v>
      </c>
    </row>
    <row r="49" spans="1:274" ht="15.75" x14ac:dyDescent="0.25">
      <c r="A49" s="93">
        <v>38</v>
      </c>
      <c r="B49" s="106" t="s">
        <v>103</v>
      </c>
      <c r="C49" s="166">
        <v>95.807900000000004</v>
      </c>
      <c r="D49" s="166">
        <v>0</v>
      </c>
      <c r="E49" s="166">
        <v>105.09803789</v>
      </c>
      <c r="F49" s="166">
        <v>95.807900000000004</v>
      </c>
      <c r="G49" s="166">
        <v>9.2901378900000005</v>
      </c>
      <c r="H49" s="166">
        <v>1.97234931</v>
      </c>
      <c r="I49" s="166">
        <v>0</v>
      </c>
      <c r="J49" s="166">
        <v>5.4513821399999998</v>
      </c>
      <c r="K49" s="166">
        <v>1.97234931</v>
      </c>
      <c r="L49" s="166">
        <v>0</v>
      </c>
      <c r="M49" s="166">
        <v>3.47903283</v>
      </c>
      <c r="N49" s="167">
        <v>2.0586499756283145</v>
      </c>
      <c r="O49" s="167">
        <v>37.448667298521656</v>
      </c>
      <c r="P49" s="167">
        <v>63.819279967043371</v>
      </c>
      <c r="Q49" s="166">
        <v>0</v>
      </c>
      <c r="R49" s="167">
        <v>0</v>
      </c>
      <c r="S49" s="166">
        <v>2.8573</v>
      </c>
      <c r="T49" s="166">
        <v>0</v>
      </c>
      <c r="U49" s="166">
        <v>7.8973000000000004</v>
      </c>
      <c r="V49" s="166">
        <v>2.8573</v>
      </c>
      <c r="W49" s="166">
        <v>5.04</v>
      </c>
      <c r="X49" s="166">
        <v>1.97234931</v>
      </c>
      <c r="Y49" s="166">
        <v>0</v>
      </c>
      <c r="Z49" s="166">
        <v>5.4513821399999998</v>
      </c>
      <c r="AA49" s="166">
        <v>1.97234931</v>
      </c>
      <c r="AB49" s="166">
        <v>0</v>
      </c>
      <c r="AC49" s="166">
        <v>3.47903283</v>
      </c>
      <c r="AD49" s="167">
        <v>69.028429286389255</v>
      </c>
      <c r="AE49" s="167">
        <v>69.028429166666655</v>
      </c>
      <c r="AF49" s="167">
        <v>63.819279967043371</v>
      </c>
      <c r="AG49" s="169">
        <v>0</v>
      </c>
      <c r="AH49" s="167">
        <v>0</v>
      </c>
      <c r="AI49" s="166">
        <v>2.8573</v>
      </c>
      <c r="AJ49" s="166">
        <v>0</v>
      </c>
      <c r="AK49" s="166">
        <v>7.8973000000000004</v>
      </c>
      <c r="AL49" s="166">
        <v>2.8573</v>
      </c>
      <c r="AM49" s="166">
        <v>5.04</v>
      </c>
      <c r="AN49" s="166">
        <v>1.97234931</v>
      </c>
      <c r="AO49" s="166">
        <v>0</v>
      </c>
      <c r="AP49" s="166">
        <v>5.4513821399999998</v>
      </c>
      <c r="AQ49" s="166">
        <v>1.97234931</v>
      </c>
      <c r="AR49" s="166">
        <v>0</v>
      </c>
      <c r="AS49" s="166">
        <v>3.47903283</v>
      </c>
      <c r="AT49" s="167">
        <v>69.028429286389255</v>
      </c>
      <c r="AU49" s="167">
        <v>69.028429166666655</v>
      </c>
      <c r="AV49" s="167">
        <v>63.819279967043371</v>
      </c>
      <c r="AW49" s="169">
        <v>0</v>
      </c>
      <c r="AX49" s="167">
        <v>0</v>
      </c>
      <c r="AY49" s="166">
        <v>0</v>
      </c>
      <c r="AZ49" s="166">
        <v>0</v>
      </c>
      <c r="BA49" s="166">
        <v>0</v>
      </c>
      <c r="BB49" s="166">
        <v>0</v>
      </c>
      <c r="BC49" s="166">
        <v>0</v>
      </c>
      <c r="BD49" s="166">
        <v>0</v>
      </c>
      <c r="BE49" s="166">
        <v>0</v>
      </c>
      <c r="BF49" s="166">
        <v>0</v>
      </c>
      <c r="BG49" s="166">
        <v>0</v>
      </c>
      <c r="BH49" s="166">
        <v>0</v>
      </c>
      <c r="BI49" s="166">
        <v>0</v>
      </c>
      <c r="BJ49" s="167" t="s">
        <v>369</v>
      </c>
      <c r="BK49" s="167" t="s">
        <v>369</v>
      </c>
      <c r="BL49" s="167">
        <v>0</v>
      </c>
      <c r="BM49" s="169">
        <v>0</v>
      </c>
      <c r="BN49" s="167">
        <v>0</v>
      </c>
      <c r="BO49" s="166">
        <v>0</v>
      </c>
      <c r="BP49" s="166">
        <v>0</v>
      </c>
      <c r="BQ49" s="166">
        <v>0</v>
      </c>
      <c r="BR49" s="166">
        <v>0</v>
      </c>
      <c r="BS49" s="166">
        <v>0</v>
      </c>
      <c r="BT49" s="166">
        <v>0</v>
      </c>
      <c r="BU49" s="166">
        <v>0</v>
      </c>
      <c r="BV49" s="166">
        <v>0</v>
      </c>
      <c r="BW49" s="166">
        <v>0</v>
      </c>
      <c r="BX49" s="166">
        <v>0</v>
      </c>
      <c r="BY49" s="166">
        <v>0</v>
      </c>
      <c r="BZ49" s="167" t="s">
        <v>369</v>
      </c>
      <c r="CA49" s="167" t="s">
        <v>369</v>
      </c>
      <c r="CB49" s="167">
        <v>0</v>
      </c>
      <c r="CC49" s="169">
        <v>0</v>
      </c>
      <c r="CD49" s="167">
        <v>0</v>
      </c>
      <c r="CE49" s="166">
        <v>0</v>
      </c>
      <c r="CF49" s="166">
        <v>0</v>
      </c>
      <c r="CG49" s="166">
        <v>0</v>
      </c>
      <c r="CH49" s="166">
        <v>0</v>
      </c>
      <c r="CI49" s="166">
        <v>0</v>
      </c>
      <c r="CJ49" s="166">
        <v>0</v>
      </c>
      <c r="CK49" s="166">
        <v>0</v>
      </c>
      <c r="CL49" s="166">
        <v>0</v>
      </c>
      <c r="CM49" s="166">
        <v>0</v>
      </c>
      <c r="CN49" s="166">
        <v>0</v>
      </c>
      <c r="CO49" s="166">
        <v>0</v>
      </c>
      <c r="CP49" s="167" t="s">
        <v>369</v>
      </c>
      <c r="CQ49" s="167" t="s">
        <v>369</v>
      </c>
      <c r="CR49" s="167">
        <v>0</v>
      </c>
      <c r="CS49" s="169">
        <v>0</v>
      </c>
      <c r="CT49" s="167">
        <v>0</v>
      </c>
      <c r="CU49" s="54">
        <v>0.21779999999999999</v>
      </c>
      <c r="CV49" s="54">
        <v>0</v>
      </c>
      <c r="CW49" s="54">
        <v>0.22644</v>
      </c>
      <c r="CX49" s="54">
        <v>0.21779999999999999</v>
      </c>
      <c r="CY49" s="54">
        <v>8.6400000000000001E-3</v>
      </c>
      <c r="CZ49" s="54">
        <v>0</v>
      </c>
      <c r="DA49" s="54">
        <v>0</v>
      </c>
      <c r="DB49" s="54">
        <v>0</v>
      </c>
      <c r="DC49" s="54">
        <v>0</v>
      </c>
      <c r="DD49" s="54">
        <v>0</v>
      </c>
      <c r="DE49" s="54">
        <v>0</v>
      </c>
      <c r="DF49" s="55">
        <v>0</v>
      </c>
      <c r="DG49" s="55">
        <v>0</v>
      </c>
      <c r="DH49" s="55">
        <v>0</v>
      </c>
      <c r="DI49" s="98">
        <v>0</v>
      </c>
      <c r="DJ49" s="55">
        <v>0</v>
      </c>
      <c r="DK49" s="54">
        <v>3.8300000000000001E-2</v>
      </c>
      <c r="DL49" s="54">
        <v>0</v>
      </c>
      <c r="DM49" s="54">
        <v>4.1300000000000003E-2</v>
      </c>
      <c r="DN49" s="54">
        <v>3.8300000000000001E-2</v>
      </c>
      <c r="DO49" s="54">
        <v>3.0000000000000001E-3</v>
      </c>
      <c r="DP49" s="54">
        <v>0</v>
      </c>
      <c r="DQ49" s="54">
        <v>0</v>
      </c>
      <c r="DR49" s="54">
        <v>0</v>
      </c>
      <c r="DS49" s="54">
        <v>0</v>
      </c>
      <c r="DT49" s="54">
        <v>0</v>
      </c>
      <c r="DU49" s="54">
        <v>0</v>
      </c>
      <c r="DV49" s="55">
        <v>0</v>
      </c>
      <c r="DW49" s="55">
        <v>0</v>
      </c>
      <c r="DX49" s="55">
        <v>0</v>
      </c>
      <c r="DY49" s="98">
        <v>0</v>
      </c>
      <c r="DZ49" s="55">
        <v>0</v>
      </c>
      <c r="EA49" s="54">
        <v>0.17949999999999999</v>
      </c>
      <c r="EB49" s="54">
        <v>0</v>
      </c>
      <c r="EC49" s="54">
        <v>0.18514</v>
      </c>
      <c r="ED49" s="54">
        <v>0.17949999999999999</v>
      </c>
      <c r="EE49" s="54">
        <v>5.64E-3</v>
      </c>
      <c r="EF49" s="54">
        <v>0</v>
      </c>
      <c r="EG49" s="54">
        <v>0</v>
      </c>
      <c r="EH49" s="54">
        <v>0</v>
      </c>
      <c r="EI49" s="54">
        <v>0</v>
      </c>
      <c r="EJ49" s="54">
        <v>0</v>
      </c>
      <c r="EK49" s="54">
        <v>0</v>
      </c>
      <c r="EL49" s="55">
        <v>0</v>
      </c>
      <c r="EM49" s="55">
        <v>0</v>
      </c>
      <c r="EN49" s="55">
        <v>0</v>
      </c>
      <c r="EO49" s="98">
        <v>0</v>
      </c>
      <c r="EP49" s="55">
        <v>0</v>
      </c>
      <c r="EQ49" s="54">
        <v>2.7143999999999999</v>
      </c>
      <c r="ER49" s="54">
        <v>0</v>
      </c>
      <c r="ES49" s="54">
        <v>4.1717659999999999</v>
      </c>
      <c r="ET49" s="54">
        <v>2.7143999999999999</v>
      </c>
      <c r="EU49" s="54">
        <v>1.4573659999999999</v>
      </c>
      <c r="EV49" s="54">
        <v>0</v>
      </c>
      <c r="EW49" s="54">
        <v>0</v>
      </c>
      <c r="EX49" s="54">
        <v>0</v>
      </c>
      <c r="EY49" s="54">
        <v>0</v>
      </c>
      <c r="EZ49" s="54">
        <v>0</v>
      </c>
      <c r="FA49" s="54">
        <v>0</v>
      </c>
      <c r="FB49" s="55">
        <v>0</v>
      </c>
      <c r="FC49" s="55">
        <v>0</v>
      </c>
      <c r="FD49" s="55">
        <v>0</v>
      </c>
      <c r="FE49" s="98">
        <v>0</v>
      </c>
      <c r="FF49" s="55">
        <v>0</v>
      </c>
      <c r="FG49" s="54">
        <v>2.7143999999999999</v>
      </c>
      <c r="FH49" s="54">
        <v>0</v>
      </c>
      <c r="FI49" s="54">
        <v>4.1717659999999999</v>
      </c>
      <c r="FJ49" s="54">
        <v>2.7143999999999999</v>
      </c>
      <c r="FK49" s="54">
        <v>1.4573659999999999</v>
      </c>
      <c r="FL49" s="54">
        <v>0</v>
      </c>
      <c r="FM49" s="54">
        <v>0</v>
      </c>
      <c r="FN49" s="54">
        <v>0</v>
      </c>
      <c r="FO49" s="54">
        <v>0</v>
      </c>
      <c r="FP49" s="54">
        <v>0</v>
      </c>
      <c r="FQ49" s="54">
        <v>0</v>
      </c>
      <c r="FR49" s="55">
        <v>0</v>
      </c>
      <c r="FS49" s="55">
        <v>0</v>
      </c>
      <c r="FT49" s="55">
        <v>0</v>
      </c>
      <c r="FU49" s="98">
        <v>0</v>
      </c>
      <c r="FV49" s="55">
        <v>0</v>
      </c>
      <c r="FW49" s="54">
        <v>0</v>
      </c>
      <c r="FX49" s="54">
        <v>0</v>
      </c>
      <c r="FY49" s="54">
        <v>0</v>
      </c>
      <c r="FZ49" s="54">
        <v>0</v>
      </c>
      <c r="GA49" s="54">
        <v>0</v>
      </c>
      <c r="GB49" s="54">
        <v>0</v>
      </c>
      <c r="GC49" s="54">
        <v>0</v>
      </c>
      <c r="GD49" s="54">
        <v>0</v>
      </c>
      <c r="GE49" s="54">
        <v>0</v>
      </c>
      <c r="GF49" s="54">
        <v>0</v>
      </c>
      <c r="GG49" s="54">
        <v>0</v>
      </c>
      <c r="GH49" s="55" t="s">
        <v>369</v>
      </c>
      <c r="GI49" s="55" t="s">
        <v>369</v>
      </c>
      <c r="GJ49" s="55">
        <v>0</v>
      </c>
      <c r="GK49" s="98">
        <v>0</v>
      </c>
      <c r="GL49" s="55">
        <v>0</v>
      </c>
      <c r="GM49" s="54">
        <v>90.0184</v>
      </c>
      <c r="GN49" s="54">
        <v>0</v>
      </c>
      <c r="GO49" s="54">
        <v>92.802531889999997</v>
      </c>
      <c r="GP49" s="54">
        <v>90.0184</v>
      </c>
      <c r="GQ49" s="54">
        <v>2.7841318900000003</v>
      </c>
      <c r="GR49" s="54">
        <v>0</v>
      </c>
      <c r="GS49" s="54">
        <v>0</v>
      </c>
      <c r="GT49" s="54">
        <v>0</v>
      </c>
      <c r="GU49" s="54">
        <v>0</v>
      </c>
      <c r="GV49" s="54">
        <v>0</v>
      </c>
      <c r="GW49" s="54">
        <v>0</v>
      </c>
      <c r="GX49" s="55">
        <v>0</v>
      </c>
      <c r="GY49" s="55">
        <v>0</v>
      </c>
      <c r="GZ49" s="55">
        <v>0</v>
      </c>
      <c r="HA49" s="98">
        <v>0</v>
      </c>
      <c r="HB49" s="55">
        <v>0</v>
      </c>
      <c r="HC49" s="54">
        <v>90.0184</v>
      </c>
      <c r="HD49" s="54">
        <v>0</v>
      </c>
      <c r="HE49" s="54">
        <v>92.802531889999997</v>
      </c>
      <c r="HF49" s="54">
        <v>90.0184</v>
      </c>
      <c r="HG49" s="54">
        <v>2.7841318900000003</v>
      </c>
      <c r="HH49" s="54">
        <v>0</v>
      </c>
      <c r="HI49" s="54">
        <v>0</v>
      </c>
      <c r="HJ49" s="54">
        <v>0</v>
      </c>
      <c r="HK49" s="54">
        <v>0</v>
      </c>
      <c r="HL49" s="54">
        <v>0</v>
      </c>
      <c r="HM49" s="54">
        <v>0</v>
      </c>
      <c r="HN49" s="55">
        <v>0</v>
      </c>
      <c r="HO49" s="55">
        <v>0</v>
      </c>
      <c r="HP49" s="55">
        <v>0</v>
      </c>
      <c r="HQ49" s="98">
        <v>0</v>
      </c>
      <c r="HR49" s="55">
        <v>0</v>
      </c>
      <c r="HS49" s="54">
        <v>0</v>
      </c>
      <c r="HT49" s="54">
        <v>0</v>
      </c>
      <c r="HU49" s="54">
        <v>0</v>
      </c>
      <c r="HV49" s="54">
        <v>0</v>
      </c>
      <c r="HW49" s="54">
        <v>0</v>
      </c>
      <c r="HX49" s="54">
        <v>0</v>
      </c>
      <c r="HY49" s="54">
        <v>0</v>
      </c>
      <c r="HZ49" s="54">
        <v>0</v>
      </c>
      <c r="IA49" s="54">
        <v>0</v>
      </c>
      <c r="IB49" s="54">
        <v>0</v>
      </c>
      <c r="IC49" s="54">
        <v>0</v>
      </c>
      <c r="ID49" s="55" t="s">
        <v>369</v>
      </c>
      <c r="IE49" s="55" t="s">
        <v>369</v>
      </c>
      <c r="IF49" s="55">
        <v>0</v>
      </c>
      <c r="IG49" s="98">
        <v>0</v>
      </c>
      <c r="IH49" s="55">
        <v>0</v>
      </c>
      <c r="II49" s="54">
        <v>0</v>
      </c>
      <c r="IJ49" s="54">
        <v>0</v>
      </c>
      <c r="IK49" s="54">
        <v>0</v>
      </c>
      <c r="IL49" s="54">
        <v>0</v>
      </c>
      <c r="IM49" s="54">
        <v>0</v>
      </c>
      <c r="IN49" s="54">
        <v>0</v>
      </c>
      <c r="IO49" s="54">
        <v>0</v>
      </c>
      <c r="IP49" s="54">
        <v>0</v>
      </c>
      <c r="IQ49" s="54">
        <v>0</v>
      </c>
      <c r="IR49" s="54">
        <v>0</v>
      </c>
      <c r="IS49" s="54">
        <v>0</v>
      </c>
      <c r="IT49" s="55" t="s">
        <v>369</v>
      </c>
      <c r="IU49" s="55" t="s">
        <v>369</v>
      </c>
      <c r="IV49" s="55">
        <v>0</v>
      </c>
      <c r="IW49" s="98">
        <v>0</v>
      </c>
      <c r="IX49" s="55">
        <v>0</v>
      </c>
      <c r="IY49" s="54">
        <v>0</v>
      </c>
      <c r="IZ49" s="54">
        <v>0</v>
      </c>
      <c r="JA49" s="54">
        <v>0</v>
      </c>
      <c r="JB49" s="54">
        <v>0</v>
      </c>
      <c r="JC49" s="54">
        <v>0</v>
      </c>
      <c r="JD49" s="54">
        <v>0</v>
      </c>
      <c r="JE49" s="54">
        <v>0</v>
      </c>
      <c r="JF49" s="54">
        <v>0</v>
      </c>
      <c r="JG49" s="54">
        <v>0</v>
      </c>
      <c r="JH49" s="54">
        <v>0</v>
      </c>
      <c r="JI49" s="54">
        <v>0</v>
      </c>
      <c r="JJ49" s="55" t="s">
        <v>369</v>
      </c>
      <c r="JK49" s="55" t="s">
        <v>369</v>
      </c>
      <c r="JL49" s="55">
        <v>0</v>
      </c>
      <c r="JM49" s="98">
        <v>0</v>
      </c>
      <c r="JN49" s="55">
        <v>0</v>
      </c>
    </row>
    <row r="50" spans="1:274" ht="15.75" x14ac:dyDescent="0.25">
      <c r="A50" s="93">
        <v>39</v>
      </c>
      <c r="B50" s="106" t="s">
        <v>105</v>
      </c>
      <c r="C50" s="166">
        <v>24.572099999999999</v>
      </c>
      <c r="D50" s="166">
        <v>0</v>
      </c>
      <c r="E50" s="166">
        <v>25.07357</v>
      </c>
      <c r="F50" s="166">
        <v>24.572099999999999</v>
      </c>
      <c r="G50" s="166">
        <v>0.50147000000000008</v>
      </c>
      <c r="H50" s="166">
        <v>19.121310340000001</v>
      </c>
      <c r="I50" s="166">
        <v>4.7156779999999995E-2</v>
      </c>
      <c r="J50" s="166">
        <v>19.51154</v>
      </c>
      <c r="K50" s="166">
        <v>19.121310340000001</v>
      </c>
      <c r="L50" s="166">
        <v>0</v>
      </c>
      <c r="M50" s="166">
        <v>0.39022965999999998</v>
      </c>
      <c r="N50" s="167">
        <v>77.817159868305936</v>
      </c>
      <c r="O50" s="167">
        <v>77.817149580234087</v>
      </c>
      <c r="P50" s="167">
        <v>1.9999941573038316</v>
      </c>
      <c r="Q50" s="166">
        <v>4.7156779999999995E-2</v>
      </c>
      <c r="R50" s="167">
        <v>1.6792123247455493E-15</v>
      </c>
      <c r="S50" s="166">
        <v>3.6269999999999998</v>
      </c>
      <c r="T50" s="166">
        <v>0</v>
      </c>
      <c r="U50" s="166">
        <v>3.7010200000000002</v>
      </c>
      <c r="V50" s="166">
        <v>3.6269999999999998</v>
      </c>
      <c r="W50" s="166">
        <v>7.4020000000000002E-2</v>
      </c>
      <c r="X50" s="166">
        <v>3.6269999999999998</v>
      </c>
      <c r="Y50" s="166">
        <v>0</v>
      </c>
      <c r="Z50" s="166">
        <v>3.7010200000000002</v>
      </c>
      <c r="AA50" s="166">
        <v>3.6269999999999998</v>
      </c>
      <c r="AB50" s="166">
        <v>0</v>
      </c>
      <c r="AC50" s="166">
        <v>7.4020000000000002E-2</v>
      </c>
      <c r="AD50" s="167">
        <v>100</v>
      </c>
      <c r="AE50" s="167">
        <v>100</v>
      </c>
      <c r="AF50" s="167">
        <v>1.9999891921686455</v>
      </c>
      <c r="AG50" s="169">
        <v>0</v>
      </c>
      <c r="AH50" s="167">
        <v>0</v>
      </c>
      <c r="AI50" s="166">
        <v>3.6269999999999998</v>
      </c>
      <c r="AJ50" s="166">
        <v>0</v>
      </c>
      <c r="AK50" s="166">
        <v>3.7010200000000002</v>
      </c>
      <c r="AL50" s="166">
        <v>3.6269999999999998</v>
      </c>
      <c r="AM50" s="166">
        <v>7.4020000000000002E-2</v>
      </c>
      <c r="AN50" s="166">
        <v>3.6269999999999998</v>
      </c>
      <c r="AO50" s="166">
        <v>0</v>
      </c>
      <c r="AP50" s="166">
        <v>3.7010200000000002</v>
      </c>
      <c r="AQ50" s="166">
        <v>3.6269999999999998</v>
      </c>
      <c r="AR50" s="166">
        <v>0</v>
      </c>
      <c r="AS50" s="166">
        <v>7.4020000000000002E-2</v>
      </c>
      <c r="AT50" s="167">
        <v>100</v>
      </c>
      <c r="AU50" s="167">
        <v>100</v>
      </c>
      <c r="AV50" s="167">
        <v>1.9999891921686455</v>
      </c>
      <c r="AW50" s="169">
        <v>0</v>
      </c>
      <c r="AX50" s="167">
        <v>0</v>
      </c>
      <c r="AY50" s="166">
        <v>0</v>
      </c>
      <c r="AZ50" s="166">
        <v>0</v>
      </c>
      <c r="BA50" s="166">
        <v>0</v>
      </c>
      <c r="BB50" s="166">
        <v>0</v>
      </c>
      <c r="BC50" s="166">
        <v>0</v>
      </c>
      <c r="BD50" s="166">
        <v>0</v>
      </c>
      <c r="BE50" s="166">
        <v>0</v>
      </c>
      <c r="BF50" s="166">
        <v>0</v>
      </c>
      <c r="BG50" s="166">
        <v>0</v>
      </c>
      <c r="BH50" s="166">
        <v>0</v>
      </c>
      <c r="BI50" s="166">
        <v>0</v>
      </c>
      <c r="BJ50" s="167" t="s">
        <v>369</v>
      </c>
      <c r="BK50" s="167" t="s">
        <v>369</v>
      </c>
      <c r="BL50" s="167">
        <v>0</v>
      </c>
      <c r="BM50" s="169">
        <v>0</v>
      </c>
      <c r="BN50" s="167">
        <v>0</v>
      </c>
      <c r="BO50" s="166">
        <v>0</v>
      </c>
      <c r="BP50" s="166">
        <v>0</v>
      </c>
      <c r="BQ50" s="166">
        <v>0</v>
      </c>
      <c r="BR50" s="166">
        <v>0</v>
      </c>
      <c r="BS50" s="166">
        <v>0</v>
      </c>
      <c r="BT50" s="166">
        <v>0</v>
      </c>
      <c r="BU50" s="166">
        <v>0</v>
      </c>
      <c r="BV50" s="166">
        <v>0</v>
      </c>
      <c r="BW50" s="166">
        <v>0</v>
      </c>
      <c r="BX50" s="166">
        <v>0</v>
      </c>
      <c r="BY50" s="166">
        <v>0</v>
      </c>
      <c r="BZ50" s="167" t="s">
        <v>369</v>
      </c>
      <c r="CA50" s="167" t="s">
        <v>369</v>
      </c>
      <c r="CB50" s="167">
        <v>0</v>
      </c>
      <c r="CC50" s="169">
        <v>0</v>
      </c>
      <c r="CD50" s="167">
        <v>0</v>
      </c>
      <c r="CE50" s="166">
        <v>0</v>
      </c>
      <c r="CF50" s="166">
        <v>0</v>
      </c>
      <c r="CG50" s="166">
        <v>0</v>
      </c>
      <c r="CH50" s="166">
        <v>0</v>
      </c>
      <c r="CI50" s="166">
        <v>0</v>
      </c>
      <c r="CJ50" s="166">
        <v>0</v>
      </c>
      <c r="CK50" s="166">
        <v>0</v>
      </c>
      <c r="CL50" s="166">
        <v>0</v>
      </c>
      <c r="CM50" s="166">
        <v>0</v>
      </c>
      <c r="CN50" s="166">
        <v>0</v>
      </c>
      <c r="CO50" s="166">
        <v>0</v>
      </c>
      <c r="CP50" s="167" t="s">
        <v>369</v>
      </c>
      <c r="CQ50" s="167" t="s">
        <v>369</v>
      </c>
      <c r="CR50" s="167">
        <v>0</v>
      </c>
      <c r="CS50" s="169">
        <v>0</v>
      </c>
      <c r="CT50" s="167">
        <v>0</v>
      </c>
      <c r="CU50" s="54">
        <v>6.7629000000000001</v>
      </c>
      <c r="CV50" s="54">
        <v>0</v>
      </c>
      <c r="CW50" s="54">
        <v>6.9009179999999999</v>
      </c>
      <c r="CX50" s="54">
        <v>6.7629000000000001</v>
      </c>
      <c r="CY50" s="54">
        <v>0.138018</v>
      </c>
      <c r="CZ50" s="54">
        <v>1.3147876900000002</v>
      </c>
      <c r="DA50" s="54">
        <v>4.7156779999999995E-2</v>
      </c>
      <c r="DB50" s="54">
        <v>1.34162</v>
      </c>
      <c r="DC50" s="54">
        <v>1.3147876900000002</v>
      </c>
      <c r="DD50" s="54">
        <v>0</v>
      </c>
      <c r="DE50" s="54">
        <v>2.6832310000000002E-2</v>
      </c>
      <c r="DF50" s="55">
        <v>19.441181889426137</v>
      </c>
      <c r="DG50" s="55">
        <v>19.44116709414714</v>
      </c>
      <c r="DH50" s="55">
        <v>1.9999932916921335</v>
      </c>
      <c r="DI50" s="98">
        <v>4.7156779999999995E-2</v>
      </c>
      <c r="DJ50" s="55">
        <v>-9.7144514654701197E-17</v>
      </c>
      <c r="DK50" s="54">
        <v>0.16950000000000001</v>
      </c>
      <c r="DL50" s="54">
        <v>0</v>
      </c>
      <c r="DM50" s="54">
        <v>0.172959</v>
      </c>
      <c r="DN50" s="54">
        <v>0.16950000000000001</v>
      </c>
      <c r="DO50" s="54">
        <v>3.4589999999999998E-3</v>
      </c>
      <c r="DP50" s="54">
        <v>6.0943320000000002E-2</v>
      </c>
      <c r="DQ50" s="54">
        <v>0</v>
      </c>
      <c r="DR50" s="54">
        <v>6.2186999999999999E-2</v>
      </c>
      <c r="DS50" s="54">
        <v>6.0943320000000002E-2</v>
      </c>
      <c r="DT50" s="54">
        <v>0</v>
      </c>
      <c r="DU50" s="54">
        <v>1.24368E-3</v>
      </c>
      <c r="DV50" s="55">
        <v>35.954761061946897</v>
      </c>
      <c r="DW50" s="55">
        <v>35.954900260190811</v>
      </c>
      <c r="DX50" s="55">
        <v>1.9999035168121955</v>
      </c>
      <c r="DY50" s="98">
        <v>0</v>
      </c>
      <c r="DZ50" s="55">
        <v>0</v>
      </c>
      <c r="EA50" s="54">
        <v>6.5933999999999999</v>
      </c>
      <c r="EB50" s="54">
        <v>0</v>
      </c>
      <c r="EC50" s="54">
        <v>6.7279590000000002</v>
      </c>
      <c r="ED50" s="54">
        <v>6.5933999999999999</v>
      </c>
      <c r="EE50" s="54">
        <v>0.13455900000000001</v>
      </c>
      <c r="EF50" s="54">
        <v>1.2538443700000002</v>
      </c>
      <c r="EG50" s="54">
        <v>4.7156779999999995E-2</v>
      </c>
      <c r="EH50" s="54">
        <v>1.279433</v>
      </c>
      <c r="EI50" s="54">
        <v>1.2538443700000002</v>
      </c>
      <c r="EJ50" s="54">
        <v>0</v>
      </c>
      <c r="EK50" s="54">
        <v>2.5588630000000001E-2</v>
      </c>
      <c r="EL50" s="55">
        <v>19.016658628325299</v>
      </c>
      <c r="EM50" s="55">
        <v>19.016661836071908</v>
      </c>
      <c r="EN50" s="55">
        <v>1.9999976552113319</v>
      </c>
      <c r="EO50" s="98">
        <v>4.7156779999999995E-2</v>
      </c>
      <c r="EP50" s="55">
        <v>-9.7144514654701197E-17</v>
      </c>
      <c r="EQ50" s="54">
        <v>14.1822</v>
      </c>
      <c r="ER50" s="54">
        <v>0</v>
      </c>
      <c r="ES50" s="54">
        <v>14.471632</v>
      </c>
      <c r="ET50" s="54">
        <v>14.1822</v>
      </c>
      <c r="EU50" s="54">
        <v>0.28943200000000002</v>
      </c>
      <c r="EV50" s="54">
        <v>14.179522650000001</v>
      </c>
      <c r="EW50" s="54">
        <v>0</v>
      </c>
      <c r="EX50" s="54">
        <v>14.4689</v>
      </c>
      <c r="EY50" s="54">
        <v>14.179522650000001</v>
      </c>
      <c r="EZ50" s="54">
        <v>0</v>
      </c>
      <c r="FA50" s="54">
        <v>0.28937734999999998</v>
      </c>
      <c r="FB50" s="55">
        <v>99.981121758260358</v>
      </c>
      <c r="FC50" s="55">
        <v>99.98111819011028</v>
      </c>
      <c r="FD50" s="55">
        <v>1.9999955076059686</v>
      </c>
      <c r="FE50" s="98">
        <v>0</v>
      </c>
      <c r="FF50" s="55">
        <v>0</v>
      </c>
      <c r="FG50" s="54">
        <v>14.1822</v>
      </c>
      <c r="FH50" s="54">
        <v>0</v>
      </c>
      <c r="FI50" s="54">
        <v>14.471632</v>
      </c>
      <c r="FJ50" s="54">
        <v>14.1822</v>
      </c>
      <c r="FK50" s="54">
        <v>0.28943200000000002</v>
      </c>
      <c r="FL50" s="54">
        <v>14.179522650000001</v>
      </c>
      <c r="FM50" s="54">
        <v>0</v>
      </c>
      <c r="FN50" s="54">
        <v>14.4689</v>
      </c>
      <c r="FO50" s="54">
        <v>14.179522650000001</v>
      </c>
      <c r="FP50" s="54">
        <v>0</v>
      </c>
      <c r="FQ50" s="54">
        <v>0.28937734999999998</v>
      </c>
      <c r="FR50" s="55">
        <v>99.981121758260358</v>
      </c>
      <c r="FS50" s="55">
        <v>99.98111819011028</v>
      </c>
      <c r="FT50" s="55">
        <v>1.9999955076059686</v>
      </c>
      <c r="FU50" s="98">
        <v>0</v>
      </c>
      <c r="FV50" s="55">
        <v>0</v>
      </c>
      <c r="FW50" s="54">
        <v>0</v>
      </c>
      <c r="FX50" s="54">
        <v>0</v>
      </c>
      <c r="FY50" s="54">
        <v>0</v>
      </c>
      <c r="FZ50" s="54">
        <v>0</v>
      </c>
      <c r="GA50" s="54">
        <v>0</v>
      </c>
      <c r="GB50" s="54">
        <v>0</v>
      </c>
      <c r="GC50" s="54">
        <v>0</v>
      </c>
      <c r="GD50" s="54">
        <v>0</v>
      </c>
      <c r="GE50" s="54">
        <v>0</v>
      </c>
      <c r="GF50" s="54">
        <v>0</v>
      </c>
      <c r="GG50" s="54">
        <v>0</v>
      </c>
      <c r="GH50" s="55" t="s">
        <v>369</v>
      </c>
      <c r="GI50" s="55" t="s">
        <v>369</v>
      </c>
      <c r="GJ50" s="55">
        <v>0</v>
      </c>
      <c r="GK50" s="98">
        <v>0</v>
      </c>
      <c r="GL50" s="55">
        <v>0</v>
      </c>
      <c r="GM50" s="54">
        <v>0</v>
      </c>
      <c r="GN50" s="54">
        <v>0</v>
      </c>
      <c r="GO50" s="54">
        <v>0</v>
      </c>
      <c r="GP50" s="54">
        <v>0</v>
      </c>
      <c r="GQ50" s="54">
        <v>0</v>
      </c>
      <c r="GR50" s="54">
        <v>0</v>
      </c>
      <c r="GS50" s="54">
        <v>0</v>
      </c>
      <c r="GT50" s="54">
        <v>0</v>
      </c>
      <c r="GU50" s="54">
        <v>0</v>
      </c>
      <c r="GV50" s="54">
        <v>0</v>
      </c>
      <c r="GW50" s="54">
        <v>0</v>
      </c>
      <c r="GX50" s="55" t="s">
        <v>369</v>
      </c>
      <c r="GY50" s="55" t="s">
        <v>369</v>
      </c>
      <c r="GZ50" s="55">
        <v>0</v>
      </c>
      <c r="HA50" s="98">
        <v>0</v>
      </c>
      <c r="HB50" s="55">
        <v>0</v>
      </c>
      <c r="HC50" s="54">
        <v>0</v>
      </c>
      <c r="HD50" s="54">
        <v>0</v>
      </c>
      <c r="HE50" s="54">
        <v>0</v>
      </c>
      <c r="HF50" s="54">
        <v>0</v>
      </c>
      <c r="HG50" s="54">
        <v>0</v>
      </c>
      <c r="HH50" s="54">
        <v>0</v>
      </c>
      <c r="HI50" s="54">
        <v>0</v>
      </c>
      <c r="HJ50" s="54">
        <v>0</v>
      </c>
      <c r="HK50" s="54">
        <v>0</v>
      </c>
      <c r="HL50" s="54">
        <v>0</v>
      </c>
      <c r="HM50" s="54">
        <v>0</v>
      </c>
      <c r="HN50" s="55" t="s">
        <v>369</v>
      </c>
      <c r="HO50" s="55" t="s">
        <v>369</v>
      </c>
      <c r="HP50" s="55">
        <v>0</v>
      </c>
      <c r="HQ50" s="98">
        <v>0</v>
      </c>
      <c r="HR50" s="55">
        <v>0</v>
      </c>
      <c r="HS50" s="54">
        <v>0</v>
      </c>
      <c r="HT50" s="54">
        <v>0</v>
      </c>
      <c r="HU50" s="54">
        <v>0</v>
      </c>
      <c r="HV50" s="54">
        <v>0</v>
      </c>
      <c r="HW50" s="54">
        <v>0</v>
      </c>
      <c r="HX50" s="54">
        <v>0</v>
      </c>
      <c r="HY50" s="54">
        <v>0</v>
      </c>
      <c r="HZ50" s="54">
        <v>0</v>
      </c>
      <c r="IA50" s="54">
        <v>0</v>
      </c>
      <c r="IB50" s="54">
        <v>0</v>
      </c>
      <c r="IC50" s="54">
        <v>0</v>
      </c>
      <c r="ID50" s="55" t="s">
        <v>369</v>
      </c>
      <c r="IE50" s="55" t="s">
        <v>369</v>
      </c>
      <c r="IF50" s="55">
        <v>0</v>
      </c>
      <c r="IG50" s="98">
        <v>0</v>
      </c>
      <c r="IH50" s="55">
        <v>0</v>
      </c>
      <c r="II50" s="54">
        <v>0</v>
      </c>
      <c r="IJ50" s="54">
        <v>0</v>
      </c>
      <c r="IK50" s="54">
        <v>0</v>
      </c>
      <c r="IL50" s="54">
        <v>0</v>
      </c>
      <c r="IM50" s="54">
        <v>0</v>
      </c>
      <c r="IN50" s="54">
        <v>0</v>
      </c>
      <c r="IO50" s="54">
        <v>0</v>
      </c>
      <c r="IP50" s="54">
        <v>0</v>
      </c>
      <c r="IQ50" s="54">
        <v>0</v>
      </c>
      <c r="IR50" s="54">
        <v>0</v>
      </c>
      <c r="IS50" s="54">
        <v>0</v>
      </c>
      <c r="IT50" s="55" t="s">
        <v>369</v>
      </c>
      <c r="IU50" s="55" t="s">
        <v>369</v>
      </c>
      <c r="IV50" s="55">
        <v>0</v>
      </c>
      <c r="IW50" s="98">
        <v>0</v>
      </c>
      <c r="IX50" s="55">
        <v>0</v>
      </c>
      <c r="IY50" s="54">
        <v>0</v>
      </c>
      <c r="IZ50" s="54">
        <v>0</v>
      </c>
      <c r="JA50" s="54">
        <v>0</v>
      </c>
      <c r="JB50" s="54">
        <v>0</v>
      </c>
      <c r="JC50" s="54">
        <v>0</v>
      </c>
      <c r="JD50" s="54">
        <v>0</v>
      </c>
      <c r="JE50" s="54">
        <v>0</v>
      </c>
      <c r="JF50" s="54">
        <v>0</v>
      </c>
      <c r="JG50" s="54">
        <v>0</v>
      </c>
      <c r="JH50" s="54">
        <v>0</v>
      </c>
      <c r="JI50" s="54">
        <v>0</v>
      </c>
      <c r="JJ50" s="55" t="s">
        <v>369</v>
      </c>
      <c r="JK50" s="55" t="s">
        <v>369</v>
      </c>
      <c r="JL50" s="55">
        <v>0</v>
      </c>
      <c r="JM50" s="98">
        <v>0</v>
      </c>
      <c r="JN50" s="55">
        <v>0</v>
      </c>
    </row>
    <row r="51" spans="1:274" s="72" customFormat="1" ht="15.75" x14ac:dyDescent="0.25">
      <c r="A51" s="103">
        <v>40</v>
      </c>
      <c r="B51" s="106" t="s">
        <v>107</v>
      </c>
      <c r="C51" s="166">
        <v>467.03249999999997</v>
      </c>
      <c r="D51" s="166">
        <v>0</v>
      </c>
      <c r="E51" s="166">
        <v>545.51624898</v>
      </c>
      <c r="F51" s="166">
        <v>467.03249999999997</v>
      </c>
      <c r="G51" s="166">
        <v>78.483748980000001</v>
      </c>
      <c r="H51" s="166">
        <v>146.82074781</v>
      </c>
      <c r="I51" s="166">
        <v>0</v>
      </c>
      <c r="J51" s="166">
        <v>218.762238</v>
      </c>
      <c r="K51" s="166">
        <v>146.82074781</v>
      </c>
      <c r="L51" s="166">
        <v>0</v>
      </c>
      <c r="M51" s="166">
        <v>71.94149019000001</v>
      </c>
      <c r="N51" s="167">
        <v>31.436944497438617</v>
      </c>
      <c r="O51" s="167">
        <v>91.66418669466573</v>
      </c>
      <c r="P51" s="167">
        <v>32.885698577466563</v>
      </c>
      <c r="Q51" s="166">
        <v>0</v>
      </c>
      <c r="R51" s="167">
        <v>0</v>
      </c>
      <c r="S51" s="166">
        <v>109.4473</v>
      </c>
      <c r="T51" s="166">
        <v>0</v>
      </c>
      <c r="U51" s="166">
        <v>180.63299999999998</v>
      </c>
      <c r="V51" s="166">
        <v>109.4473</v>
      </c>
      <c r="W51" s="166">
        <v>71.185699999999997</v>
      </c>
      <c r="X51" s="166">
        <v>95.466211810000004</v>
      </c>
      <c r="Y51" s="166">
        <v>0</v>
      </c>
      <c r="Z51" s="166">
        <v>166.359702</v>
      </c>
      <c r="AA51" s="166">
        <v>95.466211810000004</v>
      </c>
      <c r="AB51" s="166">
        <v>0</v>
      </c>
      <c r="AC51" s="166">
        <v>70.893490190000009</v>
      </c>
      <c r="AD51" s="167">
        <v>87.22573495189009</v>
      </c>
      <c r="AE51" s="167">
        <v>99.589510519669005</v>
      </c>
      <c r="AF51" s="167">
        <v>42.614581138165306</v>
      </c>
      <c r="AG51" s="169">
        <v>0</v>
      </c>
      <c r="AH51" s="167">
        <v>0</v>
      </c>
      <c r="AI51" s="166">
        <v>7.1045999999999996</v>
      </c>
      <c r="AJ51" s="166">
        <v>0</v>
      </c>
      <c r="AK51" s="166">
        <v>76.201599999999999</v>
      </c>
      <c r="AL51" s="166">
        <v>7.1045999999999996</v>
      </c>
      <c r="AM51" s="166">
        <v>69.096999999999994</v>
      </c>
      <c r="AN51" s="166">
        <v>7.1038916100000007</v>
      </c>
      <c r="AO51" s="166">
        <v>0</v>
      </c>
      <c r="AP51" s="166">
        <v>76.194001999999998</v>
      </c>
      <c r="AQ51" s="166">
        <v>7.1038916100000007</v>
      </c>
      <c r="AR51" s="166">
        <v>0</v>
      </c>
      <c r="AS51" s="166">
        <v>69.090110390000007</v>
      </c>
      <c r="AT51" s="167">
        <v>99.990029136052712</v>
      </c>
      <c r="AU51" s="167">
        <v>99.990029075068392</v>
      </c>
      <c r="AV51" s="167">
        <v>90.676573715080636</v>
      </c>
      <c r="AW51" s="169">
        <v>0</v>
      </c>
      <c r="AX51" s="167">
        <v>0</v>
      </c>
      <c r="AY51" s="166">
        <v>0</v>
      </c>
      <c r="AZ51" s="166">
        <v>0</v>
      </c>
      <c r="BA51" s="166">
        <v>0</v>
      </c>
      <c r="BB51" s="166">
        <v>0</v>
      </c>
      <c r="BC51" s="166">
        <v>0</v>
      </c>
      <c r="BD51" s="166">
        <v>0</v>
      </c>
      <c r="BE51" s="166">
        <v>0</v>
      </c>
      <c r="BF51" s="166">
        <v>0</v>
      </c>
      <c r="BG51" s="166">
        <v>0</v>
      </c>
      <c r="BH51" s="166">
        <v>0</v>
      </c>
      <c r="BI51" s="166">
        <v>0</v>
      </c>
      <c r="BJ51" s="167" t="s">
        <v>369</v>
      </c>
      <c r="BK51" s="167" t="s">
        <v>369</v>
      </c>
      <c r="BL51" s="167">
        <v>0</v>
      </c>
      <c r="BM51" s="169">
        <v>0</v>
      </c>
      <c r="BN51" s="167">
        <v>0</v>
      </c>
      <c r="BO51" s="166">
        <v>102.34269999999999</v>
      </c>
      <c r="BP51" s="166">
        <v>0</v>
      </c>
      <c r="BQ51" s="166">
        <v>104.4314</v>
      </c>
      <c r="BR51" s="166">
        <v>102.34269999999999</v>
      </c>
      <c r="BS51" s="166">
        <v>2.0886999999999998</v>
      </c>
      <c r="BT51" s="166">
        <v>88.362320199999999</v>
      </c>
      <c r="BU51" s="166">
        <v>0</v>
      </c>
      <c r="BV51" s="166">
        <v>90.165700000000001</v>
      </c>
      <c r="BW51" s="166">
        <v>88.362320199999999</v>
      </c>
      <c r="BX51" s="166">
        <v>0</v>
      </c>
      <c r="BY51" s="166">
        <v>1.8033798000000001</v>
      </c>
      <c r="BZ51" s="167">
        <v>86.339641420443286</v>
      </c>
      <c r="CA51" s="167">
        <v>86.33981902618855</v>
      </c>
      <c r="CB51" s="167">
        <v>2.0000729767528007</v>
      </c>
      <c r="CC51" s="169">
        <v>0</v>
      </c>
      <c r="CD51" s="167">
        <v>0</v>
      </c>
      <c r="CE51" s="166">
        <v>0</v>
      </c>
      <c r="CF51" s="166">
        <v>0</v>
      </c>
      <c r="CG51" s="166">
        <v>0</v>
      </c>
      <c r="CH51" s="166">
        <v>0</v>
      </c>
      <c r="CI51" s="166">
        <v>0</v>
      </c>
      <c r="CJ51" s="166">
        <v>0</v>
      </c>
      <c r="CK51" s="166">
        <v>0</v>
      </c>
      <c r="CL51" s="166">
        <v>0</v>
      </c>
      <c r="CM51" s="166">
        <v>0</v>
      </c>
      <c r="CN51" s="166">
        <v>0</v>
      </c>
      <c r="CO51" s="166">
        <v>0</v>
      </c>
      <c r="CP51" s="167" t="s">
        <v>369</v>
      </c>
      <c r="CQ51" s="167" t="s">
        <v>369</v>
      </c>
      <c r="CR51" s="167">
        <v>0</v>
      </c>
      <c r="CS51" s="169">
        <v>0</v>
      </c>
      <c r="CT51" s="167">
        <v>0</v>
      </c>
      <c r="CU51" s="54">
        <v>1.1147</v>
      </c>
      <c r="CV51" s="54">
        <v>0</v>
      </c>
      <c r="CW51" s="54">
        <v>1.1374489800000001</v>
      </c>
      <c r="CX51" s="54">
        <v>1.1147</v>
      </c>
      <c r="CY51" s="54">
        <v>2.2748979999999995E-2</v>
      </c>
      <c r="CZ51" s="54">
        <v>0</v>
      </c>
      <c r="DA51" s="54">
        <v>0</v>
      </c>
      <c r="DB51" s="54">
        <v>0</v>
      </c>
      <c r="DC51" s="54">
        <v>0</v>
      </c>
      <c r="DD51" s="54">
        <v>0</v>
      </c>
      <c r="DE51" s="54">
        <v>0</v>
      </c>
      <c r="DF51" s="55">
        <v>0</v>
      </c>
      <c r="DG51" s="55">
        <v>0</v>
      </c>
      <c r="DH51" s="55">
        <v>0</v>
      </c>
      <c r="DI51" s="98">
        <v>0</v>
      </c>
      <c r="DJ51" s="55">
        <v>0</v>
      </c>
      <c r="DK51" s="54">
        <v>0.2167</v>
      </c>
      <c r="DL51" s="54">
        <v>0</v>
      </c>
      <c r="DM51" s="54">
        <v>0.22112245</v>
      </c>
      <c r="DN51" s="54">
        <v>0.2167</v>
      </c>
      <c r="DO51" s="54">
        <v>4.4224499999999996E-3</v>
      </c>
      <c r="DP51" s="54">
        <v>0</v>
      </c>
      <c r="DQ51" s="54">
        <v>0</v>
      </c>
      <c r="DR51" s="54">
        <v>0</v>
      </c>
      <c r="DS51" s="54">
        <v>0</v>
      </c>
      <c r="DT51" s="54">
        <v>0</v>
      </c>
      <c r="DU51" s="54">
        <v>0</v>
      </c>
      <c r="DV51" s="55">
        <v>0</v>
      </c>
      <c r="DW51" s="55">
        <v>0</v>
      </c>
      <c r="DX51" s="55">
        <v>0</v>
      </c>
      <c r="DY51" s="98">
        <v>0</v>
      </c>
      <c r="DZ51" s="55">
        <v>0</v>
      </c>
      <c r="EA51" s="54">
        <v>0.89800000000000002</v>
      </c>
      <c r="EB51" s="54">
        <v>0</v>
      </c>
      <c r="EC51" s="54">
        <v>0.91632653000000008</v>
      </c>
      <c r="ED51" s="54">
        <v>0.89800000000000002</v>
      </c>
      <c r="EE51" s="54">
        <v>1.8326529999999997E-2</v>
      </c>
      <c r="EF51" s="54">
        <v>0</v>
      </c>
      <c r="EG51" s="54">
        <v>0</v>
      </c>
      <c r="EH51" s="54">
        <v>0</v>
      </c>
      <c r="EI51" s="54">
        <v>0</v>
      </c>
      <c r="EJ51" s="54">
        <v>0</v>
      </c>
      <c r="EK51" s="54">
        <v>0</v>
      </c>
      <c r="EL51" s="55">
        <v>0</v>
      </c>
      <c r="EM51" s="55">
        <v>0</v>
      </c>
      <c r="EN51" s="55">
        <v>0</v>
      </c>
      <c r="EO51" s="98">
        <v>0</v>
      </c>
      <c r="EP51" s="55">
        <v>0</v>
      </c>
      <c r="EQ51" s="54">
        <v>2.1932999999999998</v>
      </c>
      <c r="ER51" s="54">
        <v>0</v>
      </c>
      <c r="ES51" s="54">
        <v>2.2381000000000002</v>
      </c>
      <c r="ET51" s="54">
        <v>2.1932999999999998</v>
      </c>
      <c r="EU51" s="54">
        <v>4.48E-2</v>
      </c>
      <c r="EV51" s="54">
        <v>0</v>
      </c>
      <c r="EW51" s="54">
        <v>0</v>
      </c>
      <c r="EX51" s="54">
        <v>0</v>
      </c>
      <c r="EY51" s="54">
        <v>0</v>
      </c>
      <c r="EZ51" s="54">
        <v>0</v>
      </c>
      <c r="FA51" s="54">
        <v>0</v>
      </c>
      <c r="FB51" s="55">
        <v>0</v>
      </c>
      <c r="FC51" s="55">
        <v>0</v>
      </c>
      <c r="FD51" s="55">
        <v>0</v>
      </c>
      <c r="FE51" s="98">
        <v>0</v>
      </c>
      <c r="FF51" s="55">
        <v>0</v>
      </c>
      <c r="FG51" s="54">
        <v>2.1932999999999998</v>
      </c>
      <c r="FH51" s="54">
        <v>0</v>
      </c>
      <c r="FI51" s="54">
        <v>2.2381000000000002</v>
      </c>
      <c r="FJ51" s="54">
        <v>2.1932999999999998</v>
      </c>
      <c r="FK51" s="54">
        <v>4.48E-2</v>
      </c>
      <c r="FL51" s="54">
        <v>0</v>
      </c>
      <c r="FM51" s="54">
        <v>0</v>
      </c>
      <c r="FN51" s="54">
        <v>0</v>
      </c>
      <c r="FO51" s="54">
        <v>0</v>
      </c>
      <c r="FP51" s="54">
        <v>0</v>
      </c>
      <c r="FQ51" s="54">
        <v>0</v>
      </c>
      <c r="FR51" s="55">
        <v>0</v>
      </c>
      <c r="FS51" s="55">
        <v>0</v>
      </c>
      <c r="FT51" s="55">
        <v>0</v>
      </c>
      <c r="FU51" s="98">
        <v>0</v>
      </c>
      <c r="FV51" s="55">
        <v>0</v>
      </c>
      <c r="FW51" s="54">
        <v>0</v>
      </c>
      <c r="FX51" s="54">
        <v>0</v>
      </c>
      <c r="FY51" s="54">
        <v>0</v>
      </c>
      <c r="FZ51" s="54">
        <v>0</v>
      </c>
      <c r="GA51" s="54">
        <v>0</v>
      </c>
      <c r="GB51" s="54">
        <v>0</v>
      </c>
      <c r="GC51" s="54">
        <v>0</v>
      </c>
      <c r="GD51" s="54">
        <v>0</v>
      </c>
      <c r="GE51" s="54">
        <v>0</v>
      </c>
      <c r="GF51" s="54">
        <v>0</v>
      </c>
      <c r="GG51" s="54">
        <v>0</v>
      </c>
      <c r="GH51" s="55" t="s">
        <v>369</v>
      </c>
      <c r="GI51" s="55" t="s">
        <v>369</v>
      </c>
      <c r="GJ51" s="55">
        <v>0</v>
      </c>
      <c r="GK51" s="98">
        <v>0</v>
      </c>
      <c r="GL51" s="55">
        <v>0</v>
      </c>
      <c r="GM51" s="54">
        <v>354.27719999999999</v>
      </c>
      <c r="GN51" s="54">
        <v>0</v>
      </c>
      <c r="GO51" s="54">
        <v>361.5077</v>
      </c>
      <c r="GP51" s="54">
        <v>354.27719999999999</v>
      </c>
      <c r="GQ51" s="54">
        <v>7.2305000000000001</v>
      </c>
      <c r="GR51" s="54">
        <v>51.354536000000003</v>
      </c>
      <c r="GS51" s="54">
        <v>0</v>
      </c>
      <c r="GT51" s="54">
        <v>52.402535999999998</v>
      </c>
      <c r="GU51" s="54">
        <v>51.354536000000003</v>
      </c>
      <c r="GV51" s="54">
        <v>0</v>
      </c>
      <c r="GW51" s="54">
        <v>1.048</v>
      </c>
      <c r="GX51" s="55">
        <v>14.495580297010365</v>
      </c>
      <c r="GY51" s="55">
        <v>14.494156697323838</v>
      </c>
      <c r="GZ51" s="55">
        <v>1.9999032107911725</v>
      </c>
      <c r="HA51" s="98">
        <v>0</v>
      </c>
      <c r="HB51" s="55">
        <v>0</v>
      </c>
      <c r="HC51" s="54">
        <v>354.27719999999999</v>
      </c>
      <c r="HD51" s="54">
        <v>0</v>
      </c>
      <c r="HE51" s="54">
        <v>361.5077</v>
      </c>
      <c r="HF51" s="54">
        <v>354.27719999999999</v>
      </c>
      <c r="HG51" s="54">
        <v>7.2305000000000001</v>
      </c>
      <c r="HH51" s="54">
        <v>51.354536000000003</v>
      </c>
      <c r="HI51" s="54">
        <v>0</v>
      </c>
      <c r="HJ51" s="54">
        <v>52.402535999999998</v>
      </c>
      <c r="HK51" s="54">
        <v>51.354536000000003</v>
      </c>
      <c r="HL51" s="54">
        <v>0</v>
      </c>
      <c r="HM51" s="54">
        <v>1.048</v>
      </c>
      <c r="HN51" s="55">
        <v>14.495580297010365</v>
      </c>
      <c r="HO51" s="55">
        <v>14.494156697323838</v>
      </c>
      <c r="HP51" s="55">
        <v>1.9999032107911725</v>
      </c>
      <c r="HQ51" s="98">
        <v>0</v>
      </c>
      <c r="HR51" s="55">
        <v>0</v>
      </c>
      <c r="HS51" s="54">
        <v>0</v>
      </c>
      <c r="HT51" s="54">
        <v>0</v>
      </c>
      <c r="HU51" s="54">
        <v>0</v>
      </c>
      <c r="HV51" s="54">
        <v>0</v>
      </c>
      <c r="HW51" s="54">
        <v>0</v>
      </c>
      <c r="HX51" s="54">
        <v>0</v>
      </c>
      <c r="HY51" s="54">
        <v>0</v>
      </c>
      <c r="HZ51" s="54">
        <v>0</v>
      </c>
      <c r="IA51" s="54">
        <v>0</v>
      </c>
      <c r="IB51" s="54">
        <v>0</v>
      </c>
      <c r="IC51" s="54">
        <v>0</v>
      </c>
      <c r="ID51" s="55" t="s">
        <v>369</v>
      </c>
      <c r="IE51" s="55" t="s">
        <v>369</v>
      </c>
      <c r="IF51" s="55">
        <v>0</v>
      </c>
      <c r="IG51" s="98">
        <v>0</v>
      </c>
      <c r="IH51" s="55">
        <v>0</v>
      </c>
      <c r="II51" s="54">
        <v>0</v>
      </c>
      <c r="IJ51" s="54">
        <v>0</v>
      </c>
      <c r="IK51" s="54">
        <v>0</v>
      </c>
      <c r="IL51" s="54">
        <v>0</v>
      </c>
      <c r="IM51" s="54">
        <v>0</v>
      </c>
      <c r="IN51" s="54">
        <v>0</v>
      </c>
      <c r="IO51" s="54">
        <v>0</v>
      </c>
      <c r="IP51" s="54">
        <v>0</v>
      </c>
      <c r="IQ51" s="54">
        <v>0</v>
      </c>
      <c r="IR51" s="54">
        <v>0</v>
      </c>
      <c r="IS51" s="54">
        <v>0</v>
      </c>
      <c r="IT51" s="55" t="s">
        <v>369</v>
      </c>
      <c r="IU51" s="55" t="s">
        <v>369</v>
      </c>
      <c r="IV51" s="55">
        <v>0</v>
      </c>
      <c r="IW51" s="98">
        <v>0</v>
      </c>
      <c r="IX51" s="55">
        <v>0</v>
      </c>
      <c r="IY51" s="54">
        <v>0</v>
      </c>
      <c r="IZ51" s="54">
        <v>0</v>
      </c>
      <c r="JA51" s="54">
        <v>0</v>
      </c>
      <c r="JB51" s="54">
        <v>0</v>
      </c>
      <c r="JC51" s="54">
        <v>0</v>
      </c>
      <c r="JD51" s="54">
        <v>0</v>
      </c>
      <c r="JE51" s="54">
        <v>0</v>
      </c>
      <c r="JF51" s="54">
        <v>0</v>
      </c>
      <c r="JG51" s="54">
        <v>0</v>
      </c>
      <c r="JH51" s="54">
        <v>0</v>
      </c>
      <c r="JI51" s="54">
        <v>0</v>
      </c>
      <c r="JJ51" s="55" t="s">
        <v>369</v>
      </c>
      <c r="JK51" s="55" t="s">
        <v>369</v>
      </c>
      <c r="JL51" s="55">
        <v>0</v>
      </c>
      <c r="JM51" s="98">
        <v>0</v>
      </c>
      <c r="JN51" s="55">
        <v>0</v>
      </c>
    </row>
    <row r="52" spans="1:274" ht="15.75" x14ac:dyDescent="0.25">
      <c r="A52" s="129">
        <v>41</v>
      </c>
      <c r="B52" s="108" t="s">
        <v>254</v>
      </c>
      <c r="C52" s="166">
        <v>0</v>
      </c>
      <c r="D52" s="166">
        <v>0</v>
      </c>
      <c r="E52" s="166">
        <v>0</v>
      </c>
      <c r="F52" s="166">
        <v>0</v>
      </c>
      <c r="G52" s="166">
        <v>0</v>
      </c>
      <c r="H52" s="166">
        <v>0</v>
      </c>
      <c r="I52" s="166">
        <v>0</v>
      </c>
      <c r="J52" s="166">
        <v>0</v>
      </c>
      <c r="K52" s="166">
        <v>0</v>
      </c>
      <c r="L52" s="166">
        <v>0</v>
      </c>
      <c r="M52" s="166">
        <v>0</v>
      </c>
      <c r="N52" s="167" t="s">
        <v>369</v>
      </c>
      <c r="O52" s="167" t="s">
        <v>369</v>
      </c>
      <c r="P52" s="167">
        <v>0</v>
      </c>
      <c r="Q52" s="166">
        <v>0</v>
      </c>
      <c r="R52" s="167">
        <v>0</v>
      </c>
      <c r="S52" s="166">
        <v>0</v>
      </c>
      <c r="T52" s="166">
        <v>0</v>
      </c>
      <c r="U52" s="166">
        <v>0</v>
      </c>
      <c r="V52" s="166">
        <v>0</v>
      </c>
      <c r="W52" s="166">
        <v>0</v>
      </c>
      <c r="X52" s="166">
        <v>0</v>
      </c>
      <c r="Y52" s="166">
        <v>0</v>
      </c>
      <c r="Z52" s="166">
        <v>0</v>
      </c>
      <c r="AA52" s="166">
        <v>0</v>
      </c>
      <c r="AB52" s="166">
        <v>0</v>
      </c>
      <c r="AC52" s="166">
        <v>0</v>
      </c>
      <c r="AD52" s="167" t="s">
        <v>369</v>
      </c>
      <c r="AE52" s="167" t="s">
        <v>369</v>
      </c>
      <c r="AF52" s="167">
        <v>0</v>
      </c>
      <c r="AG52" s="169">
        <v>0</v>
      </c>
      <c r="AH52" s="167">
        <v>0</v>
      </c>
      <c r="AI52" s="166">
        <v>0</v>
      </c>
      <c r="AJ52" s="166">
        <v>0</v>
      </c>
      <c r="AK52" s="166">
        <v>0</v>
      </c>
      <c r="AL52" s="166">
        <v>0</v>
      </c>
      <c r="AM52" s="166">
        <v>0</v>
      </c>
      <c r="AN52" s="166">
        <v>0</v>
      </c>
      <c r="AO52" s="166">
        <v>0</v>
      </c>
      <c r="AP52" s="166">
        <v>0</v>
      </c>
      <c r="AQ52" s="166">
        <v>0</v>
      </c>
      <c r="AR52" s="166">
        <v>0</v>
      </c>
      <c r="AS52" s="166">
        <v>0</v>
      </c>
      <c r="AT52" s="167" t="s">
        <v>369</v>
      </c>
      <c r="AU52" s="167" t="s">
        <v>369</v>
      </c>
      <c r="AV52" s="167">
        <v>0</v>
      </c>
      <c r="AW52" s="169">
        <v>0</v>
      </c>
      <c r="AX52" s="167">
        <v>0</v>
      </c>
      <c r="AY52" s="166">
        <v>0</v>
      </c>
      <c r="AZ52" s="166">
        <v>0</v>
      </c>
      <c r="BA52" s="166">
        <v>0</v>
      </c>
      <c r="BB52" s="166">
        <v>0</v>
      </c>
      <c r="BC52" s="166">
        <v>0</v>
      </c>
      <c r="BD52" s="166">
        <v>0</v>
      </c>
      <c r="BE52" s="166">
        <v>0</v>
      </c>
      <c r="BF52" s="166">
        <v>0</v>
      </c>
      <c r="BG52" s="166">
        <v>0</v>
      </c>
      <c r="BH52" s="166">
        <v>0</v>
      </c>
      <c r="BI52" s="166">
        <v>0</v>
      </c>
      <c r="BJ52" s="167" t="s">
        <v>369</v>
      </c>
      <c r="BK52" s="167" t="s">
        <v>369</v>
      </c>
      <c r="BL52" s="167">
        <v>0</v>
      </c>
      <c r="BM52" s="169">
        <v>0</v>
      </c>
      <c r="BN52" s="167">
        <v>0</v>
      </c>
      <c r="BO52" s="166">
        <v>0</v>
      </c>
      <c r="BP52" s="166">
        <v>0</v>
      </c>
      <c r="BQ52" s="166">
        <v>0</v>
      </c>
      <c r="BR52" s="166">
        <v>0</v>
      </c>
      <c r="BS52" s="166">
        <v>0</v>
      </c>
      <c r="BT52" s="166">
        <v>0</v>
      </c>
      <c r="BU52" s="166">
        <v>0</v>
      </c>
      <c r="BV52" s="166">
        <v>0</v>
      </c>
      <c r="BW52" s="166">
        <v>0</v>
      </c>
      <c r="BX52" s="166">
        <v>0</v>
      </c>
      <c r="BY52" s="166">
        <v>0</v>
      </c>
      <c r="BZ52" s="167" t="s">
        <v>369</v>
      </c>
      <c r="CA52" s="167" t="s">
        <v>369</v>
      </c>
      <c r="CB52" s="167">
        <v>0</v>
      </c>
      <c r="CC52" s="169">
        <v>0</v>
      </c>
      <c r="CD52" s="167">
        <v>0</v>
      </c>
      <c r="CE52" s="166">
        <v>0</v>
      </c>
      <c r="CF52" s="166">
        <v>0</v>
      </c>
      <c r="CG52" s="166">
        <v>0</v>
      </c>
      <c r="CH52" s="166">
        <v>0</v>
      </c>
      <c r="CI52" s="166">
        <v>0</v>
      </c>
      <c r="CJ52" s="166">
        <v>0</v>
      </c>
      <c r="CK52" s="166">
        <v>0</v>
      </c>
      <c r="CL52" s="166">
        <v>0</v>
      </c>
      <c r="CM52" s="166">
        <v>0</v>
      </c>
      <c r="CN52" s="166">
        <v>0</v>
      </c>
      <c r="CO52" s="166">
        <v>0</v>
      </c>
      <c r="CP52" s="167" t="s">
        <v>369</v>
      </c>
      <c r="CQ52" s="167" t="s">
        <v>369</v>
      </c>
      <c r="CR52" s="167">
        <v>0</v>
      </c>
      <c r="CS52" s="169">
        <v>0</v>
      </c>
      <c r="CT52" s="167">
        <v>0</v>
      </c>
      <c r="CU52" s="54">
        <v>0</v>
      </c>
      <c r="CV52" s="54">
        <v>0</v>
      </c>
      <c r="CW52" s="54">
        <v>0</v>
      </c>
      <c r="CX52" s="54">
        <v>0</v>
      </c>
      <c r="CY52" s="54">
        <v>0</v>
      </c>
      <c r="CZ52" s="54">
        <v>0</v>
      </c>
      <c r="DA52" s="54">
        <v>0</v>
      </c>
      <c r="DB52" s="54">
        <v>0</v>
      </c>
      <c r="DC52" s="54">
        <v>0</v>
      </c>
      <c r="DD52" s="54">
        <v>0</v>
      </c>
      <c r="DE52" s="54">
        <v>0</v>
      </c>
      <c r="DF52" s="55" t="s">
        <v>369</v>
      </c>
      <c r="DG52" s="55" t="s">
        <v>369</v>
      </c>
      <c r="DH52" s="55">
        <v>0</v>
      </c>
      <c r="DI52" s="98">
        <v>0</v>
      </c>
      <c r="DJ52" s="55">
        <v>0</v>
      </c>
      <c r="DK52" s="54">
        <v>0</v>
      </c>
      <c r="DL52" s="54">
        <v>0</v>
      </c>
      <c r="DM52" s="54">
        <v>0</v>
      </c>
      <c r="DN52" s="54">
        <v>0</v>
      </c>
      <c r="DO52" s="54">
        <v>0</v>
      </c>
      <c r="DP52" s="54">
        <v>0</v>
      </c>
      <c r="DQ52" s="54">
        <v>0</v>
      </c>
      <c r="DR52" s="54">
        <v>0</v>
      </c>
      <c r="DS52" s="54">
        <v>0</v>
      </c>
      <c r="DT52" s="54">
        <v>0</v>
      </c>
      <c r="DU52" s="54">
        <v>0</v>
      </c>
      <c r="DV52" s="55" t="s">
        <v>369</v>
      </c>
      <c r="DW52" s="55" t="s">
        <v>369</v>
      </c>
      <c r="DX52" s="55">
        <v>0</v>
      </c>
      <c r="DY52" s="98">
        <v>0</v>
      </c>
      <c r="DZ52" s="55">
        <v>0</v>
      </c>
      <c r="EA52" s="54">
        <v>0</v>
      </c>
      <c r="EB52" s="54">
        <v>0</v>
      </c>
      <c r="EC52" s="54">
        <v>0</v>
      </c>
      <c r="ED52" s="54">
        <v>0</v>
      </c>
      <c r="EE52" s="54">
        <v>0</v>
      </c>
      <c r="EF52" s="54">
        <v>0</v>
      </c>
      <c r="EG52" s="54">
        <v>0</v>
      </c>
      <c r="EH52" s="54">
        <v>0</v>
      </c>
      <c r="EI52" s="54">
        <v>0</v>
      </c>
      <c r="EJ52" s="54">
        <v>0</v>
      </c>
      <c r="EK52" s="54">
        <v>0</v>
      </c>
      <c r="EL52" s="55" t="s">
        <v>369</v>
      </c>
      <c r="EM52" s="55" t="s">
        <v>369</v>
      </c>
      <c r="EN52" s="55">
        <v>0</v>
      </c>
      <c r="EO52" s="98">
        <v>0</v>
      </c>
      <c r="EP52" s="55">
        <v>0</v>
      </c>
      <c r="EQ52" s="54">
        <v>0</v>
      </c>
      <c r="ER52" s="54">
        <v>0</v>
      </c>
      <c r="ES52" s="54">
        <v>0</v>
      </c>
      <c r="ET52" s="54">
        <v>0</v>
      </c>
      <c r="EU52" s="54">
        <v>0</v>
      </c>
      <c r="EV52" s="54">
        <v>0</v>
      </c>
      <c r="EW52" s="54">
        <v>0</v>
      </c>
      <c r="EX52" s="54">
        <v>0</v>
      </c>
      <c r="EY52" s="54">
        <v>0</v>
      </c>
      <c r="EZ52" s="54">
        <v>0</v>
      </c>
      <c r="FA52" s="54">
        <v>0</v>
      </c>
      <c r="FB52" s="55" t="s">
        <v>369</v>
      </c>
      <c r="FC52" s="55" t="s">
        <v>369</v>
      </c>
      <c r="FD52" s="55">
        <v>0</v>
      </c>
      <c r="FE52" s="98">
        <v>0</v>
      </c>
      <c r="FF52" s="55">
        <v>0</v>
      </c>
      <c r="FG52" s="54">
        <v>0</v>
      </c>
      <c r="FH52" s="54">
        <v>0</v>
      </c>
      <c r="FI52" s="54">
        <v>0</v>
      </c>
      <c r="FJ52" s="54">
        <v>0</v>
      </c>
      <c r="FK52" s="54">
        <v>0</v>
      </c>
      <c r="FL52" s="54">
        <v>0</v>
      </c>
      <c r="FM52" s="54">
        <v>0</v>
      </c>
      <c r="FN52" s="54">
        <v>0</v>
      </c>
      <c r="FO52" s="54">
        <v>0</v>
      </c>
      <c r="FP52" s="54">
        <v>0</v>
      </c>
      <c r="FQ52" s="54">
        <v>0</v>
      </c>
      <c r="FR52" s="55" t="s">
        <v>369</v>
      </c>
      <c r="FS52" s="55" t="s">
        <v>369</v>
      </c>
      <c r="FT52" s="55">
        <v>0</v>
      </c>
      <c r="FU52" s="98">
        <v>0</v>
      </c>
      <c r="FV52" s="55">
        <v>0</v>
      </c>
      <c r="FW52" s="54">
        <v>0</v>
      </c>
      <c r="FX52" s="54">
        <v>0</v>
      </c>
      <c r="FY52" s="54">
        <v>0</v>
      </c>
      <c r="FZ52" s="54">
        <v>0</v>
      </c>
      <c r="GA52" s="54">
        <v>0</v>
      </c>
      <c r="GB52" s="54">
        <v>0</v>
      </c>
      <c r="GC52" s="54">
        <v>0</v>
      </c>
      <c r="GD52" s="54">
        <v>0</v>
      </c>
      <c r="GE52" s="54">
        <v>0</v>
      </c>
      <c r="GF52" s="54">
        <v>0</v>
      </c>
      <c r="GG52" s="54">
        <v>0</v>
      </c>
      <c r="GH52" s="55" t="s">
        <v>369</v>
      </c>
      <c r="GI52" s="55" t="s">
        <v>369</v>
      </c>
      <c r="GJ52" s="55">
        <v>0</v>
      </c>
      <c r="GK52" s="98">
        <v>0</v>
      </c>
      <c r="GL52" s="55">
        <v>0</v>
      </c>
      <c r="GM52" s="54">
        <v>0</v>
      </c>
      <c r="GN52" s="54">
        <v>0</v>
      </c>
      <c r="GO52" s="54">
        <v>0</v>
      </c>
      <c r="GP52" s="54">
        <v>0</v>
      </c>
      <c r="GQ52" s="54">
        <v>0</v>
      </c>
      <c r="GR52" s="54">
        <v>0</v>
      </c>
      <c r="GS52" s="54">
        <v>0</v>
      </c>
      <c r="GT52" s="54">
        <v>0</v>
      </c>
      <c r="GU52" s="54">
        <v>0</v>
      </c>
      <c r="GV52" s="54">
        <v>0</v>
      </c>
      <c r="GW52" s="54">
        <v>0</v>
      </c>
      <c r="GX52" s="55" t="s">
        <v>369</v>
      </c>
      <c r="GY52" s="55" t="s">
        <v>369</v>
      </c>
      <c r="GZ52" s="55">
        <v>0</v>
      </c>
      <c r="HA52" s="98">
        <v>0</v>
      </c>
      <c r="HB52" s="55">
        <v>0</v>
      </c>
      <c r="HC52" s="54">
        <v>0</v>
      </c>
      <c r="HD52" s="54">
        <v>0</v>
      </c>
      <c r="HE52" s="54">
        <v>0</v>
      </c>
      <c r="HF52" s="54">
        <v>0</v>
      </c>
      <c r="HG52" s="54">
        <v>0</v>
      </c>
      <c r="HH52" s="54">
        <v>0</v>
      </c>
      <c r="HI52" s="54">
        <v>0</v>
      </c>
      <c r="HJ52" s="54">
        <v>0</v>
      </c>
      <c r="HK52" s="54">
        <v>0</v>
      </c>
      <c r="HL52" s="54">
        <v>0</v>
      </c>
      <c r="HM52" s="54">
        <v>0</v>
      </c>
      <c r="HN52" s="55" t="s">
        <v>369</v>
      </c>
      <c r="HO52" s="55" t="s">
        <v>369</v>
      </c>
      <c r="HP52" s="55">
        <v>0</v>
      </c>
      <c r="HQ52" s="98">
        <v>0</v>
      </c>
      <c r="HR52" s="55">
        <v>0</v>
      </c>
      <c r="HS52" s="54">
        <v>0</v>
      </c>
      <c r="HT52" s="54">
        <v>0</v>
      </c>
      <c r="HU52" s="54">
        <v>0</v>
      </c>
      <c r="HV52" s="54">
        <v>0</v>
      </c>
      <c r="HW52" s="54">
        <v>0</v>
      </c>
      <c r="HX52" s="54">
        <v>0</v>
      </c>
      <c r="HY52" s="54">
        <v>0</v>
      </c>
      <c r="HZ52" s="54">
        <v>0</v>
      </c>
      <c r="IA52" s="54">
        <v>0</v>
      </c>
      <c r="IB52" s="54">
        <v>0</v>
      </c>
      <c r="IC52" s="54">
        <v>0</v>
      </c>
      <c r="ID52" s="55" t="s">
        <v>369</v>
      </c>
      <c r="IE52" s="55" t="s">
        <v>369</v>
      </c>
      <c r="IF52" s="55">
        <v>0</v>
      </c>
      <c r="IG52" s="98">
        <v>0</v>
      </c>
      <c r="IH52" s="55">
        <v>0</v>
      </c>
      <c r="II52" s="54">
        <v>0</v>
      </c>
      <c r="IJ52" s="54">
        <v>0</v>
      </c>
      <c r="IK52" s="54">
        <v>0</v>
      </c>
      <c r="IL52" s="54">
        <v>0</v>
      </c>
      <c r="IM52" s="54">
        <v>0</v>
      </c>
      <c r="IN52" s="54">
        <v>0</v>
      </c>
      <c r="IO52" s="54">
        <v>0</v>
      </c>
      <c r="IP52" s="54">
        <v>0</v>
      </c>
      <c r="IQ52" s="54">
        <v>0</v>
      </c>
      <c r="IR52" s="54">
        <v>0</v>
      </c>
      <c r="IS52" s="54">
        <v>0</v>
      </c>
      <c r="IT52" s="55" t="s">
        <v>369</v>
      </c>
      <c r="IU52" s="55" t="s">
        <v>369</v>
      </c>
      <c r="IV52" s="55">
        <v>0</v>
      </c>
      <c r="IW52" s="98">
        <v>0</v>
      </c>
      <c r="IX52" s="55">
        <v>0</v>
      </c>
      <c r="IY52" s="54">
        <v>0</v>
      </c>
      <c r="IZ52" s="54">
        <v>0</v>
      </c>
      <c r="JA52" s="54">
        <v>0</v>
      </c>
      <c r="JB52" s="54">
        <v>0</v>
      </c>
      <c r="JC52" s="54">
        <v>0</v>
      </c>
      <c r="JD52" s="54">
        <v>0</v>
      </c>
      <c r="JE52" s="54">
        <v>0</v>
      </c>
      <c r="JF52" s="54">
        <v>0</v>
      </c>
      <c r="JG52" s="54">
        <v>0</v>
      </c>
      <c r="JH52" s="54">
        <v>0</v>
      </c>
      <c r="JI52" s="54">
        <v>0</v>
      </c>
      <c r="JJ52" s="55" t="s">
        <v>369</v>
      </c>
      <c r="JK52" s="55" t="s">
        <v>369</v>
      </c>
      <c r="JL52" s="55">
        <v>0</v>
      </c>
      <c r="JM52" s="98">
        <v>0</v>
      </c>
      <c r="JN52" s="55">
        <v>0</v>
      </c>
    </row>
    <row r="53" spans="1:274" ht="15.75" x14ac:dyDescent="0.25">
      <c r="A53" s="104">
        <v>42</v>
      </c>
      <c r="B53" s="107" t="s">
        <v>109</v>
      </c>
      <c r="C53" s="170">
        <v>2485.9854</v>
      </c>
      <c r="D53" s="170">
        <v>0</v>
      </c>
      <c r="E53" s="170">
        <v>2463.8773346400003</v>
      </c>
      <c r="F53" s="170">
        <v>2439.2959999999998</v>
      </c>
      <c r="G53" s="170">
        <v>24.581334639999998</v>
      </c>
      <c r="H53" s="170">
        <v>1156.6931812099999</v>
      </c>
      <c r="I53" s="170">
        <v>1.1258221399999999</v>
      </c>
      <c r="J53" s="170">
        <v>1168.36802248</v>
      </c>
      <c r="K53" s="170">
        <v>1156.69310759</v>
      </c>
      <c r="L53" s="170">
        <v>0</v>
      </c>
      <c r="M53" s="170">
        <v>11.674914889999998</v>
      </c>
      <c r="N53" s="170">
        <v>47.419136816114161</v>
      </c>
      <c r="O53" s="170">
        <v>47.495040692387725</v>
      </c>
      <c r="P53" s="170">
        <v>0.99924977963866246</v>
      </c>
      <c r="Q53" s="170">
        <v>1.1258221399999999</v>
      </c>
      <c r="R53" s="170">
        <v>7.3619999991780816E-5</v>
      </c>
      <c r="S53" s="170">
        <v>127.801</v>
      </c>
      <c r="T53" s="170">
        <v>0</v>
      </c>
      <c r="U53" s="170">
        <v>129.09728153</v>
      </c>
      <c r="V53" s="170">
        <v>127.801</v>
      </c>
      <c r="W53" s="170">
        <v>1.2962815299999999</v>
      </c>
      <c r="X53" s="170">
        <v>79.447141999999999</v>
      </c>
      <c r="Y53" s="170">
        <v>1.1258221399999999</v>
      </c>
      <c r="Z53" s="170">
        <v>80.252000730000006</v>
      </c>
      <c r="AA53" s="170">
        <v>79.447141999999999</v>
      </c>
      <c r="AB53" s="170">
        <v>0</v>
      </c>
      <c r="AC53" s="170">
        <v>0.80485873000000008</v>
      </c>
      <c r="AD53" s="170">
        <v>62.164726410591463</v>
      </c>
      <c r="AE53" s="170">
        <v>62.089809302459173</v>
      </c>
      <c r="AF53" s="170">
        <v>1.0029142235442434</v>
      </c>
      <c r="AG53" s="170">
        <v>1.1258221399999999</v>
      </c>
      <c r="AH53" s="170">
        <v>4.4408920985006262E-16</v>
      </c>
      <c r="AI53" s="170">
        <v>37.227800000000002</v>
      </c>
      <c r="AJ53" s="170">
        <v>0</v>
      </c>
      <c r="AK53" s="170">
        <v>37.606200999999999</v>
      </c>
      <c r="AL53" s="170">
        <v>37.227800000000002</v>
      </c>
      <c r="AM53" s="170">
        <v>0.37840100000000004</v>
      </c>
      <c r="AN53" s="170">
        <v>27.457700000000003</v>
      </c>
      <c r="AO53" s="170">
        <v>1.1258221399999999</v>
      </c>
      <c r="AP53" s="170">
        <v>27.73741313</v>
      </c>
      <c r="AQ53" s="170">
        <v>27.457700000000003</v>
      </c>
      <c r="AR53" s="170">
        <v>0</v>
      </c>
      <c r="AS53" s="170">
        <v>0.27971313000000003</v>
      </c>
      <c r="AT53" s="170">
        <v>73.755902846797298</v>
      </c>
      <c r="AU53" s="170">
        <v>73.919765011191828</v>
      </c>
      <c r="AV53" s="170">
        <v>1.0084326490326894</v>
      </c>
      <c r="AW53" s="170">
        <v>1.1258221399999999</v>
      </c>
      <c r="AX53" s="170">
        <v>4.4408920985006262E-16</v>
      </c>
      <c r="AY53" s="170">
        <v>52.168399999999998</v>
      </c>
      <c r="AZ53" s="170">
        <v>0</v>
      </c>
      <c r="BA53" s="170">
        <v>52.698353530000006</v>
      </c>
      <c r="BB53" s="170">
        <v>52.168399999999998</v>
      </c>
      <c r="BC53" s="170">
        <v>0.52995353000000001</v>
      </c>
      <c r="BD53" s="170">
        <v>13.584642000000001</v>
      </c>
      <c r="BE53" s="170">
        <v>0</v>
      </c>
      <c r="BF53" s="170">
        <v>13.721860599999999</v>
      </c>
      <c r="BG53" s="170">
        <v>13.584642000000001</v>
      </c>
      <c r="BH53" s="170">
        <v>0</v>
      </c>
      <c r="BI53" s="170">
        <v>0.1372186</v>
      </c>
      <c r="BJ53" s="170">
        <v>26.039982058104144</v>
      </c>
      <c r="BK53" s="170">
        <v>25.892572127975065</v>
      </c>
      <c r="BL53" s="170">
        <v>0.99999995627415139</v>
      </c>
      <c r="BM53" s="170">
        <v>0</v>
      </c>
      <c r="BN53" s="170">
        <v>0</v>
      </c>
      <c r="BO53" s="170">
        <v>38.404800000000002</v>
      </c>
      <c r="BP53" s="170">
        <v>0</v>
      </c>
      <c r="BQ53" s="170">
        <v>38.792726999999999</v>
      </c>
      <c r="BR53" s="170">
        <v>38.404800000000002</v>
      </c>
      <c r="BS53" s="170">
        <v>0.38792700000000002</v>
      </c>
      <c r="BT53" s="170">
        <v>38.404800000000002</v>
      </c>
      <c r="BU53" s="170">
        <v>0</v>
      </c>
      <c r="BV53" s="170">
        <v>38.792726999999999</v>
      </c>
      <c r="BW53" s="170">
        <v>38.404800000000002</v>
      </c>
      <c r="BX53" s="170">
        <v>0</v>
      </c>
      <c r="BY53" s="170">
        <v>0.38792700000000002</v>
      </c>
      <c r="BZ53" s="170">
        <v>100</v>
      </c>
      <c r="CA53" s="170">
        <v>100</v>
      </c>
      <c r="CB53" s="170">
        <v>0.9999993039932461</v>
      </c>
      <c r="CC53" s="170">
        <v>0</v>
      </c>
      <c r="CD53" s="170">
        <v>0</v>
      </c>
      <c r="CE53" s="170">
        <v>0</v>
      </c>
      <c r="CF53" s="170">
        <v>0</v>
      </c>
      <c r="CG53" s="170">
        <v>0</v>
      </c>
      <c r="CH53" s="170">
        <v>0</v>
      </c>
      <c r="CI53" s="170">
        <v>0</v>
      </c>
      <c r="CJ53" s="170">
        <v>0</v>
      </c>
      <c r="CK53" s="170">
        <v>0</v>
      </c>
      <c r="CL53" s="170">
        <v>0</v>
      </c>
      <c r="CM53" s="170">
        <v>0</v>
      </c>
      <c r="CN53" s="170">
        <v>0</v>
      </c>
      <c r="CO53" s="170">
        <v>0</v>
      </c>
      <c r="CP53" s="170" t="s">
        <v>369</v>
      </c>
      <c r="CQ53" s="170" t="s">
        <v>369</v>
      </c>
      <c r="CR53" s="170">
        <v>0</v>
      </c>
      <c r="CS53" s="170">
        <v>0</v>
      </c>
      <c r="CT53" s="170">
        <v>0</v>
      </c>
      <c r="CU53" s="49">
        <v>0.85929999999999995</v>
      </c>
      <c r="CV53" s="49">
        <v>0</v>
      </c>
      <c r="CW53" s="49">
        <v>0.86797980000000008</v>
      </c>
      <c r="CX53" s="49">
        <v>0.85929999999999995</v>
      </c>
      <c r="CY53" s="49">
        <v>8.6797999999999997E-3</v>
      </c>
      <c r="CZ53" s="49">
        <v>0</v>
      </c>
      <c r="DA53" s="49">
        <v>0</v>
      </c>
      <c r="DB53" s="49">
        <v>0</v>
      </c>
      <c r="DC53" s="49">
        <v>0</v>
      </c>
      <c r="DD53" s="49">
        <v>0</v>
      </c>
      <c r="DE53" s="49">
        <v>0</v>
      </c>
      <c r="DF53" s="49">
        <v>0</v>
      </c>
      <c r="DG53" s="49">
        <v>0</v>
      </c>
      <c r="DH53" s="49">
        <v>0</v>
      </c>
      <c r="DI53" s="49">
        <v>0</v>
      </c>
      <c r="DJ53" s="49">
        <v>0</v>
      </c>
      <c r="DK53" s="49">
        <v>0</v>
      </c>
      <c r="DL53" s="49">
        <v>0</v>
      </c>
      <c r="DM53" s="49">
        <v>0</v>
      </c>
      <c r="DN53" s="49">
        <v>0</v>
      </c>
      <c r="DO53" s="49">
        <v>0</v>
      </c>
      <c r="DP53" s="49">
        <v>0</v>
      </c>
      <c r="DQ53" s="49">
        <v>0</v>
      </c>
      <c r="DR53" s="49">
        <v>0</v>
      </c>
      <c r="DS53" s="49">
        <v>0</v>
      </c>
      <c r="DT53" s="49">
        <v>0</v>
      </c>
      <c r="DU53" s="49">
        <v>0</v>
      </c>
      <c r="DV53" s="49" t="s">
        <v>369</v>
      </c>
      <c r="DW53" s="49" t="s">
        <v>369</v>
      </c>
      <c r="DX53" s="49">
        <v>0</v>
      </c>
      <c r="DY53" s="49">
        <v>0</v>
      </c>
      <c r="DZ53" s="49">
        <v>0</v>
      </c>
      <c r="EA53" s="49">
        <v>0.85929999999999995</v>
      </c>
      <c r="EB53" s="49">
        <v>0</v>
      </c>
      <c r="EC53" s="49">
        <v>0.86797980000000008</v>
      </c>
      <c r="ED53" s="49">
        <v>0.85929999999999995</v>
      </c>
      <c r="EE53" s="49">
        <v>8.6797999999999997E-3</v>
      </c>
      <c r="EF53" s="49">
        <v>0</v>
      </c>
      <c r="EG53" s="49">
        <v>0</v>
      </c>
      <c r="EH53" s="49">
        <v>0</v>
      </c>
      <c r="EI53" s="49">
        <v>0</v>
      </c>
      <c r="EJ53" s="49">
        <v>0</v>
      </c>
      <c r="EK53" s="49">
        <v>0</v>
      </c>
      <c r="EL53" s="49">
        <v>0</v>
      </c>
      <c r="EM53" s="49">
        <v>0</v>
      </c>
      <c r="EN53" s="49">
        <v>0</v>
      </c>
      <c r="EO53" s="49">
        <v>0</v>
      </c>
      <c r="EP53" s="49">
        <v>0</v>
      </c>
      <c r="EQ53" s="49">
        <v>28.307999999999996</v>
      </c>
      <c r="ER53" s="49">
        <v>0</v>
      </c>
      <c r="ES53" s="49">
        <v>28.593939500000001</v>
      </c>
      <c r="ET53" s="49">
        <v>28.307999999999996</v>
      </c>
      <c r="EU53" s="49">
        <v>0.28593950000000001</v>
      </c>
      <c r="EV53" s="49">
        <v>10.784948119999999</v>
      </c>
      <c r="EW53" s="49">
        <v>0</v>
      </c>
      <c r="EX53" s="49">
        <v>10.893886999999999</v>
      </c>
      <c r="EY53" s="49">
        <v>10.784948119999999</v>
      </c>
      <c r="EZ53" s="49">
        <v>0</v>
      </c>
      <c r="FA53" s="49">
        <v>0.10893888</v>
      </c>
      <c r="FB53" s="49">
        <v>38.098587395789181</v>
      </c>
      <c r="FC53" s="49">
        <v>38.098576796839886</v>
      </c>
      <c r="FD53" s="49">
        <v>1.0000000917946001</v>
      </c>
      <c r="FE53" s="49">
        <v>0</v>
      </c>
      <c r="FF53" s="49">
        <v>0</v>
      </c>
      <c r="FG53" s="49">
        <v>28.307999999999996</v>
      </c>
      <c r="FH53" s="49">
        <v>0</v>
      </c>
      <c r="FI53" s="49">
        <v>28.593939500000001</v>
      </c>
      <c r="FJ53" s="49">
        <v>28.307999999999996</v>
      </c>
      <c r="FK53" s="49">
        <v>0.28593950000000001</v>
      </c>
      <c r="FL53" s="49">
        <v>10.784948119999999</v>
      </c>
      <c r="FM53" s="49">
        <v>0</v>
      </c>
      <c r="FN53" s="49">
        <v>10.893886999999999</v>
      </c>
      <c r="FO53" s="49">
        <v>10.784948119999999</v>
      </c>
      <c r="FP53" s="49">
        <v>0</v>
      </c>
      <c r="FQ53" s="49">
        <v>0.10893888</v>
      </c>
      <c r="FR53" s="49">
        <v>38.098587395789181</v>
      </c>
      <c r="FS53" s="49">
        <v>38.098576796839886</v>
      </c>
      <c r="FT53" s="49">
        <v>1.0000000917946001</v>
      </c>
      <c r="FU53" s="49">
        <v>0</v>
      </c>
      <c r="FV53" s="49">
        <v>0</v>
      </c>
      <c r="FW53" s="49">
        <v>0</v>
      </c>
      <c r="FX53" s="49">
        <v>0</v>
      </c>
      <c r="FY53" s="49">
        <v>0</v>
      </c>
      <c r="FZ53" s="49">
        <v>0</v>
      </c>
      <c r="GA53" s="49">
        <v>0</v>
      </c>
      <c r="GB53" s="49">
        <v>0</v>
      </c>
      <c r="GC53" s="49">
        <v>0</v>
      </c>
      <c r="GD53" s="49">
        <v>0</v>
      </c>
      <c r="GE53" s="49">
        <v>0</v>
      </c>
      <c r="GF53" s="49">
        <v>0</v>
      </c>
      <c r="GG53" s="49">
        <v>0</v>
      </c>
      <c r="GH53" s="49" t="s">
        <v>369</v>
      </c>
      <c r="GI53" s="49" t="s">
        <v>369</v>
      </c>
      <c r="GJ53" s="49">
        <v>0</v>
      </c>
      <c r="GK53" s="49">
        <v>0</v>
      </c>
      <c r="GL53" s="49">
        <v>0</v>
      </c>
      <c r="GM53" s="49">
        <v>2329.0171</v>
      </c>
      <c r="GN53" s="49">
        <v>0</v>
      </c>
      <c r="GO53" s="49">
        <v>2305.3181338100003</v>
      </c>
      <c r="GP53" s="49">
        <v>2282.3276999999998</v>
      </c>
      <c r="GQ53" s="49">
        <v>22.990433810000003</v>
      </c>
      <c r="GR53" s="49">
        <v>1066.4610910900001</v>
      </c>
      <c r="GS53" s="49">
        <v>0</v>
      </c>
      <c r="GT53" s="49">
        <v>1077.2221347499999</v>
      </c>
      <c r="GU53" s="49">
        <v>1066.4610174699999</v>
      </c>
      <c r="GV53" s="49">
        <v>0</v>
      </c>
      <c r="GW53" s="49">
        <v>10.761117279999999</v>
      </c>
      <c r="GX53" s="49">
        <v>46.726901551867414</v>
      </c>
      <c r="GY53" s="49">
        <v>46.80693443600574</v>
      </c>
      <c r="GZ53" s="49">
        <v>0.99896919426905595</v>
      </c>
      <c r="HA53" s="49">
        <v>0</v>
      </c>
      <c r="HB53" s="49">
        <v>7.361999999488944E-5</v>
      </c>
      <c r="HC53" s="49">
        <v>2100.5570000000002</v>
      </c>
      <c r="HD53" s="49">
        <v>0</v>
      </c>
      <c r="HE53" s="49">
        <v>2121.7756053800003</v>
      </c>
      <c r="HF53" s="49">
        <v>2100.5570000000002</v>
      </c>
      <c r="HG53" s="49">
        <v>21.21860538</v>
      </c>
      <c r="HH53" s="49">
        <v>936.76216935999992</v>
      </c>
      <c r="HI53" s="49">
        <v>0</v>
      </c>
      <c r="HJ53" s="49">
        <v>946.22483807999993</v>
      </c>
      <c r="HK53" s="49">
        <v>936.76209573999995</v>
      </c>
      <c r="HL53" s="49">
        <v>0</v>
      </c>
      <c r="HM53" s="49">
        <v>9.4627423399999984</v>
      </c>
      <c r="HN53" s="49">
        <v>44.595890315759092</v>
      </c>
      <c r="HO53" s="49">
        <v>44.596438693936435</v>
      </c>
      <c r="HP53" s="49">
        <v>1.0000522031530057</v>
      </c>
      <c r="HQ53" s="49">
        <v>0</v>
      </c>
      <c r="HR53" s="49">
        <v>7.361999999488944E-5</v>
      </c>
      <c r="HS53" s="49">
        <v>0</v>
      </c>
      <c r="HT53" s="49">
        <v>0</v>
      </c>
      <c r="HU53" s="49">
        <v>0</v>
      </c>
      <c r="HV53" s="49">
        <v>0</v>
      </c>
      <c r="HW53" s="49">
        <v>0</v>
      </c>
      <c r="HX53" s="49">
        <v>0</v>
      </c>
      <c r="HY53" s="49">
        <v>0</v>
      </c>
      <c r="HZ53" s="49">
        <v>0</v>
      </c>
      <c r="IA53" s="49">
        <v>0</v>
      </c>
      <c r="IB53" s="49">
        <v>0</v>
      </c>
      <c r="IC53" s="49">
        <v>0</v>
      </c>
      <c r="ID53" s="49" t="s">
        <v>369</v>
      </c>
      <c r="IE53" s="49" t="s">
        <v>369</v>
      </c>
      <c r="IF53" s="49">
        <v>0</v>
      </c>
      <c r="IG53" s="49">
        <v>0</v>
      </c>
      <c r="IH53" s="49">
        <v>0</v>
      </c>
      <c r="II53" s="49">
        <v>0</v>
      </c>
      <c r="IJ53" s="49">
        <v>0</v>
      </c>
      <c r="IK53" s="49">
        <v>0</v>
      </c>
      <c r="IL53" s="49">
        <v>0</v>
      </c>
      <c r="IM53" s="49">
        <v>0</v>
      </c>
      <c r="IN53" s="49">
        <v>0</v>
      </c>
      <c r="IO53" s="49">
        <v>0</v>
      </c>
      <c r="IP53" s="49">
        <v>0</v>
      </c>
      <c r="IQ53" s="49">
        <v>0</v>
      </c>
      <c r="IR53" s="49">
        <v>0</v>
      </c>
      <c r="IS53" s="49">
        <v>0</v>
      </c>
      <c r="IT53" s="49" t="s">
        <v>369</v>
      </c>
      <c r="IU53" s="49" t="s">
        <v>369</v>
      </c>
      <c r="IV53" s="49">
        <v>0</v>
      </c>
      <c r="IW53" s="49">
        <v>0</v>
      </c>
      <c r="IX53" s="49">
        <v>0</v>
      </c>
      <c r="IY53" s="49">
        <v>228.46010000000001</v>
      </c>
      <c r="IZ53" s="49">
        <v>0</v>
      </c>
      <c r="JA53" s="49">
        <v>183.54252843</v>
      </c>
      <c r="JB53" s="49">
        <v>181.77070000000001</v>
      </c>
      <c r="JC53" s="49">
        <v>1.7718284300000002</v>
      </c>
      <c r="JD53" s="49">
        <v>129.69892173</v>
      </c>
      <c r="JE53" s="49">
        <v>0</v>
      </c>
      <c r="JF53" s="49">
        <v>130.99729667</v>
      </c>
      <c r="JG53" s="49">
        <v>129.69892173</v>
      </c>
      <c r="JH53" s="49">
        <v>0</v>
      </c>
      <c r="JI53" s="49">
        <v>1.2983749400000002</v>
      </c>
      <c r="JJ53" s="49">
        <v>71.353040798104416</v>
      </c>
      <c r="JK53" s="49">
        <v>73.27881853662322</v>
      </c>
      <c r="JL53" s="49">
        <v>0.99114636179919291</v>
      </c>
      <c r="JM53" s="49">
        <v>0</v>
      </c>
      <c r="JN53" s="49">
        <v>0</v>
      </c>
    </row>
    <row r="54" spans="1:274" ht="15.75" x14ac:dyDescent="0.25">
      <c r="A54" s="93">
        <v>43</v>
      </c>
      <c r="B54" s="106" t="s">
        <v>111</v>
      </c>
      <c r="C54" s="166">
        <v>18.1873</v>
      </c>
      <c r="D54" s="166">
        <v>0</v>
      </c>
      <c r="E54" s="166">
        <v>18.371010089999999</v>
      </c>
      <c r="F54" s="166">
        <v>18.1873</v>
      </c>
      <c r="G54" s="166">
        <v>0.18371008999999999</v>
      </c>
      <c r="H54" s="166">
        <v>0</v>
      </c>
      <c r="I54" s="166">
        <v>0</v>
      </c>
      <c r="J54" s="166">
        <v>0</v>
      </c>
      <c r="K54" s="166">
        <v>0</v>
      </c>
      <c r="L54" s="166">
        <v>0</v>
      </c>
      <c r="M54" s="166">
        <v>0</v>
      </c>
      <c r="N54" s="167">
        <v>0</v>
      </c>
      <c r="O54" s="167">
        <v>0</v>
      </c>
      <c r="P54" s="167">
        <v>0</v>
      </c>
      <c r="Q54" s="166">
        <v>0</v>
      </c>
      <c r="R54" s="167">
        <v>0</v>
      </c>
      <c r="S54" s="166">
        <v>9.7700999999999993</v>
      </c>
      <c r="T54" s="166">
        <v>0</v>
      </c>
      <c r="U54" s="166">
        <v>9.8687878699999985</v>
      </c>
      <c r="V54" s="166">
        <v>9.7700999999999993</v>
      </c>
      <c r="W54" s="166">
        <v>9.8687869999999997E-2</v>
      </c>
      <c r="X54" s="166">
        <v>0</v>
      </c>
      <c r="Y54" s="166">
        <v>0</v>
      </c>
      <c r="Z54" s="166">
        <v>0</v>
      </c>
      <c r="AA54" s="166">
        <v>0</v>
      </c>
      <c r="AB54" s="166">
        <v>0</v>
      </c>
      <c r="AC54" s="166">
        <v>0</v>
      </c>
      <c r="AD54" s="167">
        <v>0</v>
      </c>
      <c r="AE54" s="167">
        <v>0</v>
      </c>
      <c r="AF54" s="167">
        <v>0</v>
      </c>
      <c r="AG54" s="169">
        <v>0</v>
      </c>
      <c r="AH54" s="167">
        <v>0</v>
      </c>
      <c r="AI54" s="166">
        <v>9.7700999999999993</v>
      </c>
      <c r="AJ54" s="166">
        <v>0</v>
      </c>
      <c r="AK54" s="166">
        <v>9.8687878699999985</v>
      </c>
      <c r="AL54" s="166">
        <v>9.7700999999999993</v>
      </c>
      <c r="AM54" s="166">
        <v>9.8687869999999997E-2</v>
      </c>
      <c r="AN54" s="166">
        <v>0</v>
      </c>
      <c r="AO54" s="166">
        <v>0</v>
      </c>
      <c r="AP54" s="166">
        <v>0</v>
      </c>
      <c r="AQ54" s="166">
        <v>0</v>
      </c>
      <c r="AR54" s="166">
        <v>0</v>
      </c>
      <c r="AS54" s="166">
        <v>0</v>
      </c>
      <c r="AT54" s="167">
        <v>0</v>
      </c>
      <c r="AU54" s="167">
        <v>0</v>
      </c>
      <c r="AV54" s="167">
        <v>0</v>
      </c>
      <c r="AW54" s="169">
        <v>0</v>
      </c>
      <c r="AX54" s="167">
        <v>0</v>
      </c>
      <c r="AY54" s="166">
        <v>0</v>
      </c>
      <c r="AZ54" s="166">
        <v>0</v>
      </c>
      <c r="BA54" s="166">
        <v>0</v>
      </c>
      <c r="BB54" s="166">
        <v>0</v>
      </c>
      <c r="BC54" s="166">
        <v>0</v>
      </c>
      <c r="BD54" s="166">
        <v>0</v>
      </c>
      <c r="BE54" s="166">
        <v>0</v>
      </c>
      <c r="BF54" s="166">
        <v>0</v>
      </c>
      <c r="BG54" s="166">
        <v>0</v>
      </c>
      <c r="BH54" s="166">
        <v>0</v>
      </c>
      <c r="BI54" s="166">
        <v>0</v>
      </c>
      <c r="BJ54" s="167" t="s">
        <v>369</v>
      </c>
      <c r="BK54" s="167" t="s">
        <v>369</v>
      </c>
      <c r="BL54" s="167">
        <v>0</v>
      </c>
      <c r="BM54" s="169">
        <v>0</v>
      </c>
      <c r="BN54" s="167">
        <v>0</v>
      </c>
      <c r="BO54" s="166">
        <v>0</v>
      </c>
      <c r="BP54" s="166">
        <v>0</v>
      </c>
      <c r="BQ54" s="166">
        <v>0</v>
      </c>
      <c r="BR54" s="166">
        <v>0</v>
      </c>
      <c r="BS54" s="166">
        <v>0</v>
      </c>
      <c r="BT54" s="166">
        <v>0</v>
      </c>
      <c r="BU54" s="166">
        <v>0</v>
      </c>
      <c r="BV54" s="166">
        <v>0</v>
      </c>
      <c r="BW54" s="166">
        <v>0</v>
      </c>
      <c r="BX54" s="166">
        <v>0</v>
      </c>
      <c r="BY54" s="166">
        <v>0</v>
      </c>
      <c r="BZ54" s="167" t="s">
        <v>369</v>
      </c>
      <c r="CA54" s="167" t="s">
        <v>369</v>
      </c>
      <c r="CB54" s="167">
        <v>0</v>
      </c>
      <c r="CC54" s="169">
        <v>0</v>
      </c>
      <c r="CD54" s="167">
        <v>0</v>
      </c>
      <c r="CE54" s="166">
        <v>0</v>
      </c>
      <c r="CF54" s="166">
        <v>0</v>
      </c>
      <c r="CG54" s="166">
        <v>0</v>
      </c>
      <c r="CH54" s="166">
        <v>0</v>
      </c>
      <c r="CI54" s="166">
        <v>0</v>
      </c>
      <c r="CJ54" s="166">
        <v>0</v>
      </c>
      <c r="CK54" s="166">
        <v>0</v>
      </c>
      <c r="CL54" s="166">
        <v>0</v>
      </c>
      <c r="CM54" s="166">
        <v>0</v>
      </c>
      <c r="CN54" s="166">
        <v>0</v>
      </c>
      <c r="CO54" s="166">
        <v>0</v>
      </c>
      <c r="CP54" s="167" t="s">
        <v>369</v>
      </c>
      <c r="CQ54" s="167" t="s">
        <v>369</v>
      </c>
      <c r="CR54" s="167">
        <v>0</v>
      </c>
      <c r="CS54" s="169">
        <v>0</v>
      </c>
      <c r="CT54" s="167">
        <v>0</v>
      </c>
      <c r="CU54" s="54">
        <v>0</v>
      </c>
      <c r="CV54" s="54">
        <v>0</v>
      </c>
      <c r="CW54" s="54">
        <v>0</v>
      </c>
      <c r="CX54" s="54">
        <v>0</v>
      </c>
      <c r="CY54" s="54">
        <v>0</v>
      </c>
      <c r="CZ54" s="54">
        <v>0</v>
      </c>
      <c r="DA54" s="54">
        <v>0</v>
      </c>
      <c r="DB54" s="54">
        <v>0</v>
      </c>
      <c r="DC54" s="54">
        <v>0</v>
      </c>
      <c r="DD54" s="54">
        <v>0</v>
      </c>
      <c r="DE54" s="54">
        <v>0</v>
      </c>
      <c r="DF54" s="55" t="s">
        <v>369</v>
      </c>
      <c r="DG54" s="55" t="s">
        <v>369</v>
      </c>
      <c r="DH54" s="55">
        <v>0</v>
      </c>
      <c r="DI54" s="98">
        <v>0</v>
      </c>
      <c r="DJ54" s="55">
        <v>0</v>
      </c>
      <c r="DK54" s="54">
        <v>0</v>
      </c>
      <c r="DL54" s="54">
        <v>0</v>
      </c>
      <c r="DM54" s="54">
        <v>0</v>
      </c>
      <c r="DN54" s="54">
        <v>0</v>
      </c>
      <c r="DO54" s="54">
        <v>0</v>
      </c>
      <c r="DP54" s="54">
        <v>0</v>
      </c>
      <c r="DQ54" s="54">
        <v>0</v>
      </c>
      <c r="DR54" s="54">
        <v>0</v>
      </c>
      <c r="DS54" s="54">
        <v>0</v>
      </c>
      <c r="DT54" s="54">
        <v>0</v>
      </c>
      <c r="DU54" s="54">
        <v>0</v>
      </c>
      <c r="DV54" s="55" t="s">
        <v>369</v>
      </c>
      <c r="DW54" s="55" t="s">
        <v>369</v>
      </c>
      <c r="DX54" s="55">
        <v>0</v>
      </c>
      <c r="DY54" s="98">
        <v>0</v>
      </c>
      <c r="DZ54" s="55">
        <v>0</v>
      </c>
      <c r="EA54" s="54">
        <v>0</v>
      </c>
      <c r="EB54" s="54">
        <v>0</v>
      </c>
      <c r="EC54" s="54">
        <v>0</v>
      </c>
      <c r="ED54" s="54">
        <v>0</v>
      </c>
      <c r="EE54" s="54">
        <v>0</v>
      </c>
      <c r="EF54" s="54">
        <v>0</v>
      </c>
      <c r="EG54" s="54">
        <v>0</v>
      </c>
      <c r="EH54" s="54">
        <v>0</v>
      </c>
      <c r="EI54" s="54">
        <v>0</v>
      </c>
      <c r="EJ54" s="54">
        <v>0</v>
      </c>
      <c r="EK54" s="54">
        <v>0</v>
      </c>
      <c r="EL54" s="55" t="s">
        <v>369</v>
      </c>
      <c r="EM54" s="55" t="s">
        <v>369</v>
      </c>
      <c r="EN54" s="55">
        <v>0</v>
      </c>
      <c r="EO54" s="98">
        <v>0</v>
      </c>
      <c r="EP54" s="55">
        <v>0</v>
      </c>
      <c r="EQ54" s="54">
        <v>8.4171999999999993</v>
      </c>
      <c r="ER54" s="54">
        <v>0</v>
      </c>
      <c r="ES54" s="54">
        <v>8.5022222200000002</v>
      </c>
      <c r="ET54" s="54">
        <v>8.4171999999999993</v>
      </c>
      <c r="EU54" s="54">
        <v>8.5022219999999996E-2</v>
      </c>
      <c r="EV54" s="54">
        <v>0</v>
      </c>
      <c r="EW54" s="54">
        <v>0</v>
      </c>
      <c r="EX54" s="54">
        <v>0</v>
      </c>
      <c r="EY54" s="54">
        <v>0</v>
      </c>
      <c r="EZ54" s="54">
        <v>0</v>
      </c>
      <c r="FA54" s="54">
        <v>0</v>
      </c>
      <c r="FB54" s="55">
        <v>0</v>
      </c>
      <c r="FC54" s="55">
        <v>0</v>
      </c>
      <c r="FD54" s="55">
        <v>0</v>
      </c>
      <c r="FE54" s="98">
        <v>0</v>
      </c>
      <c r="FF54" s="55">
        <v>0</v>
      </c>
      <c r="FG54" s="54">
        <v>8.4171999999999993</v>
      </c>
      <c r="FH54" s="54">
        <v>0</v>
      </c>
      <c r="FI54" s="54">
        <v>8.5022222200000002</v>
      </c>
      <c r="FJ54" s="54">
        <v>8.4171999999999993</v>
      </c>
      <c r="FK54" s="54">
        <v>8.5022219999999996E-2</v>
      </c>
      <c r="FL54" s="54">
        <v>0</v>
      </c>
      <c r="FM54" s="54">
        <v>0</v>
      </c>
      <c r="FN54" s="54">
        <v>0</v>
      </c>
      <c r="FO54" s="54">
        <v>0</v>
      </c>
      <c r="FP54" s="54">
        <v>0</v>
      </c>
      <c r="FQ54" s="54">
        <v>0</v>
      </c>
      <c r="FR54" s="55">
        <v>0</v>
      </c>
      <c r="FS54" s="55">
        <v>0</v>
      </c>
      <c r="FT54" s="55">
        <v>0</v>
      </c>
      <c r="FU54" s="98">
        <v>0</v>
      </c>
      <c r="FV54" s="55">
        <v>0</v>
      </c>
      <c r="FW54" s="54">
        <v>0</v>
      </c>
      <c r="FX54" s="54">
        <v>0</v>
      </c>
      <c r="FY54" s="54">
        <v>0</v>
      </c>
      <c r="FZ54" s="54">
        <v>0</v>
      </c>
      <c r="GA54" s="54">
        <v>0</v>
      </c>
      <c r="GB54" s="54">
        <v>0</v>
      </c>
      <c r="GC54" s="54">
        <v>0</v>
      </c>
      <c r="GD54" s="54">
        <v>0</v>
      </c>
      <c r="GE54" s="54">
        <v>0</v>
      </c>
      <c r="GF54" s="54">
        <v>0</v>
      </c>
      <c r="GG54" s="54">
        <v>0</v>
      </c>
      <c r="GH54" s="55" t="s">
        <v>369</v>
      </c>
      <c r="GI54" s="55" t="s">
        <v>369</v>
      </c>
      <c r="GJ54" s="55">
        <v>0</v>
      </c>
      <c r="GK54" s="98">
        <v>0</v>
      </c>
      <c r="GL54" s="55">
        <v>0</v>
      </c>
      <c r="GM54" s="54">
        <v>0</v>
      </c>
      <c r="GN54" s="54">
        <v>0</v>
      </c>
      <c r="GO54" s="54">
        <v>0</v>
      </c>
      <c r="GP54" s="54">
        <v>0</v>
      </c>
      <c r="GQ54" s="54">
        <v>0</v>
      </c>
      <c r="GR54" s="54">
        <v>0</v>
      </c>
      <c r="GS54" s="54">
        <v>0</v>
      </c>
      <c r="GT54" s="54">
        <v>0</v>
      </c>
      <c r="GU54" s="54">
        <v>0</v>
      </c>
      <c r="GV54" s="54">
        <v>0</v>
      </c>
      <c r="GW54" s="54">
        <v>0</v>
      </c>
      <c r="GX54" s="55" t="s">
        <v>369</v>
      </c>
      <c r="GY54" s="55" t="s">
        <v>369</v>
      </c>
      <c r="GZ54" s="55">
        <v>0</v>
      </c>
      <c r="HA54" s="98">
        <v>0</v>
      </c>
      <c r="HB54" s="55">
        <v>0</v>
      </c>
      <c r="HC54" s="54">
        <v>0</v>
      </c>
      <c r="HD54" s="54">
        <v>0</v>
      </c>
      <c r="HE54" s="54">
        <v>0</v>
      </c>
      <c r="HF54" s="54">
        <v>0</v>
      </c>
      <c r="HG54" s="54">
        <v>0</v>
      </c>
      <c r="HH54" s="54">
        <v>0</v>
      </c>
      <c r="HI54" s="54">
        <v>0</v>
      </c>
      <c r="HJ54" s="54">
        <v>0</v>
      </c>
      <c r="HK54" s="54">
        <v>0</v>
      </c>
      <c r="HL54" s="54">
        <v>0</v>
      </c>
      <c r="HM54" s="54">
        <v>0</v>
      </c>
      <c r="HN54" s="55" t="s">
        <v>369</v>
      </c>
      <c r="HO54" s="55" t="s">
        <v>369</v>
      </c>
      <c r="HP54" s="55">
        <v>0</v>
      </c>
      <c r="HQ54" s="98">
        <v>0</v>
      </c>
      <c r="HR54" s="55">
        <v>0</v>
      </c>
      <c r="HS54" s="54">
        <v>0</v>
      </c>
      <c r="HT54" s="54">
        <v>0</v>
      </c>
      <c r="HU54" s="54">
        <v>0</v>
      </c>
      <c r="HV54" s="54">
        <v>0</v>
      </c>
      <c r="HW54" s="54">
        <v>0</v>
      </c>
      <c r="HX54" s="54">
        <v>0</v>
      </c>
      <c r="HY54" s="54">
        <v>0</v>
      </c>
      <c r="HZ54" s="54">
        <v>0</v>
      </c>
      <c r="IA54" s="54">
        <v>0</v>
      </c>
      <c r="IB54" s="54">
        <v>0</v>
      </c>
      <c r="IC54" s="54">
        <v>0</v>
      </c>
      <c r="ID54" s="55" t="s">
        <v>369</v>
      </c>
      <c r="IE54" s="55" t="s">
        <v>369</v>
      </c>
      <c r="IF54" s="55">
        <v>0</v>
      </c>
      <c r="IG54" s="98">
        <v>0</v>
      </c>
      <c r="IH54" s="55">
        <v>0</v>
      </c>
      <c r="II54" s="54">
        <v>0</v>
      </c>
      <c r="IJ54" s="54">
        <v>0</v>
      </c>
      <c r="IK54" s="54">
        <v>0</v>
      </c>
      <c r="IL54" s="54">
        <v>0</v>
      </c>
      <c r="IM54" s="54">
        <v>0</v>
      </c>
      <c r="IN54" s="54">
        <v>0</v>
      </c>
      <c r="IO54" s="54">
        <v>0</v>
      </c>
      <c r="IP54" s="54">
        <v>0</v>
      </c>
      <c r="IQ54" s="54">
        <v>0</v>
      </c>
      <c r="IR54" s="54">
        <v>0</v>
      </c>
      <c r="IS54" s="54">
        <v>0</v>
      </c>
      <c r="IT54" s="55" t="s">
        <v>369</v>
      </c>
      <c r="IU54" s="55" t="s">
        <v>369</v>
      </c>
      <c r="IV54" s="55">
        <v>0</v>
      </c>
      <c r="IW54" s="98">
        <v>0</v>
      </c>
      <c r="IX54" s="55">
        <v>0</v>
      </c>
      <c r="IY54" s="54">
        <v>0</v>
      </c>
      <c r="IZ54" s="54">
        <v>0</v>
      </c>
      <c r="JA54" s="54">
        <v>0</v>
      </c>
      <c r="JB54" s="54">
        <v>0</v>
      </c>
      <c r="JC54" s="54">
        <v>0</v>
      </c>
      <c r="JD54" s="54">
        <v>0</v>
      </c>
      <c r="JE54" s="54">
        <v>0</v>
      </c>
      <c r="JF54" s="54">
        <v>0</v>
      </c>
      <c r="JG54" s="54">
        <v>0</v>
      </c>
      <c r="JH54" s="54">
        <v>0</v>
      </c>
      <c r="JI54" s="54">
        <v>0</v>
      </c>
      <c r="JJ54" s="55" t="s">
        <v>369</v>
      </c>
      <c r="JK54" s="55" t="s">
        <v>369</v>
      </c>
      <c r="JL54" s="55">
        <v>0</v>
      </c>
      <c r="JM54" s="98">
        <v>0</v>
      </c>
      <c r="JN54" s="55">
        <v>0</v>
      </c>
    </row>
    <row r="55" spans="1:274" ht="15.75" x14ac:dyDescent="0.25">
      <c r="A55" s="93">
        <v>44</v>
      </c>
      <c r="B55" s="106" t="s">
        <v>113</v>
      </c>
      <c r="C55" s="166">
        <v>8.6509</v>
      </c>
      <c r="D55" s="166">
        <v>0</v>
      </c>
      <c r="E55" s="166">
        <v>8.7382829999999991</v>
      </c>
      <c r="F55" s="166">
        <v>8.6509</v>
      </c>
      <c r="G55" s="166">
        <v>8.7383000000000002E-2</v>
      </c>
      <c r="H55" s="166">
        <v>8.532100100000001</v>
      </c>
      <c r="I55" s="166">
        <v>0</v>
      </c>
      <c r="J55" s="166">
        <v>8.6182829999999999</v>
      </c>
      <c r="K55" s="166">
        <v>8.532100100000001</v>
      </c>
      <c r="L55" s="166">
        <v>0</v>
      </c>
      <c r="M55" s="166">
        <v>8.6182900000000007E-2</v>
      </c>
      <c r="N55" s="167">
        <v>98.626733634650748</v>
      </c>
      <c r="O55" s="167">
        <v>98.626620738587604</v>
      </c>
      <c r="P55" s="167">
        <v>1.000000812226751</v>
      </c>
      <c r="Q55" s="166">
        <v>0</v>
      </c>
      <c r="R55" s="167">
        <v>0</v>
      </c>
      <c r="S55" s="166">
        <v>5.0186000000000002</v>
      </c>
      <c r="T55" s="166">
        <v>0</v>
      </c>
      <c r="U55" s="166">
        <v>5.069293</v>
      </c>
      <c r="V55" s="166">
        <v>5.0186000000000002</v>
      </c>
      <c r="W55" s="166">
        <v>5.0693000000000002E-2</v>
      </c>
      <c r="X55" s="166">
        <v>5.0186000000000002</v>
      </c>
      <c r="Y55" s="166">
        <v>0</v>
      </c>
      <c r="Z55" s="166">
        <v>5.069293</v>
      </c>
      <c r="AA55" s="166">
        <v>5.0186000000000002</v>
      </c>
      <c r="AB55" s="166">
        <v>0</v>
      </c>
      <c r="AC55" s="166">
        <v>5.0693000000000002E-2</v>
      </c>
      <c r="AD55" s="167">
        <v>100</v>
      </c>
      <c r="AE55" s="167">
        <v>100</v>
      </c>
      <c r="AF55" s="167">
        <v>1.0000013808631696</v>
      </c>
      <c r="AG55" s="169">
        <v>0</v>
      </c>
      <c r="AH55" s="167">
        <v>0</v>
      </c>
      <c r="AI55" s="166">
        <v>5.0186000000000002</v>
      </c>
      <c r="AJ55" s="166">
        <v>0</v>
      </c>
      <c r="AK55" s="166">
        <v>5.069293</v>
      </c>
      <c r="AL55" s="166">
        <v>5.0186000000000002</v>
      </c>
      <c r="AM55" s="166">
        <v>5.0693000000000002E-2</v>
      </c>
      <c r="AN55" s="166">
        <v>5.0186000000000002</v>
      </c>
      <c r="AO55" s="166">
        <v>0</v>
      </c>
      <c r="AP55" s="166">
        <v>5.069293</v>
      </c>
      <c r="AQ55" s="166">
        <v>5.0186000000000002</v>
      </c>
      <c r="AR55" s="166">
        <v>0</v>
      </c>
      <c r="AS55" s="166">
        <v>5.0693000000000002E-2</v>
      </c>
      <c r="AT55" s="167">
        <v>100</v>
      </c>
      <c r="AU55" s="167">
        <v>100</v>
      </c>
      <c r="AV55" s="167">
        <v>1.0000013808631696</v>
      </c>
      <c r="AW55" s="169">
        <v>0</v>
      </c>
      <c r="AX55" s="167">
        <v>0</v>
      </c>
      <c r="AY55" s="166">
        <v>0</v>
      </c>
      <c r="AZ55" s="166">
        <v>0</v>
      </c>
      <c r="BA55" s="166">
        <v>0</v>
      </c>
      <c r="BB55" s="166">
        <v>0</v>
      </c>
      <c r="BC55" s="166">
        <v>0</v>
      </c>
      <c r="BD55" s="166">
        <v>0</v>
      </c>
      <c r="BE55" s="166">
        <v>0</v>
      </c>
      <c r="BF55" s="166">
        <v>0</v>
      </c>
      <c r="BG55" s="166">
        <v>0</v>
      </c>
      <c r="BH55" s="166">
        <v>0</v>
      </c>
      <c r="BI55" s="166">
        <v>0</v>
      </c>
      <c r="BJ55" s="167" t="s">
        <v>369</v>
      </c>
      <c r="BK55" s="167" t="s">
        <v>369</v>
      </c>
      <c r="BL55" s="167">
        <v>0</v>
      </c>
      <c r="BM55" s="169">
        <v>0</v>
      </c>
      <c r="BN55" s="167">
        <v>0</v>
      </c>
      <c r="BO55" s="166">
        <v>0</v>
      </c>
      <c r="BP55" s="166">
        <v>0</v>
      </c>
      <c r="BQ55" s="166">
        <v>0</v>
      </c>
      <c r="BR55" s="166">
        <v>0</v>
      </c>
      <c r="BS55" s="166">
        <v>0</v>
      </c>
      <c r="BT55" s="166">
        <v>0</v>
      </c>
      <c r="BU55" s="166">
        <v>0</v>
      </c>
      <c r="BV55" s="166">
        <v>0</v>
      </c>
      <c r="BW55" s="166">
        <v>0</v>
      </c>
      <c r="BX55" s="166">
        <v>0</v>
      </c>
      <c r="BY55" s="166">
        <v>0</v>
      </c>
      <c r="BZ55" s="167" t="s">
        <v>369</v>
      </c>
      <c r="CA55" s="167" t="s">
        <v>369</v>
      </c>
      <c r="CB55" s="167">
        <v>0</v>
      </c>
      <c r="CC55" s="169">
        <v>0</v>
      </c>
      <c r="CD55" s="167">
        <v>0</v>
      </c>
      <c r="CE55" s="166">
        <v>0</v>
      </c>
      <c r="CF55" s="166">
        <v>0</v>
      </c>
      <c r="CG55" s="166">
        <v>0</v>
      </c>
      <c r="CH55" s="166">
        <v>0</v>
      </c>
      <c r="CI55" s="166">
        <v>0</v>
      </c>
      <c r="CJ55" s="166">
        <v>0</v>
      </c>
      <c r="CK55" s="166">
        <v>0</v>
      </c>
      <c r="CL55" s="166">
        <v>0</v>
      </c>
      <c r="CM55" s="166">
        <v>0</v>
      </c>
      <c r="CN55" s="166">
        <v>0</v>
      </c>
      <c r="CO55" s="166">
        <v>0</v>
      </c>
      <c r="CP55" s="167" t="s">
        <v>369</v>
      </c>
      <c r="CQ55" s="167" t="s">
        <v>369</v>
      </c>
      <c r="CR55" s="167">
        <v>0</v>
      </c>
      <c r="CS55" s="169">
        <v>0</v>
      </c>
      <c r="CT55" s="167">
        <v>0</v>
      </c>
      <c r="CU55" s="54">
        <v>0</v>
      </c>
      <c r="CV55" s="54">
        <v>0</v>
      </c>
      <c r="CW55" s="54">
        <v>0</v>
      </c>
      <c r="CX55" s="54">
        <v>0</v>
      </c>
      <c r="CY55" s="54">
        <v>0</v>
      </c>
      <c r="CZ55" s="54">
        <v>0</v>
      </c>
      <c r="DA55" s="54">
        <v>0</v>
      </c>
      <c r="DB55" s="54">
        <v>0</v>
      </c>
      <c r="DC55" s="54">
        <v>0</v>
      </c>
      <c r="DD55" s="54">
        <v>0</v>
      </c>
      <c r="DE55" s="54">
        <v>0</v>
      </c>
      <c r="DF55" s="55" t="s">
        <v>369</v>
      </c>
      <c r="DG55" s="55" t="s">
        <v>369</v>
      </c>
      <c r="DH55" s="55">
        <v>0</v>
      </c>
      <c r="DI55" s="98">
        <v>0</v>
      </c>
      <c r="DJ55" s="55">
        <v>0</v>
      </c>
      <c r="DK55" s="54">
        <v>0</v>
      </c>
      <c r="DL55" s="54">
        <v>0</v>
      </c>
      <c r="DM55" s="54">
        <v>0</v>
      </c>
      <c r="DN55" s="54">
        <v>0</v>
      </c>
      <c r="DO55" s="54">
        <v>0</v>
      </c>
      <c r="DP55" s="54">
        <v>0</v>
      </c>
      <c r="DQ55" s="54">
        <v>0</v>
      </c>
      <c r="DR55" s="54">
        <v>0</v>
      </c>
      <c r="DS55" s="54">
        <v>0</v>
      </c>
      <c r="DT55" s="54">
        <v>0</v>
      </c>
      <c r="DU55" s="54">
        <v>0</v>
      </c>
      <c r="DV55" s="55" t="s">
        <v>369</v>
      </c>
      <c r="DW55" s="55" t="s">
        <v>369</v>
      </c>
      <c r="DX55" s="55">
        <v>0</v>
      </c>
      <c r="DY55" s="98">
        <v>0</v>
      </c>
      <c r="DZ55" s="55">
        <v>0</v>
      </c>
      <c r="EA55" s="54">
        <v>0</v>
      </c>
      <c r="EB55" s="54">
        <v>0</v>
      </c>
      <c r="EC55" s="54">
        <v>0</v>
      </c>
      <c r="ED55" s="54">
        <v>0</v>
      </c>
      <c r="EE55" s="54">
        <v>0</v>
      </c>
      <c r="EF55" s="54">
        <v>0</v>
      </c>
      <c r="EG55" s="54">
        <v>0</v>
      </c>
      <c r="EH55" s="54">
        <v>0</v>
      </c>
      <c r="EI55" s="54">
        <v>0</v>
      </c>
      <c r="EJ55" s="54">
        <v>0</v>
      </c>
      <c r="EK55" s="54">
        <v>0</v>
      </c>
      <c r="EL55" s="55" t="s">
        <v>369</v>
      </c>
      <c r="EM55" s="55" t="s">
        <v>369</v>
      </c>
      <c r="EN55" s="55">
        <v>0</v>
      </c>
      <c r="EO55" s="98">
        <v>0</v>
      </c>
      <c r="EP55" s="55">
        <v>0</v>
      </c>
      <c r="EQ55" s="54">
        <v>3.6322999999999999</v>
      </c>
      <c r="ER55" s="54">
        <v>0</v>
      </c>
      <c r="ES55" s="54">
        <v>3.66899</v>
      </c>
      <c r="ET55" s="54">
        <v>3.6322999999999999</v>
      </c>
      <c r="EU55" s="54">
        <v>3.669E-2</v>
      </c>
      <c r="EV55" s="54">
        <v>3.5135000999999999</v>
      </c>
      <c r="EW55" s="54">
        <v>0</v>
      </c>
      <c r="EX55" s="54">
        <v>3.5489899999999999</v>
      </c>
      <c r="EY55" s="54">
        <v>3.5135000999999999</v>
      </c>
      <c r="EZ55" s="54">
        <v>0</v>
      </c>
      <c r="FA55" s="54">
        <v>3.5489900000000005E-2</v>
      </c>
      <c r="FB55" s="55">
        <v>96.729347796162216</v>
      </c>
      <c r="FC55" s="55">
        <v>96.72908149359499</v>
      </c>
      <c r="FD55" s="55">
        <v>1.0000000000000002</v>
      </c>
      <c r="FE55" s="98">
        <v>0</v>
      </c>
      <c r="FF55" s="55">
        <v>0</v>
      </c>
      <c r="FG55" s="54">
        <v>3.6322999999999999</v>
      </c>
      <c r="FH55" s="54">
        <v>0</v>
      </c>
      <c r="FI55" s="54">
        <v>3.66899</v>
      </c>
      <c r="FJ55" s="54">
        <v>3.6322999999999999</v>
      </c>
      <c r="FK55" s="54">
        <v>3.669E-2</v>
      </c>
      <c r="FL55" s="54">
        <v>3.5135000999999999</v>
      </c>
      <c r="FM55" s="54">
        <v>0</v>
      </c>
      <c r="FN55" s="54">
        <v>3.5489899999999999</v>
      </c>
      <c r="FO55" s="54">
        <v>3.5135000999999999</v>
      </c>
      <c r="FP55" s="54">
        <v>0</v>
      </c>
      <c r="FQ55" s="54">
        <v>3.5489900000000005E-2</v>
      </c>
      <c r="FR55" s="55">
        <v>96.729347796162216</v>
      </c>
      <c r="FS55" s="55">
        <v>96.72908149359499</v>
      </c>
      <c r="FT55" s="55">
        <v>1.0000000000000002</v>
      </c>
      <c r="FU55" s="98">
        <v>0</v>
      </c>
      <c r="FV55" s="55">
        <v>0</v>
      </c>
      <c r="FW55" s="54">
        <v>0</v>
      </c>
      <c r="FX55" s="54">
        <v>0</v>
      </c>
      <c r="FY55" s="54">
        <v>0</v>
      </c>
      <c r="FZ55" s="54">
        <v>0</v>
      </c>
      <c r="GA55" s="54">
        <v>0</v>
      </c>
      <c r="GB55" s="54">
        <v>0</v>
      </c>
      <c r="GC55" s="54">
        <v>0</v>
      </c>
      <c r="GD55" s="54">
        <v>0</v>
      </c>
      <c r="GE55" s="54">
        <v>0</v>
      </c>
      <c r="GF55" s="54">
        <v>0</v>
      </c>
      <c r="GG55" s="54">
        <v>0</v>
      </c>
      <c r="GH55" s="55" t="s">
        <v>369</v>
      </c>
      <c r="GI55" s="55" t="s">
        <v>369</v>
      </c>
      <c r="GJ55" s="55">
        <v>0</v>
      </c>
      <c r="GK55" s="98">
        <v>0</v>
      </c>
      <c r="GL55" s="55">
        <v>0</v>
      </c>
      <c r="GM55" s="54">
        <v>0</v>
      </c>
      <c r="GN55" s="54">
        <v>0</v>
      </c>
      <c r="GO55" s="54">
        <v>0</v>
      </c>
      <c r="GP55" s="54">
        <v>0</v>
      </c>
      <c r="GQ55" s="54">
        <v>0</v>
      </c>
      <c r="GR55" s="54">
        <v>0</v>
      </c>
      <c r="GS55" s="54">
        <v>0</v>
      </c>
      <c r="GT55" s="54">
        <v>0</v>
      </c>
      <c r="GU55" s="54">
        <v>0</v>
      </c>
      <c r="GV55" s="54">
        <v>0</v>
      </c>
      <c r="GW55" s="54">
        <v>0</v>
      </c>
      <c r="GX55" s="55" t="s">
        <v>369</v>
      </c>
      <c r="GY55" s="55" t="s">
        <v>369</v>
      </c>
      <c r="GZ55" s="55">
        <v>0</v>
      </c>
      <c r="HA55" s="98">
        <v>0</v>
      </c>
      <c r="HB55" s="55">
        <v>0</v>
      </c>
      <c r="HC55" s="54">
        <v>0</v>
      </c>
      <c r="HD55" s="54">
        <v>0</v>
      </c>
      <c r="HE55" s="54">
        <v>0</v>
      </c>
      <c r="HF55" s="54">
        <v>0</v>
      </c>
      <c r="HG55" s="54">
        <v>0</v>
      </c>
      <c r="HH55" s="54">
        <v>0</v>
      </c>
      <c r="HI55" s="54">
        <v>0</v>
      </c>
      <c r="HJ55" s="54">
        <v>0</v>
      </c>
      <c r="HK55" s="54">
        <v>0</v>
      </c>
      <c r="HL55" s="54">
        <v>0</v>
      </c>
      <c r="HM55" s="54">
        <v>0</v>
      </c>
      <c r="HN55" s="55" t="s">
        <v>369</v>
      </c>
      <c r="HO55" s="55" t="s">
        <v>369</v>
      </c>
      <c r="HP55" s="55">
        <v>0</v>
      </c>
      <c r="HQ55" s="98">
        <v>0</v>
      </c>
      <c r="HR55" s="55">
        <v>0</v>
      </c>
      <c r="HS55" s="54">
        <v>0</v>
      </c>
      <c r="HT55" s="54">
        <v>0</v>
      </c>
      <c r="HU55" s="54">
        <v>0</v>
      </c>
      <c r="HV55" s="54">
        <v>0</v>
      </c>
      <c r="HW55" s="54">
        <v>0</v>
      </c>
      <c r="HX55" s="54">
        <v>0</v>
      </c>
      <c r="HY55" s="54">
        <v>0</v>
      </c>
      <c r="HZ55" s="54">
        <v>0</v>
      </c>
      <c r="IA55" s="54">
        <v>0</v>
      </c>
      <c r="IB55" s="54">
        <v>0</v>
      </c>
      <c r="IC55" s="54">
        <v>0</v>
      </c>
      <c r="ID55" s="55" t="s">
        <v>369</v>
      </c>
      <c r="IE55" s="55" t="s">
        <v>369</v>
      </c>
      <c r="IF55" s="55">
        <v>0</v>
      </c>
      <c r="IG55" s="98">
        <v>0</v>
      </c>
      <c r="IH55" s="55">
        <v>0</v>
      </c>
      <c r="II55" s="54">
        <v>0</v>
      </c>
      <c r="IJ55" s="54">
        <v>0</v>
      </c>
      <c r="IK55" s="54">
        <v>0</v>
      </c>
      <c r="IL55" s="54">
        <v>0</v>
      </c>
      <c r="IM55" s="54">
        <v>0</v>
      </c>
      <c r="IN55" s="54">
        <v>0</v>
      </c>
      <c r="IO55" s="54">
        <v>0</v>
      </c>
      <c r="IP55" s="54">
        <v>0</v>
      </c>
      <c r="IQ55" s="54">
        <v>0</v>
      </c>
      <c r="IR55" s="54">
        <v>0</v>
      </c>
      <c r="IS55" s="54">
        <v>0</v>
      </c>
      <c r="IT55" s="55" t="s">
        <v>369</v>
      </c>
      <c r="IU55" s="55" t="s">
        <v>369</v>
      </c>
      <c r="IV55" s="55">
        <v>0</v>
      </c>
      <c r="IW55" s="98">
        <v>0</v>
      </c>
      <c r="IX55" s="55">
        <v>0</v>
      </c>
      <c r="IY55" s="54">
        <v>0</v>
      </c>
      <c r="IZ55" s="54">
        <v>0</v>
      </c>
      <c r="JA55" s="54">
        <v>0</v>
      </c>
      <c r="JB55" s="54">
        <v>0</v>
      </c>
      <c r="JC55" s="54">
        <v>0</v>
      </c>
      <c r="JD55" s="54">
        <v>0</v>
      </c>
      <c r="JE55" s="54">
        <v>0</v>
      </c>
      <c r="JF55" s="54">
        <v>0</v>
      </c>
      <c r="JG55" s="54">
        <v>0</v>
      </c>
      <c r="JH55" s="54">
        <v>0</v>
      </c>
      <c r="JI55" s="54">
        <v>0</v>
      </c>
      <c r="JJ55" s="55" t="s">
        <v>369</v>
      </c>
      <c r="JK55" s="55" t="s">
        <v>369</v>
      </c>
      <c r="JL55" s="55">
        <v>0</v>
      </c>
      <c r="JM55" s="98">
        <v>0</v>
      </c>
      <c r="JN55" s="55">
        <v>0</v>
      </c>
    </row>
    <row r="56" spans="1:274" ht="31.5" x14ac:dyDescent="0.25">
      <c r="A56" s="93">
        <v>45</v>
      </c>
      <c r="B56" s="106" t="s">
        <v>115</v>
      </c>
      <c r="C56" s="166">
        <v>74.153700000000001</v>
      </c>
      <c r="D56" s="166">
        <v>0</v>
      </c>
      <c r="E56" s="166">
        <v>74.902814079999985</v>
      </c>
      <c r="F56" s="166">
        <v>74.153700000000001</v>
      </c>
      <c r="G56" s="166">
        <v>0.74911408000000002</v>
      </c>
      <c r="H56" s="166">
        <v>34.715474010000001</v>
      </c>
      <c r="I56" s="166">
        <v>0</v>
      </c>
      <c r="J56" s="166">
        <v>35.066152379999998</v>
      </c>
      <c r="K56" s="166">
        <v>34.715474010000001</v>
      </c>
      <c r="L56" s="166">
        <v>0</v>
      </c>
      <c r="M56" s="166">
        <v>0.35067837000000002</v>
      </c>
      <c r="N56" s="167">
        <v>46.815565521342833</v>
      </c>
      <c r="O56" s="167">
        <v>46.812412069467449</v>
      </c>
      <c r="P56" s="167">
        <v>1.0000480411988675</v>
      </c>
      <c r="Q56" s="166">
        <v>0</v>
      </c>
      <c r="R56" s="167">
        <v>0</v>
      </c>
      <c r="S56" s="166">
        <v>1.6066</v>
      </c>
      <c r="T56" s="166">
        <v>0</v>
      </c>
      <c r="U56" s="166">
        <v>1.62282828</v>
      </c>
      <c r="V56" s="166">
        <v>1.6066</v>
      </c>
      <c r="W56" s="166">
        <v>1.6228280000000001E-2</v>
      </c>
      <c r="X56" s="166">
        <v>1.6066</v>
      </c>
      <c r="Y56" s="166">
        <v>0</v>
      </c>
      <c r="Z56" s="166">
        <v>1.62282828</v>
      </c>
      <c r="AA56" s="166">
        <v>1.6066</v>
      </c>
      <c r="AB56" s="166">
        <v>0</v>
      </c>
      <c r="AC56" s="166">
        <v>1.6228280000000001E-2</v>
      </c>
      <c r="AD56" s="167">
        <v>100</v>
      </c>
      <c r="AE56" s="167">
        <v>100</v>
      </c>
      <c r="AF56" s="167">
        <v>0.99999982746172023</v>
      </c>
      <c r="AG56" s="169">
        <v>0</v>
      </c>
      <c r="AH56" s="167">
        <v>0</v>
      </c>
      <c r="AI56" s="166">
        <v>1.6066</v>
      </c>
      <c r="AJ56" s="166">
        <v>0</v>
      </c>
      <c r="AK56" s="166">
        <v>1.62282828</v>
      </c>
      <c r="AL56" s="166">
        <v>1.6066</v>
      </c>
      <c r="AM56" s="166">
        <v>1.6228280000000001E-2</v>
      </c>
      <c r="AN56" s="166">
        <v>1.6066</v>
      </c>
      <c r="AO56" s="166">
        <v>0</v>
      </c>
      <c r="AP56" s="166">
        <v>1.62282828</v>
      </c>
      <c r="AQ56" s="166">
        <v>1.6066</v>
      </c>
      <c r="AR56" s="166">
        <v>0</v>
      </c>
      <c r="AS56" s="166">
        <v>1.6228280000000001E-2</v>
      </c>
      <c r="AT56" s="167">
        <v>100</v>
      </c>
      <c r="AU56" s="167">
        <v>100</v>
      </c>
      <c r="AV56" s="167">
        <v>0.99999982746172023</v>
      </c>
      <c r="AW56" s="169">
        <v>0</v>
      </c>
      <c r="AX56" s="167">
        <v>0</v>
      </c>
      <c r="AY56" s="166">
        <v>0</v>
      </c>
      <c r="AZ56" s="166">
        <v>0</v>
      </c>
      <c r="BA56" s="166">
        <v>0</v>
      </c>
      <c r="BB56" s="166">
        <v>0</v>
      </c>
      <c r="BC56" s="166">
        <v>0</v>
      </c>
      <c r="BD56" s="166">
        <v>0</v>
      </c>
      <c r="BE56" s="166">
        <v>0</v>
      </c>
      <c r="BF56" s="166">
        <v>0</v>
      </c>
      <c r="BG56" s="166">
        <v>0</v>
      </c>
      <c r="BH56" s="166">
        <v>0</v>
      </c>
      <c r="BI56" s="166">
        <v>0</v>
      </c>
      <c r="BJ56" s="167" t="s">
        <v>369</v>
      </c>
      <c r="BK56" s="167" t="s">
        <v>369</v>
      </c>
      <c r="BL56" s="167">
        <v>0</v>
      </c>
      <c r="BM56" s="169">
        <v>0</v>
      </c>
      <c r="BN56" s="167">
        <v>0</v>
      </c>
      <c r="BO56" s="166">
        <v>0</v>
      </c>
      <c r="BP56" s="166">
        <v>0</v>
      </c>
      <c r="BQ56" s="166">
        <v>0</v>
      </c>
      <c r="BR56" s="166">
        <v>0</v>
      </c>
      <c r="BS56" s="166">
        <v>0</v>
      </c>
      <c r="BT56" s="166">
        <v>0</v>
      </c>
      <c r="BU56" s="166">
        <v>0</v>
      </c>
      <c r="BV56" s="166">
        <v>0</v>
      </c>
      <c r="BW56" s="166">
        <v>0</v>
      </c>
      <c r="BX56" s="166">
        <v>0</v>
      </c>
      <c r="BY56" s="166">
        <v>0</v>
      </c>
      <c r="BZ56" s="167" t="s">
        <v>369</v>
      </c>
      <c r="CA56" s="167" t="s">
        <v>369</v>
      </c>
      <c r="CB56" s="167">
        <v>0</v>
      </c>
      <c r="CC56" s="169">
        <v>0</v>
      </c>
      <c r="CD56" s="167">
        <v>0</v>
      </c>
      <c r="CE56" s="166">
        <v>0</v>
      </c>
      <c r="CF56" s="166">
        <v>0</v>
      </c>
      <c r="CG56" s="166">
        <v>0</v>
      </c>
      <c r="CH56" s="166">
        <v>0</v>
      </c>
      <c r="CI56" s="166">
        <v>0</v>
      </c>
      <c r="CJ56" s="166">
        <v>0</v>
      </c>
      <c r="CK56" s="166">
        <v>0</v>
      </c>
      <c r="CL56" s="166">
        <v>0</v>
      </c>
      <c r="CM56" s="166">
        <v>0</v>
      </c>
      <c r="CN56" s="166">
        <v>0</v>
      </c>
      <c r="CO56" s="166">
        <v>0</v>
      </c>
      <c r="CP56" s="167" t="s">
        <v>369</v>
      </c>
      <c r="CQ56" s="167" t="s">
        <v>369</v>
      </c>
      <c r="CR56" s="167">
        <v>0</v>
      </c>
      <c r="CS56" s="169">
        <v>0</v>
      </c>
      <c r="CT56" s="167">
        <v>0</v>
      </c>
      <c r="CU56" s="54">
        <v>0</v>
      </c>
      <c r="CV56" s="54">
        <v>0</v>
      </c>
      <c r="CW56" s="54">
        <v>0</v>
      </c>
      <c r="CX56" s="54">
        <v>0</v>
      </c>
      <c r="CY56" s="54">
        <v>0</v>
      </c>
      <c r="CZ56" s="54">
        <v>0</v>
      </c>
      <c r="DA56" s="54">
        <v>0</v>
      </c>
      <c r="DB56" s="54">
        <v>0</v>
      </c>
      <c r="DC56" s="54">
        <v>0</v>
      </c>
      <c r="DD56" s="54">
        <v>0</v>
      </c>
      <c r="DE56" s="54">
        <v>0</v>
      </c>
      <c r="DF56" s="55" t="s">
        <v>369</v>
      </c>
      <c r="DG56" s="55" t="s">
        <v>369</v>
      </c>
      <c r="DH56" s="55">
        <v>0</v>
      </c>
      <c r="DI56" s="98">
        <v>0</v>
      </c>
      <c r="DJ56" s="55">
        <v>0</v>
      </c>
      <c r="DK56" s="54">
        <v>0</v>
      </c>
      <c r="DL56" s="54">
        <v>0</v>
      </c>
      <c r="DM56" s="54">
        <v>0</v>
      </c>
      <c r="DN56" s="54">
        <v>0</v>
      </c>
      <c r="DO56" s="54">
        <v>0</v>
      </c>
      <c r="DP56" s="54">
        <v>0</v>
      </c>
      <c r="DQ56" s="54">
        <v>0</v>
      </c>
      <c r="DR56" s="54">
        <v>0</v>
      </c>
      <c r="DS56" s="54">
        <v>0</v>
      </c>
      <c r="DT56" s="54">
        <v>0</v>
      </c>
      <c r="DU56" s="54">
        <v>0</v>
      </c>
      <c r="DV56" s="55" t="s">
        <v>369</v>
      </c>
      <c r="DW56" s="55" t="s">
        <v>369</v>
      </c>
      <c r="DX56" s="55">
        <v>0</v>
      </c>
      <c r="DY56" s="98">
        <v>0</v>
      </c>
      <c r="DZ56" s="55">
        <v>0</v>
      </c>
      <c r="EA56" s="54">
        <v>0</v>
      </c>
      <c r="EB56" s="54">
        <v>0</v>
      </c>
      <c r="EC56" s="54">
        <v>0</v>
      </c>
      <c r="ED56" s="54">
        <v>0</v>
      </c>
      <c r="EE56" s="54">
        <v>0</v>
      </c>
      <c r="EF56" s="54">
        <v>0</v>
      </c>
      <c r="EG56" s="54">
        <v>0</v>
      </c>
      <c r="EH56" s="54">
        <v>0</v>
      </c>
      <c r="EI56" s="54">
        <v>0</v>
      </c>
      <c r="EJ56" s="54">
        <v>0</v>
      </c>
      <c r="EK56" s="54">
        <v>0</v>
      </c>
      <c r="EL56" s="55" t="s">
        <v>369</v>
      </c>
      <c r="EM56" s="55" t="s">
        <v>369</v>
      </c>
      <c r="EN56" s="55">
        <v>0</v>
      </c>
      <c r="EO56" s="98">
        <v>0</v>
      </c>
      <c r="EP56" s="55">
        <v>0</v>
      </c>
      <c r="EQ56" s="54">
        <v>0</v>
      </c>
      <c r="ER56" s="54">
        <v>0</v>
      </c>
      <c r="ES56" s="54">
        <v>0</v>
      </c>
      <c r="ET56" s="54">
        <v>0</v>
      </c>
      <c r="EU56" s="54">
        <v>0</v>
      </c>
      <c r="EV56" s="54">
        <v>0</v>
      </c>
      <c r="EW56" s="54">
        <v>0</v>
      </c>
      <c r="EX56" s="54">
        <v>0</v>
      </c>
      <c r="EY56" s="54">
        <v>0</v>
      </c>
      <c r="EZ56" s="54">
        <v>0</v>
      </c>
      <c r="FA56" s="54">
        <v>0</v>
      </c>
      <c r="FB56" s="55" t="s">
        <v>369</v>
      </c>
      <c r="FC56" s="55" t="s">
        <v>369</v>
      </c>
      <c r="FD56" s="55">
        <v>0</v>
      </c>
      <c r="FE56" s="98">
        <v>0</v>
      </c>
      <c r="FF56" s="55">
        <v>0</v>
      </c>
      <c r="FG56" s="54">
        <v>0</v>
      </c>
      <c r="FH56" s="54">
        <v>0</v>
      </c>
      <c r="FI56" s="54">
        <v>0</v>
      </c>
      <c r="FJ56" s="54">
        <v>0</v>
      </c>
      <c r="FK56" s="54">
        <v>0</v>
      </c>
      <c r="FL56" s="54">
        <v>0</v>
      </c>
      <c r="FM56" s="54">
        <v>0</v>
      </c>
      <c r="FN56" s="54">
        <v>0</v>
      </c>
      <c r="FO56" s="54">
        <v>0</v>
      </c>
      <c r="FP56" s="54">
        <v>0</v>
      </c>
      <c r="FQ56" s="54">
        <v>0</v>
      </c>
      <c r="FR56" s="55" t="s">
        <v>369</v>
      </c>
      <c r="FS56" s="55" t="s">
        <v>369</v>
      </c>
      <c r="FT56" s="55">
        <v>0</v>
      </c>
      <c r="FU56" s="98">
        <v>0</v>
      </c>
      <c r="FV56" s="55">
        <v>0</v>
      </c>
      <c r="FW56" s="54">
        <v>0</v>
      </c>
      <c r="FX56" s="54">
        <v>0</v>
      </c>
      <c r="FY56" s="54">
        <v>0</v>
      </c>
      <c r="FZ56" s="54">
        <v>0</v>
      </c>
      <c r="GA56" s="54">
        <v>0</v>
      </c>
      <c r="GB56" s="54">
        <v>0</v>
      </c>
      <c r="GC56" s="54">
        <v>0</v>
      </c>
      <c r="GD56" s="54">
        <v>0</v>
      </c>
      <c r="GE56" s="54">
        <v>0</v>
      </c>
      <c r="GF56" s="54">
        <v>0</v>
      </c>
      <c r="GG56" s="54">
        <v>0</v>
      </c>
      <c r="GH56" s="55" t="s">
        <v>369</v>
      </c>
      <c r="GI56" s="55" t="s">
        <v>369</v>
      </c>
      <c r="GJ56" s="55">
        <v>0</v>
      </c>
      <c r="GK56" s="98">
        <v>0</v>
      </c>
      <c r="GL56" s="55">
        <v>0</v>
      </c>
      <c r="GM56" s="54">
        <v>72.5471</v>
      </c>
      <c r="GN56" s="54">
        <v>0</v>
      </c>
      <c r="GO56" s="54">
        <v>73.279985799999992</v>
      </c>
      <c r="GP56" s="54">
        <v>72.5471</v>
      </c>
      <c r="GQ56" s="54">
        <v>0.73288580000000003</v>
      </c>
      <c r="GR56" s="54">
        <v>33.108874010000001</v>
      </c>
      <c r="GS56" s="54">
        <v>0</v>
      </c>
      <c r="GT56" s="54">
        <v>33.443324099999998</v>
      </c>
      <c r="GU56" s="54">
        <v>33.108874010000001</v>
      </c>
      <c r="GV56" s="54">
        <v>0</v>
      </c>
      <c r="GW56" s="54">
        <v>0.33445009000000003</v>
      </c>
      <c r="GX56" s="55">
        <v>45.637763618394125</v>
      </c>
      <c r="GY56" s="55">
        <v>45.63468005520096</v>
      </c>
      <c r="GZ56" s="55">
        <v>1.0000503807574561</v>
      </c>
      <c r="HA56" s="98">
        <v>0</v>
      </c>
      <c r="HB56" s="55">
        <v>0</v>
      </c>
      <c r="HC56" s="54">
        <v>72.5471</v>
      </c>
      <c r="HD56" s="54">
        <v>0</v>
      </c>
      <c r="HE56" s="54">
        <v>73.279985799999992</v>
      </c>
      <c r="HF56" s="54">
        <v>72.5471</v>
      </c>
      <c r="HG56" s="54">
        <v>0.73288580000000003</v>
      </c>
      <c r="HH56" s="54">
        <v>33.108874010000001</v>
      </c>
      <c r="HI56" s="54">
        <v>0</v>
      </c>
      <c r="HJ56" s="54">
        <v>33.443324099999998</v>
      </c>
      <c r="HK56" s="54">
        <v>33.108874010000001</v>
      </c>
      <c r="HL56" s="54">
        <v>0</v>
      </c>
      <c r="HM56" s="54">
        <v>0.33445009000000003</v>
      </c>
      <c r="HN56" s="55">
        <v>45.637763618394125</v>
      </c>
      <c r="HO56" s="55">
        <v>45.63468005520096</v>
      </c>
      <c r="HP56" s="55">
        <v>1.0000503807574561</v>
      </c>
      <c r="HQ56" s="98">
        <v>0</v>
      </c>
      <c r="HR56" s="55">
        <v>0</v>
      </c>
      <c r="HS56" s="54">
        <v>0</v>
      </c>
      <c r="HT56" s="54">
        <v>0</v>
      </c>
      <c r="HU56" s="54">
        <v>0</v>
      </c>
      <c r="HV56" s="54">
        <v>0</v>
      </c>
      <c r="HW56" s="54">
        <v>0</v>
      </c>
      <c r="HX56" s="54">
        <v>0</v>
      </c>
      <c r="HY56" s="54">
        <v>0</v>
      </c>
      <c r="HZ56" s="54">
        <v>0</v>
      </c>
      <c r="IA56" s="54">
        <v>0</v>
      </c>
      <c r="IB56" s="54">
        <v>0</v>
      </c>
      <c r="IC56" s="54">
        <v>0</v>
      </c>
      <c r="ID56" s="55" t="s">
        <v>369</v>
      </c>
      <c r="IE56" s="55" t="s">
        <v>369</v>
      </c>
      <c r="IF56" s="55">
        <v>0</v>
      </c>
      <c r="IG56" s="98">
        <v>0</v>
      </c>
      <c r="IH56" s="55">
        <v>0</v>
      </c>
      <c r="II56" s="54">
        <v>0</v>
      </c>
      <c r="IJ56" s="54">
        <v>0</v>
      </c>
      <c r="IK56" s="54">
        <v>0</v>
      </c>
      <c r="IL56" s="54">
        <v>0</v>
      </c>
      <c r="IM56" s="54">
        <v>0</v>
      </c>
      <c r="IN56" s="54">
        <v>0</v>
      </c>
      <c r="IO56" s="54">
        <v>0</v>
      </c>
      <c r="IP56" s="54">
        <v>0</v>
      </c>
      <c r="IQ56" s="54">
        <v>0</v>
      </c>
      <c r="IR56" s="54">
        <v>0</v>
      </c>
      <c r="IS56" s="54">
        <v>0</v>
      </c>
      <c r="IT56" s="55" t="s">
        <v>369</v>
      </c>
      <c r="IU56" s="55" t="s">
        <v>369</v>
      </c>
      <c r="IV56" s="55">
        <v>0</v>
      </c>
      <c r="IW56" s="98">
        <v>0</v>
      </c>
      <c r="IX56" s="55">
        <v>0</v>
      </c>
      <c r="IY56" s="54">
        <v>0</v>
      </c>
      <c r="IZ56" s="54">
        <v>0</v>
      </c>
      <c r="JA56" s="54">
        <v>0</v>
      </c>
      <c r="JB56" s="54">
        <v>0</v>
      </c>
      <c r="JC56" s="54">
        <v>0</v>
      </c>
      <c r="JD56" s="54">
        <v>0</v>
      </c>
      <c r="JE56" s="54">
        <v>0</v>
      </c>
      <c r="JF56" s="54">
        <v>0</v>
      </c>
      <c r="JG56" s="54">
        <v>0</v>
      </c>
      <c r="JH56" s="54">
        <v>0</v>
      </c>
      <c r="JI56" s="54">
        <v>0</v>
      </c>
      <c r="JJ56" s="55" t="s">
        <v>369</v>
      </c>
      <c r="JK56" s="55" t="s">
        <v>369</v>
      </c>
      <c r="JL56" s="55">
        <v>0</v>
      </c>
      <c r="JM56" s="98">
        <v>0</v>
      </c>
      <c r="JN56" s="55">
        <v>0</v>
      </c>
    </row>
    <row r="57" spans="1:274" ht="31.5" x14ac:dyDescent="0.25">
      <c r="A57" s="93">
        <v>46</v>
      </c>
      <c r="B57" s="106" t="s">
        <v>117</v>
      </c>
      <c r="C57" s="166">
        <v>163.86530000000002</v>
      </c>
      <c r="D57" s="166">
        <v>0</v>
      </c>
      <c r="E57" s="166">
        <v>165.52063899999999</v>
      </c>
      <c r="F57" s="166">
        <v>163.86530000000002</v>
      </c>
      <c r="G57" s="166">
        <v>1.6553389999999999</v>
      </c>
      <c r="H57" s="166">
        <v>77.634430389999991</v>
      </c>
      <c r="I57" s="166">
        <v>0</v>
      </c>
      <c r="J57" s="166">
        <v>78.418614689999998</v>
      </c>
      <c r="K57" s="166">
        <v>77.634356769999997</v>
      </c>
      <c r="L57" s="166">
        <v>0</v>
      </c>
      <c r="M57" s="166">
        <v>0.78425792000000005</v>
      </c>
      <c r="N57" s="167">
        <v>47.376935061907552</v>
      </c>
      <c r="O57" s="167">
        <v>47.37748098727814</v>
      </c>
      <c r="P57" s="167">
        <v>1.0000915255903</v>
      </c>
      <c r="Q57" s="166">
        <v>0</v>
      </c>
      <c r="R57" s="167">
        <v>7.361999999488944E-5</v>
      </c>
      <c r="S57" s="166">
        <v>4.5130999999999997</v>
      </c>
      <c r="T57" s="166">
        <v>0</v>
      </c>
      <c r="U57" s="166">
        <v>4.5586849999999997</v>
      </c>
      <c r="V57" s="166">
        <v>4.5130999999999997</v>
      </c>
      <c r="W57" s="166">
        <v>4.5585000000000001E-2</v>
      </c>
      <c r="X57" s="166">
        <v>4.5130999999999997</v>
      </c>
      <c r="Y57" s="166">
        <v>0</v>
      </c>
      <c r="Z57" s="166">
        <v>4.5586849999999997</v>
      </c>
      <c r="AA57" s="166">
        <v>4.5130999999999997</v>
      </c>
      <c r="AB57" s="166">
        <v>0</v>
      </c>
      <c r="AC57" s="166">
        <v>4.5585000000000001E-2</v>
      </c>
      <c r="AD57" s="167">
        <v>100</v>
      </c>
      <c r="AE57" s="167">
        <v>100</v>
      </c>
      <c r="AF57" s="167">
        <v>0.99995941812167333</v>
      </c>
      <c r="AG57" s="169">
        <v>0</v>
      </c>
      <c r="AH57" s="167">
        <v>0</v>
      </c>
      <c r="AI57" s="166">
        <v>4.5130999999999997</v>
      </c>
      <c r="AJ57" s="166">
        <v>0</v>
      </c>
      <c r="AK57" s="166">
        <v>4.5586849999999997</v>
      </c>
      <c r="AL57" s="166">
        <v>4.5130999999999997</v>
      </c>
      <c r="AM57" s="166">
        <v>4.5585000000000001E-2</v>
      </c>
      <c r="AN57" s="166">
        <v>4.5130999999999997</v>
      </c>
      <c r="AO57" s="166">
        <v>0</v>
      </c>
      <c r="AP57" s="166">
        <v>4.5586849999999997</v>
      </c>
      <c r="AQ57" s="166">
        <v>4.5130999999999997</v>
      </c>
      <c r="AR57" s="166">
        <v>0</v>
      </c>
      <c r="AS57" s="166">
        <v>4.5585000000000001E-2</v>
      </c>
      <c r="AT57" s="167">
        <v>100</v>
      </c>
      <c r="AU57" s="167">
        <v>100</v>
      </c>
      <c r="AV57" s="167">
        <v>0.99995941812167333</v>
      </c>
      <c r="AW57" s="169">
        <v>0</v>
      </c>
      <c r="AX57" s="167">
        <v>0</v>
      </c>
      <c r="AY57" s="166">
        <v>0</v>
      </c>
      <c r="AZ57" s="166">
        <v>0</v>
      </c>
      <c r="BA57" s="166">
        <v>0</v>
      </c>
      <c r="BB57" s="166">
        <v>0</v>
      </c>
      <c r="BC57" s="166">
        <v>0</v>
      </c>
      <c r="BD57" s="166">
        <v>0</v>
      </c>
      <c r="BE57" s="166">
        <v>0</v>
      </c>
      <c r="BF57" s="166">
        <v>0</v>
      </c>
      <c r="BG57" s="166">
        <v>0</v>
      </c>
      <c r="BH57" s="166">
        <v>0</v>
      </c>
      <c r="BI57" s="166">
        <v>0</v>
      </c>
      <c r="BJ57" s="167" t="s">
        <v>369</v>
      </c>
      <c r="BK57" s="167" t="s">
        <v>369</v>
      </c>
      <c r="BL57" s="167">
        <v>0</v>
      </c>
      <c r="BM57" s="169">
        <v>0</v>
      </c>
      <c r="BN57" s="167">
        <v>0</v>
      </c>
      <c r="BO57" s="166">
        <v>0</v>
      </c>
      <c r="BP57" s="166">
        <v>0</v>
      </c>
      <c r="BQ57" s="166">
        <v>0</v>
      </c>
      <c r="BR57" s="166">
        <v>0</v>
      </c>
      <c r="BS57" s="166">
        <v>0</v>
      </c>
      <c r="BT57" s="166">
        <v>0</v>
      </c>
      <c r="BU57" s="166">
        <v>0</v>
      </c>
      <c r="BV57" s="166">
        <v>0</v>
      </c>
      <c r="BW57" s="166">
        <v>0</v>
      </c>
      <c r="BX57" s="166">
        <v>0</v>
      </c>
      <c r="BY57" s="166">
        <v>0</v>
      </c>
      <c r="BZ57" s="167" t="s">
        <v>369</v>
      </c>
      <c r="CA57" s="167" t="s">
        <v>369</v>
      </c>
      <c r="CB57" s="167">
        <v>0</v>
      </c>
      <c r="CC57" s="169">
        <v>0</v>
      </c>
      <c r="CD57" s="167">
        <v>0</v>
      </c>
      <c r="CE57" s="166">
        <v>0</v>
      </c>
      <c r="CF57" s="166">
        <v>0</v>
      </c>
      <c r="CG57" s="166">
        <v>0</v>
      </c>
      <c r="CH57" s="166">
        <v>0</v>
      </c>
      <c r="CI57" s="166">
        <v>0</v>
      </c>
      <c r="CJ57" s="166">
        <v>0</v>
      </c>
      <c r="CK57" s="166">
        <v>0</v>
      </c>
      <c r="CL57" s="166">
        <v>0</v>
      </c>
      <c r="CM57" s="166">
        <v>0</v>
      </c>
      <c r="CN57" s="166">
        <v>0</v>
      </c>
      <c r="CO57" s="166">
        <v>0</v>
      </c>
      <c r="CP57" s="167" t="s">
        <v>369</v>
      </c>
      <c r="CQ57" s="167" t="s">
        <v>369</v>
      </c>
      <c r="CR57" s="167">
        <v>0</v>
      </c>
      <c r="CS57" s="169">
        <v>0</v>
      </c>
      <c r="CT57" s="167">
        <v>0</v>
      </c>
      <c r="CU57" s="54">
        <v>0</v>
      </c>
      <c r="CV57" s="54">
        <v>0</v>
      </c>
      <c r="CW57" s="54">
        <v>0</v>
      </c>
      <c r="CX57" s="54">
        <v>0</v>
      </c>
      <c r="CY57" s="54">
        <v>0</v>
      </c>
      <c r="CZ57" s="54">
        <v>0</v>
      </c>
      <c r="DA57" s="54">
        <v>0</v>
      </c>
      <c r="DB57" s="54">
        <v>0</v>
      </c>
      <c r="DC57" s="54">
        <v>0</v>
      </c>
      <c r="DD57" s="54">
        <v>0</v>
      </c>
      <c r="DE57" s="54">
        <v>0</v>
      </c>
      <c r="DF57" s="55" t="s">
        <v>369</v>
      </c>
      <c r="DG57" s="55" t="s">
        <v>369</v>
      </c>
      <c r="DH57" s="55">
        <v>0</v>
      </c>
      <c r="DI57" s="98">
        <v>0</v>
      </c>
      <c r="DJ57" s="55">
        <v>0</v>
      </c>
      <c r="DK57" s="54">
        <v>0</v>
      </c>
      <c r="DL57" s="54">
        <v>0</v>
      </c>
      <c r="DM57" s="54">
        <v>0</v>
      </c>
      <c r="DN57" s="54">
        <v>0</v>
      </c>
      <c r="DO57" s="54">
        <v>0</v>
      </c>
      <c r="DP57" s="54">
        <v>0</v>
      </c>
      <c r="DQ57" s="54">
        <v>0</v>
      </c>
      <c r="DR57" s="54">
        <v>0</v>
      </c>
      <c r="DS57" s="54">
        <v>0</v>
      </c>
      <c r="DT57" s="54">
        <v>0</v>
      </c>
      <c r="DU57" s="54">
        <v>0</v>
      </c>
      <c r="DV57" s="55" t="s">
        <v>369</v>
      </c>
      <c r="DW57" s="55" t="s">
        <v>369</v>
      </c>
      <c r="DX57" s="55">
        <v>0</v>
      </c>
      <c r="DY57" s="98">
        <v>0</v>
      </c>
      <c r="DZ57" s="55">
        <v>0</v>
      </c>
      <c r="EA57" s="54">
        <v>0</v>
      </c>
      <c r="EB57" s="54">
        <v>0</v>
      </c>
      <c r="EC57" s="54">
        <v>0</v>
      </c>
      <c r="ED57" s="54">
        <v>0</v>
      </c>
      <c r="EE57" s="54">
        <v>0</v>
      </c>
      <c r="EF57" s="54">
        <v>0</v>
      </c>
      <c r="EG57" s="54">
        <v>0</v>
      </c>
      <c r="EH57" s="54">
        <v>0</v>
      </c>
      <c r="EI57" s="54">
        <v>0</v>
      </c>
      <c r="EJ57" s="54">
        <v>0</v>
      </c>
      <c r="EK57" s="54">
        <v>0</v>
      </c>
      <c r="EL57" s="55" t="s">
        <v>369</v>
      </c>
      <c r="EM57" s="55" t="s">
        <v>369</v>
      </c>
      <c r="EN57" s="55">
        <v>0</v>
      </c>
      <c r="EO57" s="98">
        <v>0</v>
      </c>
      <c r="EP57" s="55">
        <v>0</v>
      </c>
      <c r="EQ57" s="54">
        <v>0</v>
      </c>
      <c r="ER57" s="54">
        <v>0</v>
      </c>
      <c r="ES57" s="54">
        <v>0</v>
      </c>
      <c r="ET57" s="54">
        <v>0</v>
      </c>
      <c r="EU57" s="54">
        <v>0</v>
      </c>
      <c r="EV57" s="54">
        <v>0</v>
      </c>
      <c r="EW57" s="54">
        <v>0</v>
      </c>
      <c r="EX57" s="54">
        <v>0</v>
      </c>
      <c r="EY57" s="54">
        <v>0</v>
      </c>
      <c r="EZ57" s="54">
        <v>0</v>
      </c>
      <c r="FA57" s="54">
        <v>0</v>
      </c>
      <c r="FB57" s="55" t="s">
        <v>369</v>
      </c>
      <c r="FC57" s="55" t="s">
        <v>369</v>
      </c>
      <c r="FD57" s="55">
        <v>0</v>
      </c>
      <c r="FE57" s="98">
        <v>0</v>
      </c>
      <c r="FF57" s="55">
        <v>0</v>
      </c>
      <c r="FG57" s="54">
        <v>0</v>
      </c>
      <c r="FH57" s="54">
        <v>0</v>
      </c>
      <c r="FI57" s="54">
        <v>0</v>
      </c>
      <c r="FJ57" s="54">
        <v>0</v>
      </c>
      <c r="FK57" s="54">
        <v>0</v>
      </c>
      <c r="FL57" s="54">
        <v>0</v>
      </c>
      <c r="FM57" s="54">
        <v>0</v>
      </c>
      <c r="FN57" s="54">
        <v>0</v>
      </c>
      <c r="FO57" s="54">
        <v>0</v>
      </c>
      <c r="FP57" s="54">
        <v>0</v>
      </c>
      <c r="FQ57" s="54">
        <v>0</v>
      </c>
      <c r="FR57" s="55" t="s">
        <v>369</v>
      </c>
      <c r="FS57" s="55" t="s">
        <v>369</v>
      </c>
      <c r="FT57" s="55">
        <v>0</v>
      </c>
      <c r="FU57" s="98">
        <v>0</v>
      </c>
      <c r="FV57" s="55">
        <v>0</v>
      </c>
      <c r="FW57" s="54">
        <v>0</v>
      </c>
      <c r="FX57" s="54">
        <v>0</v>
      </c>
      <c r="FY57" s="54">
        <v>0</v>
      </c>
      <c r="FZ57" s="54">
        <v>0</v>
      </c>
      <c r="GA57" s="54">
        <v>0</v>
      </c>
      <c r="GB57" s="54">
        <v>0</v>
      </c>
      <c r="GC57" s="54">
        <v>0</v>
      </c>
      <c r="GD57" s="54">
        <v>0</v>
      </c>
      <c r="GE57" s="54">
        <v>0</v>
      </c>
      <c r="GF57" s="54">
        <v>0</v>
      </c>
      <c r="GG57" s="54">
        <v>0</v>
      </c>
      <c r="GH57" s="55" t="s">
        <v>369</v>
      </c>
      <c r="GI57" s="55" t="s">
        <v>369</v>
      </c>
      <c r="GJ57" s="55">
        <v>0</v>
      </c>
      <c r="GK57" s="98">
        <v>0</v>
      </c>
      <c r="GL57" s="55">
        <v>0</v>
      </c>
      <c r="GM57" s="54">
        <v>159.35220000000001</v>
      </c>
      <c r="GN57" s="54">
        <v>0</v>
      </c>
      <c r="GO57" s="54">
        <v>160.96195399999999</v>
      </c>
      <c r="GP57" s="54">
        <v>159.35220000000001</v>
      </c>
      <c r="GQ57" s="54">
        <v>1.6097539999999999</v>
      </c>
      <c r="GR57" s="54">
        <v>73.121330389999997</v>
      </c>
      <c r="GS57" s="54">
        <v>0</v>
      </c>
      <c r="GT57" s="54">
        <v>73.859929690000001</v>
      </c>
      <c r="GU57" s="54">
        <v>73.121256770000002</v>
      </c>
      <c r="GV57" s="54">
        <v>0</v>
      </c>
      <c r="GW57" s="54">
        <v>0.73867292000000007</v>
      </c>
      <c r="GX57" s="55">
        <v>45.886568726380936</v>
      </c>
      <c r="GY57" s="55">
        <v>45.887316944079657</v>
      </c>
      <c r="GZ57" s="55">
        <v>1.0000996793529442</v>
      </c>
      <c r="HA57" s="98">
        <v>0</v>
      </c>
      <c r="HB57" s="55">
        <v>7.361999999488944E-5</v>
      </c>
      <c r="HC57" s="54">
        <v>159.35220000000001</v>
      </c>
      <c r="HD57" s="54">
        <v>0</v>
      </c>
      <c r="HE57" s="54">
        <v>160.96195399999999</v>
      </c>
      <c r="HF57" s="54">
        <v>159.35220000000001</v>
      </c>
      <c r="HG57" s="54">
        <v>1.6097539999999999</v>
      </c>
      <c r="HH57" s="54">
        <v>73.121330389999997</v>
      </c>
      <c r="HI57" s="54">
        <v>0</v>
      </c>
      <c r="HJ57" s="54">
        <v>73.859929690000001</v>
      </c>
      <c r="HK57" s="54">
        <v>73.121256770000002</v>
      </c>
      <c r="HL57" s="54">
        <v>0</v>
      </c>
      <c r="HM57" s="54">
        <v>0.73867292000000007</v>
      </c>
      <c r="HN57" s="55">
        <v>45.886568726380936</v>
      </c>
      <c r="HO57" s="55">
        <v>45.887316944079657</v>
      </c>
      <c r="HP57" s="55">
        <v>1.0000996793529442</v>
      </c>
      <c r="HQ57" s="98">
        <v>0</v>
      </c>
      <c r="HR57" s="55">
        <v>7.361999999488944E-5</v>
      </c>
      <c r="HS57" s="54">
        <v>0</v>
      </c>
      <c r="HT57" s="54">
        <v>0</v>
      </c>
      <c r="HU57" s="54">
        <v>0</v>
      </c>
      <c r="HV57" s="54">
        <v>0</v>
      </c>
      <c r="HW57" s="54">
        <v>0</v>
      </c>
      <c r="HX57" s="54">
        <v>0</v>
      </c>
      <c r="HY57" s="54">
        <v>0</v>
      </c>
      <c r="HZ57" s="54">
        <v>0</v>
      </c>
      <c r="IA57" s="54">
        <v>0</v>
      </c>
      <c r="IB57" s="54">
        <v>0</v>
      </c>
      <c r="IC57" s="54">
        <v>0</v>
      </c>
      <c r="ID57" s="55" t="s">
        <v>369</v>
      </c>
      <c r="IE57" s="55" t="s">
        <v>369</v>
      </c>
      <c r="IF57" s="55">
        <v>0</v>
      </c>
      <c r="IG57" s="98">
        <v>0</v>
      </c>
      <c r="IH57" s="55">
        <v>0</v>
      </c>
      <c r="II57" s="54">
        <v>0</v>
      </c>
      <c r="IJ57" s="54">
        <v>0</v>
      </c>
      <c r="IK57" s="54">
        <v>0</v>
      </c>
      <c r="IL57" s="54">
        <v>0</v>
      </c>
      <c r="IM57" s="54">
        <v>0</v>
      </c>
      <c r="IN57" s="54">
        <v>0</v>
      </c>
      <c r="IO57" s="54">
        <v>0</v>
      </c>
      <c r="IP57" s="54">
        <v>0</v>
      </c>
      <c r="IQ57" s="54">
        <v>0</v>
      </c>
      <c r="IR57" s="54">
        <v>0</v>
      </c>
      <c r="IS57" s="54">
        <v>0</v>
      </c>
      <c r="IT57" s="55" t="s">
        <v>369</v>
      </c>
      <c r="IU57" s="55" t="s">
        <v>369</v>
      </c>
      <c r="IV57" s="55">
        <v>0</v>
      </c>
      <c r="IW57" s="98">
        <v>0</v>
      </c>
      <c r="IX57" s="55">
        <v>0</v>
      </c>
      <c r="IY57" s="54">
        <v>0</v>
      </c>
      <c r="IZ57" s="54">
        <v>0</v>
      </c>
      <c r="JA57" s="54">
        <v>0</v>
      </c>
      <c r="JB57" s="54">
        <v>0</v>
      </c>
      <c r="JC57" s="54">
        <v>0</v>
      </c>
      <c r="JD57" s="54">
        <v>0</v>
      </c>
      <c r="JE57" s="54">
        <v>0</v>
      </c>
      <c r="JF57" s="54">
        <v>0</v>
      </c>
      <c r="JG57" s="54">
        <v>0</v>
      </c>
      <c r="JH57" s="54">
        <v>0</v>
      </c>
      <c r="JI57" s="54">
        <v>0</v>
      </c>
      <c r="JJ57" s="55" t="s">
        <v>369</v>
      </c>
      <c r="JK57" s="55" t="s">
        <v>369</v>
      </c>
      <c r="JL57" s="55">
        <v>0</v>
      </c>
      <c r="JM57" s="98">
        <v>0</v>
      </c>
      <c r="JN57" s="55">
        <v>0</v>
      </c>
    </row>
    <row r="58" spans="1:274" ht="31.5" x14ac:dyDescent="0.25">
      <c r="A58" s="93">
        <v>47</v>
      </c>
      <c r="B58" s="106" t="s">
        <v>119</v>
      </c>
      <c r="C58" s="166">
        <v>858.20539999999994</v>
      </c>
      <c r="D58" s="166">
        <v>0</v>
      </c>
      <c r="E58" s="166">
        <v>860.55719732</v>
      </c>
      <c r="F58" s="166">
        <v>851.94599999999991</v>
      </c>
      <c r="G58" s="166">
        <v>8.6111973200000005</v>
      </c>
      <c r="H58" s="166">
        <v>569.46983908999994</v>
      </c>
      <c r="I58" s="166">
        <v>0</v>
      </c>
      <c r="J58" s="166">
        <v>575.22462443999996</v>
      </c>
      <c r="K58" s="166">
        <v>569.46983908999994</v>
      </c>
      <c r="L58" s="166">
        <v>0</v>
      </c>
      <c r="M58" s="166">
        <v>5.7547853499999997</v>
      </c>
      <c r="N58" s="167">
        <v>66.843419546544027</v>
      </c>
      <c r="O58" s="167">
        <v>66.829096305042043</v>
      </c>
      <c r="P58" s="167">
        <v>1.0004414111448152</v>
      </c>
      <c r="Q58" s="166">
        <v>0</v>
      </c>
      <c r="R58" s="167">
        <v>0</v>
      </c>
      <c r="S58" s="166">
        <v>30.482099999999999</v>
      </c>
      <c r="T58" s="166">
        <v>0</v>
      </c>
      <c r="U58" s="166">
        <v>30.79536448</v>
      </c>
      <c r="V58" s="166">
        <v>30.482099999999999</v>
      </c>
      <c r="W58" s="166">
        <v>0.31326447999999996</v>
      </c>
      <c r="X58" s="166">
        <v>4.968</v>
      </c>
      <c r="Y58" s="166">
        <v>0</v>
      </c>
      <c r="Z58" s="166">
        <v>5.0205462999999995</v>
      </c>
      <c r="AA58" s="166">
        <v>4.968</v>
      </c>
      <c r="AB58" s="166">
        <v>0</v>
      </c>
      <c r="AC58" s="166">
        <v>5.2546300000000004E-2</v>
      </c>
      <c r="AD58" s="167">
        <v>16.298089698544391</v>
      </c>
      <c r="AE58" s="167">
        <v>16.773781693985864</v>
      </c>
      <c r="AF58" s="167">
        <v>1.0466251451560165</v>
      </c>
      <c r="AG58" s="169">
        <v>0</v>
      </c>
      <c r="AH58" s="167">
        <v>0</v>
      </c>
      <c r="AI58" s="166">
        <v>4.968</v>
      </c>
      <c r="AJ58" s="166">
        <v>0</v>
      </c>
      <c r="AK58" s="166">
        <v>5.0205462999999995</v>
      </c>
      <c r="AL58" s="166">
        <v>4.968</v>
      </c>
      <c r="AM58" s="166">
        <v>5.2546300000000004E-2</v>
      </c>
      <c r="AN58" s="166">
        <v>4.968</v>
      </c>
      <c r="AO58" s="166">
        <v>0</v>
      </c>
      <c r="AP58" s="166">
        <v>5.0205462999999995</v>
      </c>
      <c r="AQ58" s="166">
        <v>4.968</v>
      </c>
      <c r="AR58" s="166">
        <v>0</v>
      </c>
      <c r="AS58" s="166">
        <v>5.2546300000000004E-2</v>
      </c>
      <c r="AT58" s="167">
        <v>100</v>
      </c>
      <c r="AU58" s="167">
        <v>100</v>
      </c>
      <c r="AV58" s="167">
        <v>1.0466251451560165</v>
      </c>
      <c r="AW58" s="169">
        <v>0</v>
      </c>
      <c r="AX58" s="167">
        <v>0</v>
      </c>
      <c r="AY58" s="166">
        <v>25.514099999999999</v>
      </c>
      <c r="AZ58" s="166">
        <v>0</v>
      </c>
      <c r="BA58" s="166">
        <v>25.77481818</v>
      </c>
      <c r="BB58" s="166">
        <v>25.514099999999999</v>
      </c>
      <c r="BC58" s="166">
        <v>0.26071817999999997</v>
      </c>
      <c r="BD58" s="166">
        <v>0</v>
      </c>
      <c r="BE58" s="166">
        <v>0</v>
      </c>
      <c r="BF58" s="166">
        <v>0</v>
      </c>
      <c r="BG58" s="166">
        <v>0</v>
      </c>
      <c r="BH58" s="166">
        <v>0</v>
      </c>
      <c r="BI58" s="166">
        <v>0</v>
      </c>
      <c r="BJ58" s="167">
        <v>0</v>
      </c>
      <c r="BK58" s="167">
        <v>0</v>
      </c>
      <c r="BL58" s="167">
        <v>0</v>
      </c>
      <c r="BM58" s="169">
        <v>0</v>
      </c>
      <c r="BN58" s="167">
        <v>0</v>
      </c>
      <c r="BO58" s="166">
        <v>0</v>
      </c>
      <c r="BP58" s="166">
        <v>0</v>
      </c>
      <c r="BQ58" s="166">
        <v>0</v>
      </c>
      <c r="BR58" s="166">
        <v>0</v>
      </c>
      <c r="BS58" s="166">
        <v>0</v>
      </c>
      <c r="BT58" s="166">
        <v>0</v>
      </c>
      <c r="BU58" s="166">
        <v>0</v>
      </c>
      <c r="BV58" s="166">
        <v>0</v>
      </c>
      <c r="BW58" s="166">
        <v>0</v>
      </c>
      <c r="BX58" s="166">
        <v>0</v>
      </c>
      <c r="BY58" s="166">
        <v>0</v>
      </c>
      <c r="BZ58" s="167" t="s">
        <v>369</v>
      </c>
      <c r="CA58" s="167" t="s">
        <v>369</v>
      </c>
      <c r="CB58" s="167">
        <v>0</v>
      </c>
      <c r="CC58" s="169">
        <v>0</v>
      </c>
      <c r="CD58" s="167">
        <v>0</v>
      </c>
      <c r="CE58" s="166">
        <v>0</v>
      </c>
      <c r="CF58" s="166">
        <v>0</v>
      </c>
      <c r="CG58" s="166">
        <v>0</v>
      </c>
      <c r="CH58" s="166">
        <v>0</v>
      </c>
      <c r="CI58" s="166">
        <v>0</v>
      </c>
      <c r="CJ58" s="166">
        <v>0</v>
      </c>
      <c r="CK58" s="166">
        <v>0</v>
      </c>
      <c r="CL58" s="166">
        <v>0</v>
      </c>
      <c r="CM58" s="166">
        <v>0</v>
      </c>
      <c r="CN58" s="166">
        <v>0</v>
      </c>
      <c r="CO58" s="166">
        <v>0</v>
      </c>
      <c r="CP58" s="167" t="s">
        <v>369</v>
      </c>
      <c r="CQ58" s="167" t="s">
        <v>369</v>
      </c>
      <c r="CR58" s="167">
        <v>0</v>
      </c>
      <c r="CS58" s="169">
        <v>0</v>
      </c>
      <c r="CT58" s="167">
        <v>0</v>
      </c>
      <c r="CU58" s="54">
        <v>0</v>
      </c>
      <c r="CV58" s="54">
        <v>0</v>
      </c>
      <c r="CW58" s="54">
        <v>0</v>
      </c>
      <c r="CX58" s="54">
        <v>0</v>
      </c>
      <c r="CY58" s="54">
        <v>0</v>
      </c>
      <c r="CZ58" s="54">
        <v>0</v>
      </c>
      <c r="DA58" s="54">
        <v>0</v>
      </c>
      <c r="DB58" s="54">
        <v>0</v>
      </c>
      <c r="DC58" s="54">
        <v>0</v>
      </c>
      <c r="DD58" s="54">
        <v>0</v>
      </c>
      <c r="DE58" s="54">
        <v>0</v>
      </c>
      <c r="DF58" s="55" t="s">
        <v>369</v>
      </c>
      <c r="DG58" s="55" t="s">
        <v>369</v>
      </c>
      <c r="DH58" s="55">
        <v>0</v>
      </c>
      <c r="DI58" s="98">
        <v>0</v>
      </c>
      <c r="DJ58" s="55">
        <v>0</v>
      </c>
      <c r="DK58" s="54">
        <v>0</v>
      </c>
      <c r="DL58" s="54">
        <v>0</v>
      </c>
      <c r="DM58" s="54">
        <v>0</v>
      </c>
      <c r="DN58" s="54">
        <v>0</v>
      </c>
      <c r="DO58" s="54">
        <v>0</v>
      </c>
      <c r="DP58" s="54">
        <v>0</v>
      </c>
      <c r="DQ58" s="54">
        <v>0</v>
      </c>
      <c r="DR58" s="54">
        <v>0</v>
      </c>
      <c r="DS58" s="54">
        <v>0</v>
      </c>
      <c r="DT58" s="54">
        <v>0</v>
      </c>
      <c r="DU58" s="54">
        <v>0</v>
      </c>
      <c r="DV58" s="55" t="s">
        <v>369</v>
      </c>
      <c r="DW58" s="55" t="s">
        <v>369</v>
      </c>
      <c r="DX58" s="55">
        <v>0</v>
      </c>
      <c r="DY58" s="98">
        <v>0</v>
      </c>
      <c r="DZ58" s="55">
        <v>0</v>
      </c>
      <c r="EA58" s="54">
        <v>0</v>
      </c>
      <c r="EB58" s="54">
        <v>0</v>
      </c>
      <c r="EC58" s="54">
        <v>0</v>
      </c>
      <c r="ED58" s="54">
        <v>0</v>
      </c>
      <c r="EE58" s="54">
        <v>0</v>
      </c>
      <c r="EF58" s="54">
        <v>0</v>
      </c>
      <c r="EG58" s="54">
        <v>0</v>
      </c>
      <c r="EH58" s="54">
        <v>0</v>
      </c>
      <c r="EI58" s="54">
        <v>0</v>
      </c>
      <c r="EJ58" s="54">
        <v>0</v>
      </c>
      <c r="EK58" s="54">
        <v>0</v>
      </c>
      <c r="EL58" s="55" t="s">
        <v>369</v>
      </c>
      <c r="EM58" s="55" t="s">
        <v>369</v>
      </c>
      <c r="EN58" s="55">
        <v>0</v>
      </c>
      <c r="EO58" s="98">
        <v>0</v>
      </c>
      <c r="EP58" s="55">
        <v>0</v>
      </c>
      <c r="EQ58" s="54">
        <v>10.017200000000001</v>
      </c>
      <c r="ER58" s="54">
        <v>0</v>
      </c>
      <c r="ES58" s="54">
        <v>10.11838384</v>
      </c>
      <c r="ET58" s="54">
        <v>10.017200000000001</v>
      </c>
      <c r="EU58" s="54">
        <v>0.10118384</v>
      </c>
      <c r="EV58" s="54">
        <v>3.95999912</v>
      </c>
      <c r="EW58" s="54">
        <v>0</v>
      </c>
      <c r="EX58" s="54">
        <v>3.99999912</v>
      </c>
      <c r="EY58" s="54">
        <v>3.95999912</v>
      </c>
      <c r="EZ58" s="54">
        <v>0</v>
      </c>
      <c r="FA58" s="54">
        <v>0.04</v>
      </c>
      <c r="FB58" s="55">
        <v>39.531996166593458</v>
      </c>
      <c r="FC58" s="55">
        <v>39.532004320057432</v>
      </c>
      <c r="FD58" s="55">
        <v>1.0000002200000484</v>
      </c>
      <c r="FE58" s="98">
        <v>0</v>
      </c>
      <c r="FF58" s="55">
        <v>0</v>
      </c>
      <c r="FG58" s="54">
        <v>10.017200000000001</v>
      </c>
      <c r="FH58" s="54">
        <v>0</v>
      </c>
      <c r="FI58" s="54">
        <v>10.11838384</v>
      </c>
      <c r="FJ58" s="54">
        <v>10.017200000000001</v>
      </c>
      <c r="FK58" s="54">
        <v>0.10118384</v>
      </c>
      <c r="FL58" s="54">
        <v>3.95999912</v>
      </c>
      <c r="FM58" s="54">
        <v>0</v>
      </c>
      <c r="FN58" s="54">
        <v>3.99999912</v>
      </c>
      <c r="FO58" s="54">
        <v>3.95999912</v>
      </c>
      <c r="FP58" s="54">
        <v>0</v>
      </c>
      <c r="FQ58" s="54">
        <v>0.04</v>
      </c>
      <c r="FR58" s="55">
        <v>39.531996166593458</v>
      </c>
      <c r="FS58" s="55">
        <v>39.532004320057432</v>
      </c>
      <c r="FT58" s="55">
        <v>1.0000002200000484</v>
      </c>
      <c r="FU58" s="98">
        <v>0</v>
      </c>
      <c r="FV58" s="55">
        <v>0</v>
      </c>
      <c r="FW58" s="54">
        <v>0</v>
      </c>
      <c r="FX58" s="54">
        <v>0</v>
      </c>
      <c r="FY58" s="54">
        <v>0</v>
      </c>
      <c r="FZ58" s="54">
        <v>0</v>
      </c>
      <c r="GA58" s="54">
        <v>0</v>
      </c>
      <c r="GB58" s="54">
        <v>0</v>
      </c>
      <c r="GC58" s="54">
        <v>0</v>
      </c>
      <c r="GD58" s="54">
        <v>0</v>
      </c>
      <c r="GE58" s="54">
        <v>0</v>
      </c>
      <c r="GF58" s="54">
        <v>0</v>
      </c>
      <c r="GG58" s="54">
        <v>0</v>
      </c>
      <c r="GH58" s="55" t="s">
        <v>369</v>
      </c>
      <c r="GI58" s="55" t="s">
        <v>369</v>
      </c>
      <c r="GJ58" s="55">
        <v>0</v>
      </c>
      <c r="GK58" s="98">
        <v>0</v>
      </c>
      <c r="GL58" s="55">
        <v>0</v>
      </c>
      <c r="GM58" s="54">
        <v>817.70609999999999</v>
      </c>
      <c r="GN58" s="54">
        <v>0</v>
      </c>
      <c r="GO58" s="54">
        <v>819.64344900000003</v>
      </c>
      <c r="GP58" s="54">
        <v>811.44669999999996</v>
      </c>
      <c r="GQ58" s="54">
        <v>8.1967490000000005</v>
      </c>
      <c r="GR58" s="54">
        <v>560.54183996999996</v>
      </c>
      <c r="GS58" s="54">
        <v>0</v>
      </c>
      <c r="GT58" s="54">
        <v>566.20407901999999</v>
      </c>
      <c r="GU58" s="54">
        <v>560.54183996999996</v>
      </c>
      <c r="GV58" s="54">
        <v>0</v>
      </c>
      <c r="GW58" s="54">
        <v>5.6622390499999993</v>
      </c>
      <c r="GX58" s="55">
        <v>69.079317220712085</v>
      </c>
      <c r="GY58" s="55">
        <v>69.0790830608574</v>
      </c>
      <c r="GZ58" s="55">
        <v>1.0000350156078606</v>
      </c>
      <c r="HA58" s="98">
        <v>0</v>
      </c>
      <c r="HB58" s="55">
        <v>0</v>
      </c>
      <c r="HC58" s="54">
        <v>755.26440000000002</v>
      </c>
      <c r="HD58" s="54">
        <v>0</v>
      </c>
      <c r="HE58" s="54">
        <v>762.89367000000004</v>
      </c>
      <c r="HF58" s="54">
        <v>755.26440000000002</v>
      </c>
      <c r="HG58" s="54">
        <v>7.62927</v>
      </c>
      <c r="HH58" s="54">
        <v>504.35953997000001</v>
      </c>
      <c r="HI58" s="54">
        <v>0</v>
      </c>
      <c r="HJ58" s="54">
        <v>509.45430002000001</v>
      </c>
      <c r="HK58" s="54">
        <v>504.35953997000001</v>
      </c>
      <c r="HL58" s="54">
        <v>0</v>
      </c>
      <c r="HM58" s="54">
        <v>5.0947600499999997</v>
      </c>
      <c r="HN58" s="55">
        <v>66.779202087374969</v>
      </c>
      <c r="HO58" s="55">
        <v>66.779128933698757</v>
      </c>
      <c r="HP58" s="55">
        <v>1.0000426043709889</v>
      </c>
      <c r="HQ58" s="98">
        <v>0</v>
      </c>
      <c r="HR58" s="55">
        <v>0</v>
      </c>
      <c r="HS58" s="54">
        <v>0</v>
      </c>
      <c r="HT58" s="54">
        <v>0</v>
      </c>
      <c r="HU58" s="54">
        <v>0</v>
      </c>
      <c r="HV58" s="54">
        <v>0</v>
      </c>
      <c r="HW58" s="54">
        <v>0</v>
      </c>
      <c r="HX58" s="54">
        <v>0</v>
      </c>
      <c r="HY58" s="54">
        <v>0</v>
      </c>
      <c r="HZ58" s="54">
        <v>0</v>
      </c>
      <c r="IA58" s="54">
        <v>0</v>
      </c>
      <c r="IB58" s="54">
        <v>0</v>
      </c>
      <c r="IC58" s="54">
        <v>0</v>
      </c>
      <c r="ID58" s="55" t="s">
        <v>369</v>
      </c>
      <c r="IE58" s="55" t="s">
        <v>369</v>
      </c>
      <c r="IF58" s="55">
        <v>0</v>
      </c>
      <c r="IG58" s="98">
        <v>0</v>
      </c>
      <c r="IH58" s="55">
        <v>0</v>
      </c>
      <c r="II58" s="54">
        <v>0</v>
      </c>
      <c r="IJ58" s="54">
        <v>0</v>
      </c>
      <c r="IK58" s="54">
        <v>0</v>
      </c>
      <c r="IL58" s="54">
        <v>0</v>
      </c>
      <c r="IM58" s="54">
        <v>0</v>
      </c>
      <c r="IN58" s="54">
        <v>0</v>
      </c>
      <c r="IO58" s="54">
        <v>0</v>
      </c>
      <c r="IP58" s="54">
        <v>0</v>
      </c>
      <c r="IQ58" s="54">
        <v>0</v>
      </c>
      <c r="IR58" s="54">
        <v>0</v>
      </c>
      <c r="IS58" s="54">
        <v>0</v>
      </c>
      <c r="IT58" s="55" t="s">
        <v>369</v>
      </c>
      <c r="IU58" s="55" t="s">
        <v>369</v>
      </c>
      <c r="IV58" s="55">
        <v>0</v>
      </c>
      <c r="IW58" s="98">
        <v>0</v>
      </c>
      <c r="IX58" s="55">
        <v>0</v>
      </c>
      <c r="IY58" s="54">
        <v>62.441699999999997</v>
      </c>
      <c r="IZ58" s="54">
        <v>0</v>
      </c>
      <c r="JA58" s="54">
        <v>56.749778999999997</v>
      </c>
      <c r="JB58" s="54">
        <v>56.182299999999998</v>
      </c>
      <c r="JC58" s="54">
        <v>0.56747899999999996</v>
      </c>
      <c r="JD58" s="54">
        <v>56.182299999999998</v>
      </c>
      <c r="JE58" s="54">
        <v>0</v>
      </c>
      <c r="JF58" s="54">
        <v>56.749778999999997</v>
      </c>
      <c r="JG58" s="54">
        <v>56.182299999999998</v>
      </c>
      <c r="JH58" s="54">
        <v>0</v>
      </c>
      <c r="JI58" s="54">
        <v>0.56747899999999996</v>
      </c>
      <c r="JJ58" s="55">
        <v>100</v>
      </c>
      <c r="JK58" s="55">
        <v>100</v>
      </c>
      <c r="JL58" s="55">
        <v>0.99996688973890102</v>
      </c>
      <c r="JM58" s="98">
        <v>0</v>
      </c>
      <c r="JN58" s="55">
        <v>0</v>
      </c>
    </row>
    <row r="59" spans="1:274" ht="15.75" x14ac:dyDescent="0.25">
      <c r="A59" s="129">
        <v>48</v>
      </c>
      <c r="B59" s="106" t="s">
        <v>121</v>
      </c>
      <c r="C59" s="166">
        <v>627.21190000000001</v>
      </c>
      <c r="D59" s="166">
        <v>0</v>
      </c>
      <c r="E59" s="166">
        <v>633.54769534999991</v>
      </c>
      <c r="F59" s="166">
        <v>627.21190000000001</v>
      </c>
      <c r="G59" s="166">
        <v>6.3357953499999997</v>
      </c>
      <c r="H59" s="166">
        <v>410.66231769999996</v>
      </c>
      <c r="I59" s="166">
        <v>0</v>
      </c>
      <c r="J59" s="166">
        <v>414.81064867999999</v>
      </c>
      <c r="K59" s="166">
        <v>410.66231769999996</v>
      </c>
      <c r="L59" s="166">
        <v>0</v>
      </c>
      <c r="M59" s="166">
        <v>4.1483309799999999</v>
      </c>
      <c r="N59" s="167">
        <v>65.474254825203403</v>
      </c>
      <c r="O59" s="167">
        <v>65.474510315425519</v>
      </c>
      <c r="P59" s="167">
        <v>1.0000541194399697</v>
      </c>
      <c r="Q59" s="166">
        <v>0</v>
      </c>
      <c r="R59" s="167">
        <v>0</v>
      </c>
      <c r="S59" s="166">
        <v>67.752499999999998</v>
      </c>
      <c r="T59" s="166">
        <v>0</v>
      </c>
      <c r="U59" s="166">
        <v>68.436868349999997</v>
      </c>
      <c r="V59" s="166">
        <v>67.752499999999998</v>
      </c>
      <c r="W59" s="166">
        <v>0.68436834999999996</v>
      </c>
      <c r="X59" s="166">
        <v>54.682842000000001</v>
      </c>
      <c r="Y59" s="166">
        <v>0</v>
      </c>
      <c r="Z59" s="166">
        <v>55.235193600000002</v>
      </c>
      <c r="AA59" s="166">
        <v>54.682842000000001</v>
      </c>
      <c r="AB59" s="166">
        <v>0</v>
      </c>
      <c r="AC59" s="166">
        <v>0.55235160000000005</v>
      </c>
      <c r="AD59" s="167">
        <v>80.709703700970451</v>
      </c>
      <c r="AE59" s="167">
        <v>80.709693836659753</v>
      </c>
      <c r="AF59" s="167">
        <v>0.99999939169218377</v>
      </c>
      <c r="AG59" s="169">
        <v>0</v>
      </c>
      <c r="AH59" s="167">
        <v>0</v>
      </c>
      <c r="AI59" s="166">
        <v>2.6934</v>
      </c>
      <c r="AJ59" s="166">
        <v>0</v>
      </c>
      <c r="AK59" s="166">
        <v>2.7206060000000001</v>
      </c>
      <c r="AL59" s="166">
        <v>2.6934</v>
      </c>
      <c r="AM59" s="166">
        <v>2.7206000000000001E-2</v>
      </c>
      <c r="AN59" s="166">
        <v>2.6934</v>
      </c>
      <c r="AO59" s="166">
        <v>0</v>
      </c>
      <c r="AP59" s="166">
        <v>2.7206060000000001</v>
      </c>
      <c r="AQ59" s="166">
        <v>2.6934</v>
      </c>
      <c r="AR59" s="166">
        <v>0</v>
      </c>
      <c r="AS59" s="166">
        <v>2.7206000000000001E-2</v>
      </c>
      <c r="AT59" s="167">
        <v>100</v>
      </c>
      <c r="AU59" s="167">
        <v>100</v>
      </c>
      <c r="AV59" s="167">
        <v>0.99999779460899518</v>
      </c>
      <c r="AW59" s="169">
        <v>0</v>
      </c>
      <c r="AX59" s="167">
        <v>0</v>
      </c>
      <c r="AY59" s="166">
        <v>26.654299999999999</v>
      </c>
      <c r="AZ59" s="166">
        <v>0</v>
      </c>
      <c r="BA59" s="166">
        <v>26.923535350000002</v>
      </c>
      <c r="BB59" s="166">
        <v>26.654299999999999</v>
      </c>
      <c r="BC59" s="166">
        <v>0.26923534999999998</v>
      </c>
      <c r="BD59" s="166">
        <v>13.584642000000001</v>
      </c>
      <c r="BE59" s="166">
        <v>0</v>
      </c>
      <c r="BF59" s="166">
        <v>13.721860599999999</v>
      </c>
      <c r="BG59" s="166">
        <v>13.584642000000001</v>
      </c>
      <c r="BH59" s="166">
        <v>0</v>
      </c>
      <c r="BI59" s="166">
        <v>0.1372186</v>
      </c>
      <c r="BJ59" s="167">
        <v>50.966043002442383</v>
      </c>
      <c r="BK59" s="167">
        <v>50.96604142063812</v>
      </c>
      <c r="BL59" s="167">
        <v>0.99999995627415139</v>
      </c>
      <c r="BM59" s="169">
        <v>0</v>
      </c>
      <c r="BN59" s="167">
        <v>0</v>
      </c>
      <c r="BO59" s="166">
        <v>38.404800000000002</v>
      </c>
      <c r="BP59" s="166">
        <v>0</v>
      </c>
      <c r="BQ59" s="166">
        <v>38.792726999999999</v>
      </c>
      <c r="BR59" s="166">
        <v>38.404800000000002</v>
      </c>
      <c r="BS59" s="166">
        <v>0.38792700000000002</v>
      </c>
      <c r="BT59" s="166">
        <v>38.404800000000002</v>
      </c>
      <c r="BU59" s="166">
        <v>0</v>
      </c>
      <c r="BV59" s="166">
        <v>38.792726999999999</v>
      </c>
      <c r="BW59" s="166">
        <v>38.404800000000002</v>
      </c>
      <c r="BX59" s="166">
        <v>0</v>
      </c>
      <c r="BY59" s="166">
        <v>0.38792700000000002</v>
      </c>
      <c r="BZ59" s="167">
        <v>100</v>
      </c>
      <c r="CA59" s="167">
        <v>100</v>
      </c>
      <c r="CB59" s="167">
        <v>0.9999993039932461</v>
      </c>
      <c r="CC59" s="169">
        <v>0</v>
      </c>
      <c r="CD59" s="167">
        <v>0</v>
      </c>
      <c r="CE59" s="166">
        <v>0</v>
      </c>
      <c r="CF59" s="166">
        <v>0</v>
      </c>
      <c r="CG59" s="166">
        <v>0</v>
      </c>
      <c r="CH59" s="166">
        <v>0</v>
      </c>
      <c r="CI59" s="166">
        <v>0</v>
      </c>
      <c r="CJ59" s="166">
        <v>0</v>
      </c>
      <c r="CK59" s="166">
        <v>0</v>
      </c>
      <c r="CL59" s="166">
        <v>0</v>
      </c>
      <c r="CM59" s="166">
        <v>0</v>
      </c>
      <c r="CN59" s="166">
        <v>0</v>
      </c>
      <c r="CO59" s="166">
        <v>0</v>
      </c>
      <c r="CP59" s="167" t="s">
        <v>369</v>
      </c>
      <c r="CQ59" s="167" t="s">
        <v>369</v>
      </c>
      <c r="CR59" s="167">
        <v>0</v>
      </c>
      <c r="CS59" s="169">
        <v>0</v>
      </c>
      <c r="CT59" s="167">
        <v>0</v>
      </c>
      <c r="CU59" s="54">
        <v>0</v>
      </c>
      <c r="CV59" s="54">
        <v>0</v>
      </c>
      <c r="CW59" s="54">
        <v>0</v>
      </c>
      <c r="CX59" s="54">
        <v>0</v>
      </c>
      <c r="CY59" s="54">
        <v>0</v>
      </c>
      <c r="CZ59" s="54">
        <v>0</v>
      </c>
      <c r="DA59" s="54">
        <v>0</v>
      </c>
      <c r="DB59" s="54">
        <v>0</v>
      </c>
      <c r="DC59" s="54">
        <v>0</v>
      </c>
      <c r="DD59" s="54">
        <v>0</v>
      </c>
      <c r="DE59" s="54">
        <v>0</v>
      </c>
      <c r="DF59" s="55" t="s">
        <v>369</v>
      </c>
      <c r="DG59" s="55" t="s">
        <v>369</v>
      </c>
      <c r="DH59" s="55">
        <v>0</v>
      </c>
      <c r="DI59" s="98">
        <v>0</v>
      </c>
      <c r="DJ59" s="55">
        <v>0</v>
      </c>
      <c r="DK59" s="54">
        <v>0</v>
      </c>
      <c r="DL59" s="54">
        <v>0</v>
      </c>
      <c r="DM59" s="54">
        <v>0</v>
      </c>
      <c r="DN59" s="54">
        <v>0</v>
      </c>
      <c r="DO59" s="54">
        <v>0</v>
      </c>
      <c r="DP59" s="54">
        <v>0</v>
      </c>
      <c r="DQ59" s="54">
        <v>0</v>
      </c>
      <c r="DR59" s="54">
        <v>0</v>
      </c>
      <c r="DS59" s="54">
        <v>0</v>
      </c>
      <c r="DT59" s="54">
        <v>0</v>
      </c>
      <c r="DU59" s="54">
        <v>0</v>
      </c>
      <c r="DV59" s="55" t="s">
        <v>369</v>
      </c>
      <c r="DW59" s="55" t="s">
        <v>369</v>
      </c>
      <c r="DX59" s="55">
        <v>0</v>
      </c>
      <c r="DY59" s="98">
        <v>0</v>
      </c>
      <c r="DZ59" s="55">
        <v>0</v>
      </c>
      <c r="EA59" s="54">
        <v>0</v>
      </c>
      <c r="EB59" s="54">
        <v>0</v>
      </c>
      <c r="EC59" s="54">
        <v>0</v>
      </c>
      <c r="ED59" s="54">
        <v>0</v>
      </c>
      <c r="EE59" s="54">
        <v>0</v>
      </c>
      <c r="EF59" s="54">
        <v>0</v>
      </c>
      <c r="EG59" s="54">
        <v>0</v>
      </c>
      <c r="EH59" s="54">
        <v>0</v>
      </c>
      <c r="EI59" s="54">
        <v>0</v>
      </c>
      <c r="EJ59" s="54">
        <v>0</v>
      </c>
      <c r="EK59" s="54">
        <v>0</v>
      </c>
      <c r="EL59" s="55" t="s">
        <v>369</v>
      </c>
      <c r="EM59" s="55" t="s">
        <v>369</v>
      </c>
      <c r="EN59" s="55">
        <v>0</v>
      </c>
      <c r="EO59" s="98">
        <v>0</v>
      </c>
      <c r="EP59" s="55">
        <v>0</v>
      </c>
      <c r="EQ59" s="54">
        <v>0</v>
      </c>
      <c r="ER59" s="54">
        <v>0</v>
      </c>
      <c r="ES59" s="54">
        <v>0</v>
      </c>
      <c r="ET59" s="54">
        <v>0</v>
      </c>
      <c r="EU59" s="54">
        <v>0</v>
      </c>
      <c r="EV59" s="54">
        <v>0</v>
      </c>
      <c r="EW59" s="54">
        <v>0</v>
      </c>
      <c r="EX59" s="54">
        <v>0</v>
      </c>
      <c r="EY59" s="54">
        <v>0</v>
      </c>
      <c r="EZ59" s="54">
        <v>0</v>
      </c>
      <c r="FA59" s="54">
        <v>0</v>
      </c>
      <c r="FB59" s="55" t="s">
        <v>369</v>
      </c>
      <c r="FC59" s="55" t="s">
        <v>369</v>
      </c>
      <c r="FD59" s="55">
        <v>0</v>
      </c>
      <c r="FE59" s="98">
        <v>0</v>
      </c>
      <c r="FF59" s="55">
        <v>0</v>
      </c>
      <c r="FG59" s="54">
        <v>0</v>
      </c>
      <c r="FH59" s="54">
        <v>0</v>
      </c>
      <c r="FI59" s="54">
        <v>0</v>
      </c>
      <c r="FJ59" s="54">
        <v>0</v>
      </c>
      <c r="FK59" s="54">
        <v>0</v>
      </c>
      <c r="FL59" s="54">
        <v>0</v>
      </c>
      <c r="FM59" s="54">
        <v>0</v>
      </c>
      <c r="FN59" s="54">
        <v>0</v>
      </c>
      <c r="FO59" s="54">
        <v>0</v>
      </c>
      <c r="FP59" s="54">
        <v>0</v>
      </c>
      <c r="FQ59" s="54">
        <v>0</v>
      </c>
      <c r="FR59" s="55" t="s">
        <v>369</v>
      </c>
      <c r="FS59" s="55" t="s">
        <v>369</v>
      </c>
      <c r="FT59" s="55">
        <v>0</v>
      </c>
      <c r="FU59" s="98">
        <v>0</v>
      </c>
      <c r="FV59" s="55">
        <v>0</v>
      </c>
      <c r="FW59" s="54">
        <v>0</v>
      </c>
      <c r="FX59" s="54">
        <v>0</v>
      </c>
      <c r="FY59" s="54">
        <v>0</v>
      </c>
      <c r="FZ59" s="54">
        <v>0</v>
      </c>
      <c r="GA59" s="54">
        <v>0</v>
      </c>
      <c r="GB59" s="54">
        <v>0</v>
      </c>
      <c r="GC59" s="54">
        <v>0</v>
      </c>
      <c r="GD59" s="54">
        <v>0</v>
      </c>
      <c r="GE59" s="54">
        <v>0</v>
      </c>
      <c r="GF59" s="54">
        <v>0</v>
      </c>
      <c r="GG59" s="54">
        <v>0</v>
      </c>
      <c r="GH59" s="55" t="s">
        <v>369</v>
      </c>
      <c r="GI59" s="55" t="s">
        <v>369</v>
      </c>
      <c r="GJ59" s="55">
        <v>0</v>
      </c>
      <c r="GK59" s="98">
        <v>0</v>
      </c>
      <c r="GL59" s="55">
        <v>0</v>
      </c>
      <c r="GM59" s="54">
        <v>559.45939999999996</v>
      </c>
      <c r="GN59" s="54">
        <v>0</v>
      </c>
      <c r="GO59" s="54">
        <v>565.11082699999997</v>
      </c>
      <c r="GP59" s="54">
        <v>559.45939999999996</v>
      </c>
      <c r="GQ59" s="54">
        <v>5.651427</v>
      </c>
      <c r="GR59" s="54">
        <v>355.97947569999997</v>
      </c>
      <c r="GS59" s="54">
        <v>0</v>
      </c>
      <c r="GT59" s="54">
        <v>359.57545507999998</v>
      </c>
      <c r="GU59" s="54">
        <v>355.97947569999997</v>
      </c>
      <c r="GV59" s="54">
        <v>0</v>
      </c>
      <c r="GW59" s="54">
        <v>3.5959793799999997</v>
      </c>
      <c r="GX59" s="55">
        <v>63.629188409382344</v>
      </c>
      <c r="GY59" s="55">
        <v>63.629582050692676</v>
      </c>
      <c r="GZ59" s="55">
        <v>1.0000625262922771</v>
      </c>
      <c r="HA59" s="98">
        <v>0</v>
      </c>
      <c r="HB59" s="55">
        <v>0</v>
      </c>
      <c r="HC59" s="54">
        <v>497.57830000000001</v>
      </c>
      <c r="HD59" s="54">
        <v>0</v>
      </c>
      <c r="HE59" s="54">
        <v>502.604625</v>
      </c>
      <c r="HF59" s="54">
        <v>497.57830000000001</v>
      </c>
      <c r="HG59" s="54">
        <v>5.0263249999999999</v>
      </c>
      <c r="HH59" s="54">
        <v>294.09837569999996</v>
      </c>
      <c r="HI59" s="54">
        <v>0</v>
      </c>
      <c r="HJ59" s="54">
        <v>297.06925308000001</v>
      </c>
      <c r="HK59" s="54">
        <v>294.09837569999996</v>
      </c>
      <c r="HL59" s="54">
        <v>0</v>
      </c>
      <c r="HM59" s="54">
        <v>2.9708773799999997</v>
      </c>
      <c r="HN59" s="55">
        <v>59.105948892867708</v>
      </c>
      <c r="HO59" s="55">
        <v>59.106352653280467</v>
      </c>
      <c r="HP59" s="55">
        <v>1.0000622242787105</v>
      </c>
      <c r="HQ59" s="98">
        <v>0</v>
      </c>
      <c r="HR59" s="55">
        <v>0</v>
      </c>
      <c r="HS59" s="54">
        <v>0</v>
      </c>
      <c r="HT59" s="54">
        <v>0</v>
      </c>
      <c r="HU59" s="54">
        <v>0</v>
      </c>
      <c r="HV59" s="54">
        <v>0</v>
      </c>
      <c r="HW59" s="54">
        <v>0</v>
      </c>
      <c r="HX59" s="54">
        <v>0</v>
      </c>
      <c r="HY59" s="54">
        <v>0</v>
      </c>
      <c r="HZ59" s="54">
        <v>0</v>
      </c>
      <c r="IA59" s="54">
        <v>0</v>
      </c>
      <c r="IB59" s="54">
        <v>0</v>
      </c>
      <c r="IC59" s="54">
        <v>0</v>
      </c>
      <c r="ID59" s="55" t="s">
        <v>369</v>
      </c>
      <c r="IE59" s="55" t="s">
        <v>369</v>
      </c>
      <c r="IF59" s="55">
        <v>0</v>
      </c>
      <c r="IG59" s="98">
        <v>0</v>
      </c>
      <c r="IH59" s="55">
        <v>0</v>
      </c>
      <c r="II59" s="54">
        <v>0</v>
      </c>
      <c r="IJ59" s="54">
        <v>0</v>
      </c>
      <c r="IK59" s="54">
        <v>0</v>
      </c>
      <c r="IL59" s="54">
        <v>0</v>
      </c>
      <c r="IM59" s="54">
        <v>0</v>
      </c>
      <c r="IN59" s="54">
        <v>0</v>
      </c>
      <c r="IO59" s="54">
        <v>0</v>
      </c>
      <c r="IP59" s="54">
        <v>0</v>
      </c>
      <c r="IQ59" s="54">
        <v>0</v>
      </c>
      <c r="IR59" s="54">
        <v>0</v>
      </c>
      <c r="IS59" s="54">
        <v>0</v>
      </c>
      <c r="IT59" s="55" t="s">
        <v>369</v>
      </c>
      <c r="IU59" s="55" t="s">
        <v>369</v>
      </c>
      <c r="IV59" s="55">
        <v>0</v>
      </c>
      <c r="IW59" s="98">
        <v>0</v>
      </c>
      <c r="IX59" s="55">
        <v>0</v>
      </c>
      <c r="IY59" s="54">
        <v>61.881100000000004</v>
      </c>
      <c r="IZ59" s="54">
        <v>0</v>
      </c>
      <c r="JA59" s="54">
        <v>62.506202000000002</v>
      </c>
      <c r="JB59" s="54">
        <v>61.881100000000004</v>
      </c>
      <c r="JC59" s="54">
        <v>0.62510200000000005</v>
      </c>
      <c r="JD59" s="54">
        <v>61.881100000000004</v>
      </c>
      <c r="JE59" s="54">
        <v>0</v>
      </c>
      <c r="JF59" s="54">
        <v>62.506202000000002</v>
      </c>
      <c r="JG59" s="54">
        <v>61.881100000000004</v>
      </c>
      <c r="JH59" s="54">
        <v>0</v>
      </c>
      <c r="JI59" s="54">
        <v>0.62510200000000005</v>
      </c>
      <c r="JJ59" s="55">
        <v>100</v>
      </c>
      <c r="JK59" s="55">
        <v>100</v>
      </c>
      <c r="JL59" s="55">
        <v>1.0000639616529572</v>
      </c>
      <c r="JM59" s="98">
        <v>0</v>
      </c>
      <c r="JN59" s="55">
        <v>0</v>
      </c>
    </row>
    <row r="60" spans="1:274" ht="15.75" x14ac:dyDescent="0.25">
      <c r="A60" s="130">
        <v>49</v>
      </c>
      <c r="B60" s="106" t="s">
        <v>123</v>
      </c>
      <c r="C60" s="166">
        <v>735.71090000000004</v>
      </c>
      <c r="D60" s="166">
        <v>0</v>
      </c>
      <c r="E60" s="166">
        <v>702.23969580000016</v>
      </c>
      <c r="F60" s="166">
        <v>695.28090000000009</v>
      </c>
      <c r="G60" s="166">
        <v>6.9587957999999999</v>
      </c>
      <c r="H60" s="166">
        <v>55.679019920000002</v>
      </c>
      <c r="I60" s="166">
        <v>1.1258221399999999</v>
      </c>
      <c r="J60" s="166">
        <v>56.229699290000006</v>
      </c>
      <c r="K60" s="166">
        <v>55.679019920000002</v>
      </c>
      <c r="L60" s="166">
        <v>0</v>
      </c>
      <c r="M60" s="166">
        <v>0.55067937</v>
      </c>
      <c r="N60" s="167">
        <v>8.008133104188536</v>
      </c>
      <c r="O60" s="167">
        <v>7.9134290734612449</v>
      </c>
      <c r="P60" s="167">
        <v>0.97933899158862081</v>
      </c>
      <c r="Q60" s="166">
        <v>1.1258221399999999</v>
      </c>
      <c r="R60" s="167">
        <v>-3.1086244689504383E-15</v>
      </c>
      <c r="S60" s="166">
        <v>8.6579999999999995</v>
      </c>
      <c r="T60" s="166">
        <v>0</v>
      </c>
      <c r="U60" s="166">
        <v>8.7454545500000016</v>
      </c>
      <c r="V60" s="166">
        <v>8.6579999999999995</v>
      </c>
      <c r="W60" s="166">
        <v>8.7454550000000006E-2</v>
      </c>
      <c r="X60" s="166">
        <v>8.6579999999999995</v>
      </c>
      <c r="Y60" s="166">
        <v>1.1258221399999999</v>
      </c>
      <c r="Z60" s="166">
        <v>8.7454545500000016</v>
      </c>
      <c r="AA60" s="166">
        <v>8.6579999999999995</v>
      </c>
      <c r="AB60" s="166">
        <v>0</v>
      </c>
      <c r="AC60" s="166">
        <v>8.7454550000000006E-2</v>
      </c>
      <c r="AD60" s="167">
        <v>100</v>
      </c>
      <c r="AE60" s="167">
        <v>100</v>
      </c>
      <c r="AF60" s="167">
        <v>1.0000000514553014</v>
      </c>
      <c r="AG60" s="169">
        <v>1.1258221399999999</v>
      </c>
      <c r="AH60" s="167">
        <v>4.4408920985006262E-16</v>
      </c>
      <c r="AI60" s="166">
        <v>8.6579999999999995</v>
      </c>
      <c r="AJ60" s="166">
        <v>0</v>
      </c>
      <c r="AK60" s="166">
        <v>8.7454545500000016</v>
      </c>
      <c r="AL60" s="166">
        <v>8.6579999999999995</v>
      </c>
      <c r="AM60" s="166">
        <v>8.7454550000000006E-2</v>
      </c>
      <c r="AN60" s="166">
        <v>8.6579999999999995</v>
      </c>
      <c r="AO60" s="166">
        <v>1.1258221399999999</v>
      </c>
      <c r="AP60" s="166">
        <v>8.7454545500000016</v>
      </c>
      <c r="AQ60" s="166">
        <v>8.6579999999999995</v>
      </c>
      <c r="AR60" s="166">
        <v>0</v>
      </c>
      <c r="AS60" s="166">
        <v>8.7454550000000006E-2</v>
      </c>
      <c r="AT60" s="167">
        <v>100</v>
      </c>
      <c r="AU60" s="167">
        <v>100</v>
      </c>
      <c r="AV60" s="167">
        <v>1.0000000514553014</v>
      </c>
      <c r="AW60" s="169">
        <v>1.1258221399999999</v>
      </c>
      <c r="AX60" s="167">
        <v>4.4408920985006262E-16</v>
      </c>
      <c r="AY60" s="166">
        <v>0</v>
      </c>
      <c r="AZ60" s="166">
        <v>0</v>
      </c>
      <c r="BA60" s="166">
        <v>0</v>
      </c>
      <c r="BB60" s="166">
        <v>0</v>
      </c>
      <c r="BC60" s="166">
        <v>0</v>
      </c>
      <c r="BD60" s="166">
        <v>0</v>
      </c>
      <c r="BE60" s="166">
        <v>0</v>
      </c>
      <c r="BF60" s="166">
        <v>0</v>
      </c>
      <c r="BG60" s="166">
        <v>0</v>
      </c>
      <c r="BH60" s="166">
        <v>0</v>
      </c>
      <c r="BI60" s="166">
        <v>0</v>
      </c>
      <c r="BJ60" s="167" t="s">
        <v>369</v>
      </c>
      <c r="BK60" s="167" t="s">
        <v>369</v>
      </c>
      <c r="BL60" s="167">
        <v>0</v>
      </c>
      <c r="BM60" s="169">
        <v>0</v>
      </c>
      <c r="BN60" s="167">
        <v>0</v>
      </c>
      <c r="BO60" s="166">
        <v>0</v>
      </c>
      <c r="BP60" s="166">
        <v>0</v>
      </c>
      <c r="BQ60" s="166">
        <v>0</v>
      </c>
      <c r="BR60" s="166">
        <v>0</v>
      </c>
      <c r="BS60" s="166">
        <v>0</v>
      </c>
      <c r="BT60" s="166">
        <v>0</v>
      </c>
      <c r="BU60" s="166">
        <v>0</v>
      </c>
      <c r="BV60" s="166">
        <v>0</v>
      </c>
      <c r="BW60" s="166">
        <v>0</v>
      </c>
      <c r="BX60" s="166">
        <v>0</v>
      </c>
      <c r="BY60" s="166">
        <v>0</v>
      </c>
      <c r="BZ60" s="167" t="s">
        <v>369</v>
      </c>
      <c r="CA60" s="167" t="s">
        <v>369</v>
      </c>
      <c r="CB60" s="167">
        <v>0</v>
      </c>
      <c r="CC60" s="169">
        <v>0</v>
      </c>
      <c r="CD60" s="167">
        <v>0</v>
      </c>
      <c r="CE60" s="166">
        <v>0</v>
      </c>
      <c r="CF60" s="166">
        <v>0</v>
      </c>
      <c r="CG60" s="166">
        <v>0</v>
      </c>
      <c r="CH60" s="166">
        <v>0</v>
      </c>
      <c r="CI60" s="166">
        <v>0</v>
      </c>
      <c r="CJ60" s="166">
        <v>0</v>
      </c>
      <c r="CK60" s="166">
        <v>0</v>
      </c>
      <c r="CL60" s="166">
        <v>0</v>
      </c>
      <c r="CM60" s="166">
        <v>0</v>
      </c>
      <c r="CN60" s="166">
        <v>0</v>
      </c>
      <c r="CO60" s="166">
        <v>0</v>
      </c>
      <c r="CP60" s="167" t="s">
        <v>369</v>
      </c>
      <c r="CQ60" s="167" t="s">
        <v>369</v>
      </c>
      <c r="CR60" s="167">
        <v>0</v>
      </c>
      <c r="CS60" s="169">
        <v>0</v>
      </c>
      <c r="CT60" s="167">
        <v>0</v>
      </c>
      <c r="CU60" s="54">
        <v>0.85929999999999995</v>
      </c>
      <c r="CV60" s="54">
        <v>0</v>
      </c>
      <c r="CW60" s="54">
        <v>0.86797980000000008</v>
      </c>
      <c r="CX60" s="54">
        <v>0.85929999999999995</v>
      </c>
      <c r="CY60" s="54">
        <v>8.6797999999999997E-3</v>
      </c>
      <c r="CZ60" s="54">
        <v>0</v>
      </c>
      <c r="DA60" s="54">
        <v>0</v>
      </c>
      <c r="DB60" s="54">
        <v>0</v>
      </c>
      <c r="DC60" s="54">
        <v>0</v>
      </c>
      <c r="DD60" s="54">
        <v>0</v>
      </c>
      <c r="DE60" s="54">
        <v>0</v>
      </c>
      <c r="DF60" s="55">
        <v>0</v>
      </c>
      <c r="DG60" s="55">
        <v>0</v>
      </c>
      <c r="DH60" s="55">
        <v>0</v>
      </c>
      <c r="DI60" s="98">
        <v>0</v>
      </c>
      <c r="DJ60" s="55">
        <v>0</v>
      </c>
      <c r="DK60" s="54">
        <v>0</v>
      </c>
      <c r="DL60" s="54">
        <v>0</v>
      </c>
      <c r="DM60" s="54">
        <v>0</v>
      </c>
      <c r="DN60" s="54">
        <v>0</v>
      </c>
      <c r="DO60" s="54">
        <v>0</v>
      </c>
      <c r="DP60" s="54">
        <v>0</v>
      </c>
      <c r="DQ60" s="54">
        <v>0</v>
      </c>
      <c r="DR60" s="54">
        <v>0</v>
      </c>
      <c r="DS60" s="54">
        <v>0</v>
      </c>
      <c r="DT60" s="54">
        <v>0</v>
      </c>
      <c r="DU60" s="54">
        <v>0</v>
      </c>
      <c r="DV60" s="55" t="s">
        <v>369</v>
      </c>
      <c r="DW60" s="55" t="s">
        <v>369</v>
      </c>
      <c r="DX60" s="55">
        <v>0</v>
      </c>
      <c r="DY60" s="98">
        <v>0</v>
      </c>
      <c r="DZ60" s="55">
        <v>0</v>
      </c>
      <c r="EA60" s="54">
        <v>0.85929999999999995</v>
      </c>
      <c r="EB60" s="54">
        <v>0</v>
      </c>
      <c r="EC60" s="54">
        <v>0.86797980000000008</v>
      </c>
      <c r="ED60" s="54">
        <v>0.85929999999999995</v>
      </c>
      <c r="EE60" s="54">
        <v>8.6797999999999997E-3</v>
      </c>
      <c r="EF60" s="54">
        <v>0</v>
      </c>
      <c r="EG60" s="54">
        <v>0</v>
      </c>
      <c r="EH60" s="54">
        <v>0</v>
      </c>
      <c r="EI60" s="54">
        <v>0</v>
      </c>
      <c r="EJ60" s="54">
        <v>0</v>
      </c>
      <c r="EK60" s="54">
        <v>0</v>
      </c>
      <c r="EL60" s="55">
        <v>0</v>
      </c>
      <c r="EM60" s="55">
        <v>0</v>
      </c>
      <c r="EN60" s="55">
        <v>0</v>
      </c>
      <c r="EO60" s="98">
        <v>0</v>
      </c>
      <c r="EP60" s="55">
        <v>0</v>
      </c>
      <c r="EQ60" s="54">
        <v>6.2412999999999998</v>
      </c>
      <c r="ER60" s="54">
        <v>0</v>
      </c>
      <c r="ES60" s="54">
        <v>6.3043434400000002</v>
      </c>
      <c r="ET60" s="54">
        <v>6.2412999999999998</v>
      </c>
      <c r="EU60" s="54">
        <v>6.3043440000000006E-2</v>
      </c>
      <c r="EV60" s="54">
        <v>3.3114488999999998</v>
      </c>
      <c r="EW60" s="54">
        <v>0</v>
      </c>
      <c r="EX60" s="54">
        <v>3.34489788</v>
      </c>
      <c r="EY60" s="54">
        <v>3.3114488999999998</v>
      </c>
      <c r="EZ60" s="54">
        <v>0</v>
      </c>
      <c r="FA60" s="54">
        <v>3.3448980000000003E-2</v>
      </c>
      <c r="FB60" s="55">
        <v>53.057037796612882</v>
      </c>
      <c r="FC60" s="55">
        <v>53.057034958752247</v>
      </c>
      <c r="FD60" s="55">
        <v>1.0000000358755348</v>
      </c>
      <c r="FE60" s="98">
        <v>0</v>
      </c>
      <c r="FF60" s="55">
        <v>0</v>
      </c>
      <c r="FG60" s="54">
        <v>6.2412999999999998</v>
      </c>
      <c r="FH60" s="54">
        <v>0</v>
      </c>
      <c r="FI60" s="54">
        <v>6.3043434400000002</v>
      </c>
      <c r="FJ60" s="54">
        <v>6.2412999999999998</v>
      </c>
      <c r="FK60" s="54">
        <v>6.3043440000000006E-2</v>
      </c>
      <c r="FL60" s="54">
        <v>3.3114488999999998</v>
      </c>
      <c r="FM60" s="54">
        <v>0</v>
      </c>
      <c r="FN60" s="54">
        <v>3.34489788</v>
      </c>
      <c r="FO60" s="54">
        <v>3.3114488999999998</v>
      </c>
      <c r="FP60" s="54">
        <v>0</v>
      </c>
      <c r="FQ60" s="54">
        <v>3.3448980000000003E-2</v>
      </c>
      <c r="FR60" s="55">
        <v>53.057037796612882</v>
      </c>
      <c r="FS60" s="55">
        <v>53.057034958752247</v>
      </c>
      <c r="FT60" s="55">
        <v>1.0000000358755348</v>
      </c>
      <c r="FU60" s="98">
        <v>0</v>
      </c>
      <c r="FV60" s="55">
        <v>0</v>
      </c>
      <c r="FW60" s="54">
        <v>0</v>
      </c>
      <c r="FX60" s="54">
        <v>0</v>
      </c>
      <c r="FY60" s="54">
        <v>0</v>
      </c>
      <c r="FZ60" s="54">
        <v>0</v>
      </c>
      <c r="GA60" s="54">
        <v>0</v>
      </c>
      <c r="GB60" s="54">
        <v>0</v>
      </c>
      <c r="GC60" s="54">
        <v>0</v>
      </c>
      <c r="GD60" s="54">
        <v>0</v>
      </c>
      <c r="GE60" s="54">
        <v>0</v>
      </c>
      <c r="GF60" s="54">
        <v>0</v>
      </c>
      <c r="GG60" s="54">
        <v>0</v>
      </c>
      <c r="GH60" s="55" t="s">
        <v>369</v>
      </c>
      <c r="GI60" s="55" t="s">
        <v>369</v>
      </c>
      <c r="GJ60" s="55">
        <v>0</v>
      </c>
      <c r="GK60" s="98">
        <v>0</v>
      </c>
      <c r="GL60" s="55">
        <v>0</v>
      </c>
      <c r="GM60" s="54">
        <v>719.95230000000004</v>
      </c>
      <c r="GN60" s="54">
        <v>0</v>
      </c>
      <c r="GO60" s="54">
        <v>686.3219180100001</v>
      </c>
      <c r="GP60" s="54">
        <v>679.52230000000009</v>
      </c>
      <c r="GQ60" s="54">
        <v>6.7996180099999997</v>
      </c>
      <c r="GR60" s="54">
        <v>43.709571019999998</v>
      </c>
      <c r="GS60" s="54">
        <v>0</v>
      </c>
      <c r="GT60" s="54">
        <v>44.139346860000003</v>
      </c>
      <c r="GU60" s="54">
        <v>43.709571019999998</v>
      </c>
      <c r="GV60" s="54">
        <v>0</v>
      </c>
      <c r="GW60" s="54">
        <v>0.42977584000000002</v>
      </c>
      <c r="GX60" s="55">
        <v>6.4323968499635686</v>
      </c>
      <c r="GY60" s="55">
        <v>6.3205880002073833</v>
      </c>
      <c r="GZ60" s="55">
        <v>0.97367965448866178</v>
      </c>
      <c r="HA60" s="98">
        <v>0</v>
      </c>
      <c r="HB60" s="55">
        <v>0</v>
      </c>
      <c r="HC60" s="54">
        <v>615.81500000000005</v>
      </c>
      <c r="HD60" s="54">
        <v>0</v>
      </c>
      <c r="HE60" s="54">
        <v>622.03537058000006</v>
      </c>
      <c r="HF60" s="54">
        <v>615.81500000000005</v>
      </c>
      <c r="HG60" s="54">
        <v>6.22037058</v>
      </c>
      <c r="HH60" s="54">
        <v>32.074049289999998</v>
      </c>
      <c r="HI60" s="54">
        <v>0</v>
      </c>
      <c r="HJ60" s="54">
        <v>32.398031190000005</v>
      </c>
      <c r="HK60" s="54">
        <v>32.074049289999998</v>
      </c>
      <c r="HL60" s="54">
        <v>0</v>
      </c>
      <c r="HM60" s="54">
        <v>0.32398190000000004</v>
      </c>
      <c r="HN60" s="55">
        <v>5.2083903915948779</v>
      </c>
      <c r="HO60" s="55">
        <v>5.2084019084277777</v>
      </c>
      <c r="HP60" s="55">
        <v>1.0000049018410739</v>
      </c>
      <c r="HQ60" s="98">
        <v>0</v>
      </c>
      <c r="HR60" s="55">
        <v>0</v>
      </c>
      <c r="HS60" s="54">
        <v>0</v>
      </c>
      <c r="HT60" s="54">
        <v>0</v>
      </c>
      <c r="HU60" s="54">
        <v>0</v>
      </c>
      <c r="HV60" s="54">
        <v>0</v>
      </c>
      <c r="HW60" s="54">
        <v>0</v>
      </c>
      <c r="HX60" s="54">
        <v>0</v>
      </c>
      <c r="HY60" s="54">
        <v>0</v>
      </c>
      <c r="HZ60" s="54">
        <v>0</v>
      </c>
      <c r="IA60" s="54">
        <v>0</v>
      </c>
      <c r="IB60" s="54">
        <v>0</v>
      </c>
      <c r="IC60" s="54">
        <v>0</v>
      </c>
      <c r="ID60" s="55" t="s">
        <v>369</v>
      </c>
      <c r="IE60" s="55" t="s">
        <v>369</v>
      </c>
      <c r="IF60" s="55">
        <v>0</v>
      </c>
      <c r="IG60" s="98">
        <v>0</v>
      </c>
      <c r="IH60" s="55">
        <v>0</v>
      </c>
      <c r="II60" s="54">
        <v>0</v>
      </c>
      <c r="IJ60" s="54">
        <v>0</v>
      </c>
      <c r="IK60" s="54">
        <v>0</v>
      </c>
      <c r="IL60" s="54">
        <v>0</v>
      </c>
      <c r="IM60" s="54">
        <v>0</v>
      </c>
      <c r="IN60" s="54">
        <v>0</v>
      </c>
      <c r="IO60" s="54">
        <v>0</v>
      </c>
      <c r="IP60" s="54">
        <v>0</v>
      </c>
      <c r="IQ60" s="54">
        <v>0</v>
      </c>
      <c r="IR60" s="54">
        <v>0</v>
      </c>
      <c r="IS60" s="54">
        <v>0</v>
      </c>
      <c r="IT60" s="55" t="s">
        <v>369</v>
      </c>
      <c r="IU60" s="55" t="s">
        <v>369</v>
      </c>
      <c r="IV60" s="55">
        <v>0</v>
      </c>
      <c r="IW60" s="98">
        <v>0</v>
      </c>
      <c r="IX60" s="55">
        <v>0</v>
      </c>
      <c r="IY60" s="54">
        <v>104.1373</v>
      </c>
      <c r="IZ60" s="54">
        <v>0</v>
      </c>
      <c r="JA60" s="54">
        <v>64.286547429999999</v>
      </c>
      <c r="JB60" s="54">
        <v>63.707299999999996</v>
      </c>
      <c r="JC60" s="54">
        <v>0.57924743000000001</v>
      </c>
      <c r="JD60" s="54">
        <v>11.635521730000001</v>
      </c>
      <c r="JE60" s="54">
        <v>0</v>
      </c>
      <c r="JF60" s="54">
        <v>11.741315670000001</v>
      </c>
      <c r="JG60" s="54">
        <v>11.635521730000001</v>
      </c>
      <c r="JH60" s="54">
        <v>0</v>
      </c>
      <c r="JI60" s="54">
        <v>0.10579394</v>
      </c>
      <c r="JJ60" s="55">
        <v>18.264032112489463</v>
      </c>
      <c r="JK60" s="55">
        <v>18.264032694974581</v>
      </c>
      <c r="JL60" s="55">
        <v>0.90103990875836826</v>
      </c>
      <c r="JM60" s="98">
        <v>0</v>
      </c>
      <c r="JN60" s="55">
        <v>0</v>
      </c>
    </row>
    <row r="61" spans="1:274" ht="15.75" x14ac:dyDescent="0.25">
      <c r="A61" s="127">
        <v>50</v>
      </c>
      <c r="B61" s="128" t="s">
        <v>125</v>
      </c>
      <c r="C61" s="170">
        <v>4679.9981000000007</v>
      </c>
      <c r="D61" s="170">
        <v>0</v>
      </c>
      <c r="E61" s="170">
        <v>5462.7314108099999</v>
      </c>
      <c r="F61" s="170">
        <v>4697.6691800000008</v>
      </c>
      <c r="G61" s="170">
        <v>765.06223080999996</v>
      </c>
      <c r="H61" s="170">
        <v>1711.6853150699999</v>
      </c>
      <c r="I61" s="170">
        <v>2.8094645800000002</v>
      </c>
      <c r="J61" s="170">
        <v>2075.6228516500005</v>
      </c>
      <c r="K61" s="170">
        <v>1711.6853150699999</v>
      </c>
      <c r="L61" s="170">
        <v>0</v>
      </c>
      <c r="M61" s="170">
        <v>363.93753658000008</v>
      </c>
      <c r="N61" s="170">
        <v>36.421343364165601</v>
      </c>
      <c r="O61" s="170">
        <v>47.569664521889393</v>
      </c>
      <c r="P61" s="170">
        <v>17.53389524935567</v>
      </c>
      <c r="Q61" s="170">
        <v>2.5819894200000002</v>
      </c>
      <c r="R61" s="170">
        <v>0.22747516000002493</v>
      </c>
      <c r="S61" s="170">
        <v>1565.5549999999998</v>
      </c>
      <c r="T61" s="170">
        <v>0</v>
      </c>
      <c r="U61" s="170">
        <v>2055.76294065</v>
      </c>
      <c r="V61" s="170">
        <v>1581.7181799999998</v>
      </c>
      <c r="W61" s="170">
        <v>474.04476065000006</v>
      </c>
      <c r="X61" s="170">
        <v>514.28444523999997</v>
      </c>
      <c r="Y61" s="170">
        <v>1.9217715400000002</v>
      </c>
      <c r="Z61" s="170">
        <v>776.38225393999994</v>
      </c>
      <c r="AA61" s="170">
        <v>514.28444523999997</v>
      </c>
      <c r="AB61" s="170">
        <v>0</v>
      </c>
      <c r="AC61" s="170">
        <v>262.09780869999997</v>
      </c>
      <c r="AD61" s="170">
        <v>32.47307978813248</v>
      </c>
      <c r="AE61" s="170">
        <v>55.289675249361906</v>
      </c>
      <c r="AF61" s="170">
        <v>33.758861355975213</v>
      </c>
      <c r="AG61" s="170">
        <v>1.9217715300000002</v>
      </c>
      <c r="AH61" s="170">
        <v>1.0000008680496886E-8</v>
      </c>
      <c r="AI61" s="170">
        <v>187.93800000000002</v>
      </c>
      <c r="AJ61" s="170">
        <v>0</v>
      </c>
      <c r="AK61" s="170">
        <v>388.89268334000002</v>
      </c>
      <c r="AL61" s="170">
        <v>187.93800000000002</v>
      </c>
      <c r="AM61" s="170">
        <v>200.95468334000003</v>
      </c>
      <c r="AN61" s="170">
        <v>180.82048909000002</v>
      </c>
      <c r="AO61" s="170">
        <v>1.9217715400000002</v>
      </c>
      <c r="AP61" s="170">
        <v>381.60684868000004</v>
      </c>
      <c r="AQ61" s="170">
        <v>180.82048909000002</v>
      </c>
      <c r="AR61" s="170">
        <v>0</v>
      </c>
      <c r="AS61" s="170">
        <v>200.78635958999999</v>
      </c>
      <c r="AT61" s="170">
        <v>96.212840984792862</v>
      </c>
      <c r="AU61" s="170">
        <v>99.916237956138971</v>
      </c>
      <c r="AV61" s="170">
        <v>52.616026228180004</v>
      </c>
      <c r="AW61" s="170">
        <v>1.9217715300000002</v>
      </c>
      <c r="AX61" s="170">
        <v>9.999998910534269E-9</v>
      </c>
      <c r="AY61" s="170">
        <v>606.14530000000002</v>
      </c>
      <c r="AZ61" s="170">
        <v>0</v>
      </c>
      <c r="BA61" s="170">
        <v>693.05866011000001</v>
      </c>
      <c r="BB61" s="170">
        <v>622.30848000000003</v>
      </c>
      <c r="BC61" s="170">
        <v>70.750180110000002</v>
      </c>
      <c r="BD61" s="170">
        <v>98.999204679999991</v>
      </c>
      <c r="BE61" s="170">
        <v>0</v>
      </c>
      <c r="BF61" s="170">
        <v>111.31056228999999</v>
      </c>
      <c r="BG61" s="170">
        <v>98.999204679999991</v>
      </c>
      <c r="BH61" s="170">
        <v>0</v>
      </c>
      <c r="BI61" s="170">
        <v>12.311357609999998</v>
      </c>
      <c r="BJ61" s="170">
        <v>15.857231977790724</v>
      </c>
      <c r="BK61" s="170">
        <v>17.401167871033987</v>
      </c>
      <c r="BL61" s="170">
        <v>11.060367818397083</v>
      </c>
      <c r="BM61" s="170">
        <v>0</v>
      </c>
      <c r="BN61" s="170">
        <v>0</v>
      </c>
      <c r="BO61" s="170">
        <v>729.95849999999996</v>
      </c>
      <c r="BP61" s="170">
        <v>0</v>
      </c>
      <c r="BQ61" s="170">
        <v>931.45118903999992</v>
      </c>
      <c r="BR61" s="170">
        <v>729.95849999999996</v>
      </c>
      <c r="BS61" s="170">
        <v>201.49268903999999</v>
      </c>
      <c r="BT61" s="170">
        <v>210.60375475000001</v>
      </c>
      <c r="BU61" s="170">
        <v>0</v>
      </c>
      <c r="BV61" s="170">
        <v>259.11688713000001</v>
      </c>
      <c r="BW61" s="170">
        <v>210.60375475000001</v>
      </c>
      <c r="BX61" s="170">
        <v>0</v>
      </c>
      <c r="BY61" s="170">
        <v>48.513132380000002</v>
      </c>
      <c r="BZ61" s="170">
        <v>28.851469604093932</v>
      </c>
      <c r="CA61" s="170">
        <v>24.076869791721951</v>
      </c>
      <c r="CB61" s="170">
        <v>18.722489652193438</v>
      </c>
      <c r="CC61" s="170">
        <v>0</v>
      </c>
      <c r="CD61" s="170">
        <v>0</v>
      </c>
      <c r="CE61" s="170">
        <v>41.513199999999998</v>
      </c>
      <c r="CF61" s="170">
        <v>0</v>
      </c>
      <c r="CG61" s="170">
        <v>42.360408159999999</v>
      </c>
      <c r="CH61" s="170">
        <v>41.513199999999998</v>
      </c>
      <c r="CI61" s="170">
        <v>0.84720815999999999</v>
      </c>
      <c r="CJ61" s="170">
        <v>23.860996719999999</v>
      </c>
      <c r="CK61" s="170">
        <v>0</v>
      </c>
      <c r="CL61" s="170">
        <v>24.347955840000001</v>
      </c>
      <c r="CM61" s="170">
        <v>23.860996719999999</v>
      </c>
      <c r="CN61" s="170">
        <v>0</v>
      </c>
      <c r="CO61" s="170">
        <v>0.48695912000000002</v>
      </c>
      <c r="CP61" s="170">
        <v>57.478095449158339</v>
      </c>
      <c r="CQ61" s="170">
        <v>57.478096056109749</v>
      </c>
      <c r="CR61" s="170">
        <v>2.0000000131427873</v>
      </c>
      <c r="CS61" s="170">
        <v>0</v>
      </c>
      <c r="CT61" s="170">
        <v>0</v>
      </c>
      <c r="CU61" s="49">
        <v>68.341000000000022</v>
      </c>
      <c r="CV61" s="49">
        <v>0</v>
      </c>
      <c r="CW61" s="49">
        <v>73.151410419999991</v>
      </c>
      <c r="CX61" s="49">
        <v>68.341000000000022</v>
      </c>
      <c r="CY61" s="49">
        <v>4.8104104200000002</v>
      </c>
      <c r="CZ61" s="49">
        <v>9.9404026600000002</v>
      </c>
      <c r="DA61" s="49">
        <v>0</v>
      </c>
      <c r="DB61" s="49">
        <v>10.689215619999999</v>
      </c>
      <c r="DC61" s="49">
        <v>9.9404026600000002</v>
      </c>
      <c r="DD61" s="49">
        <v>0</v>
      </c>
      <c r="DE61" s="49">
        <v>0.74881296000000008</v>
      </c>
      <c r="DF61" s="49">
        <v>14.545298810377369</v>
      </c>
      <c r="DG61" s="49">
        <v>15.56650877203114</v>
      </c>
      <c r="DH61" s="49">
        <v>7.0053125188993066</v>
      </c>
      <c r="DI61" s="49">
        <v>0</v>
      </c>
      <c r="DJ61" s="49">
        <v>0</v>
      </c>
      <c r="DK61" s="49">
        <v>20.289099999999998</v>
      </c>
      <c r="DL61" s="49">
        <v>0</v>
      </c>
      <c r="DM61" s="49">
        <v>22.51203203</v>
      </c>
      <c r="DN61" s="49">
        <v>20.289099999999998</v>
      </c>
      <c r="DO61" s="49">
        <v>2.2229320299999999</v>
      </c>
      <c r="DP61" s="49">
        <v>5.5332849999999993</v>
      </c>
      <c r="DQ61" s="49">
        <v>0</v>
      </c>
      <c r="DR61" s="49">
        <v>5.8560985500000005</v>
      </c>
      <c r="DS61" s="49">
        <v>5.5332849999999993</v>
      </c>
      <c r="DT61" s="49">
        <v>0</v>
      </c>
      <c r="DU61" s="49">
        <v>0.32281355</v>
      </c>
      <c r="DV61" s="49">
        <v>27.272205272781935</v>
      </c>
      <c r="DW61" s="49">
        <v>14.521971236340503</v>
      </c>
      <c r="DX61" s="49">
        <v>5.5124337004198809</v>
      </c>
      <c r="DY61" s="49">
        <v>0</v>
      </c>
      <c r="DZ61" s="49">
        <v>0</v>
      </c>
      <c r="EA61" s="49">
        <v>48.05190000000001</v>
      </c>
      <c r="EB61" s="49">
        <v>0</v>
      </c>
      <c r="EC61" s="49">
        <v>50.639378390000005</v>
      </c>
      <c r="ED61" s="49">
        <v>48.05190000000001</v>
      </c>
      <c r="EE61" s="49">
        <v>2.5874783899999998</v>
      </c>
      <c r="EF61" s="49">
        <v>4.4071176599999999</v>
      </c>
      <c r="EG61" s="49">
        <v>0</v>
      </c>
      <c r="EH61" s="49">
        <v>4.8331170700000001</v>
      </c>
      <c r="EI61" s="49">
        <v>4.4071176599999999</v>
      </c>
      <c r="EJ61" s="49">
        <v>0</v>
      </c>
      <c r="EK61" s="49">
        <v>0.42599941000000002</v>
      </c>
      <c r="EL61" s="49">
        <v>9.1715783559026782</v>
      </c>
      <c r="EM61" s="49">
        <v>16.463882815268654</v>
      </c>
      <c r="EN61" s="49">
        <v>8.8141752792261663</v>
      </c>
      <c r="EO61" s="49">
        <v>0</v>
      </c>
      <c r="EP61" s="49">
        <v>0</v>
      </c>
      <c r="EQ61" s="49">
        <v>360.7534</v>
      </c>
      <c r="ER61" s="49">
        <v>0</v>
      </c>
      <c r="ES61" s="49">
        <v>410.40799095</v>
      </c>
      <c r="ET61" s="49">
        <v>362.26130000000001</v>
      </c>
      <c r="EU61" s="49">
        <v>48.14669095</v>
      </c>
      <c r="EV61" s="49">
        <v>143.33351331000003</v>
      </c>
      <c r="EW61" s="49">
        <v>0</v>
      </c>
      <c r="EX61" s="49">
        <v>164.90975348999999</v>
      </c>
      <c r="EY61" s="49">
        <v>143.33351331000003</v>
      </c>
      <c r="EZ61" s="49">
        <v>0</v>
      </c>
      <c r="FA61" s="49">
        <v>21.576240179999996</v>
      </c>
      <c r="FB61" s="49">
        <v>39.566333282081203</v>
      </c>
      <c r="FC61" s="49">
        <v>44.813547419918784</v>
      </c>
      <c r="FD61" s="49">
        <v>13.083665291700509</v>
      </c>
      <c r="FE61" s="49">
        <v>0</v>
      </c>
      <c r="FF61" s="49">
        <v>0</v>
      </c>
      <c r="FG61" s="49">
        <v>360.7534</v>
      </c>
      <c r="FH61" s="49">
        <v>0</v>
      </c>
      <c r="FI61" s="49">
        <v>408.88479094999997</v>
      </c>
      <c r="FJ61" s="49">
        <v>360.7534</v>
      </c>
      <c r="FK61" s="49">
        <v>48.131390949999997</v>
      </c>
      <c r="FL61" s="49">
        <v>141.82561331000002</v>
      </c>
      <c r="FM61" s="49">
        <v>0</v>
      </c>
      <c r="FN61" s="49">
        <v>163.38655348999998</v>
      </c>
      <c r="FO61" s="49">
        <v>141.82561331000002</v>
      </c>
      <c r="FP61" s="49">
        <v>0</v>
      </c>
      <c r="FQ61" s="49">
        <v>21.560940179999996</v>
      </c>
      <c r="FR61" s="49">
        <v>39.313728799229622</v>
      </c>
      <c r="FS61" s="49">
        <v>44.796004757888667</v>
      </c>
      <c r="FT61" s="49">
        <v>13.196275776341427</v>
      </c>
      <c r="FU61" s="49">
        <v>0</v>
      </c>
      <c r="FV61" s="49">
        <v>0</v>
      </c>
      <c r="FW61" s="49">
        <v>0</v>
      </c>
      <c r="FX61" s="49">
        <v>0</v>
      </c>
      <c r="FY61" s="49">
        <v>1.5232000000000001</v>
      </c>
      <c r="FZ61" s="49">
        <v>1.5079</v>
      </c>
      <c r="GA61" s="49">
        <v>1.5299999999999999E-2</v>
      </c>
      <c r="GB61" s="49">
        <v>1.5079</v>
      </c>
      <c r="GC61" s="49">
        <v>0</v>
      </c>
      <c r="GD61" s="49">
        <v>1.5232000000000001</v>
      </c>
      <c r="GE61" s="49">
        <v>1.5079</v>
      </c>
      <c r="GF61" s="49">
        <v>0</v>
      </c>
      <c r="GG61" s="49">
        <v>1.5299999999999999E-2</v>
      </c>
      <c r="GH61" s="49">
        <v>100</v>
      </c>
      <c r="GI61" s="49">
        <v>100</v>
      </c>
      <c r="GJ61" s="49">
        <v>1.0044642857142856</v>
      </c>
      <c r="GK61" s="49">
        <v>0</v>
      </c>
      <c r="GL61" s="49">
        <v>0</v>
      </c>
      <c r="GM61" s="49">
        <v>2685.3487</v>
      </c>
      <c r="GN61" s="49">
        <v>0</v>
      </c>
      <c r="GO61" s="49">
        <v>2923.4090687900002</v>
      </c>
      <c r="GP61" s="49">
        <v>2685.3487</v>
      </c>
      <c r="GQ61" s="49">
        <v>238.06036879000001</v>
      </c>
      <c r="GR61" s="49">
        <v>1044.12695386</v>
      </c>
      <c r="GS61" s="49">
        <v>0.88769304000000004</v>
      </c>
      <c r="GT61" s="49">
        <v>1123.6416285999999</v>
      </c>
      <c r="GU61" s="49">
        <v>1044.12695386</v>
      </c>
      <c r="GV61" s="49">
        <v>0</v>
      </c>
      <c r="GW61" s="49">
        <v>79.514674740000004</v>
      </c>
      <c r="GX61" s="49">
        <v>38.882360188827619</v>
      </c>
      <c r="GY61" s="49">
        <v>33.401055011446367</v>
      </c>
      <c r="GZ61" s="49">
        <v>7.0765155647598457</v>
      </c>
      <c r="HA61" s="49">
        <v>0.66021788999999997</v>
      </c>
      <c r="HB61" s="49">
        <v>0.22747514999999535</v>
      </c>
      <c r="HC61" s="49">
        <v>2516.2305000000001</v>
      </c>
      <c r="HD61" s="49">
        <v>0</v>
      </c>
      <c r="HE61" s="49">
        <v>2750.7053229100002</v>
      </c>
      <c r="HF61" s="49">
        <v>2516.2305000000001</v>
      </c>
      <c r="HG61" s="49">
        <v>234.47482291000003</v>
      </c>
      <c r="HH61" s="49">
        <v>958.33882047000009</v>
      </c>
      <c r="HI61" s="49">
        <v>0.46764507999999999</v>
      </c>
      <c r="HJ61" s="49">
        <v>1035.96856293</v>
      </c>
      <c r="HK61" s="49">
        <v>958.33882047000009</v>
      </c>
      <c r="HL61" s="49">
        <v>0</v>
      </c>
      <c r="HM61" s="49">
        <v>77.629742460000003</v>
      </c>
      <c r="HN61" s="49">
        <v>38.086289013268065</v>
      </c>
      <c r="HO61" s="49">
        <v>33.10792241851788</v>
      </c>
      <c r="HP61" s="49">
        <v>7.4934457702502133</v>
      </c>
      <c r="HQ61" s="49">
        <v>0.46764507999999999</v>
      </c>
      <c r="HR61" s="49">
        <v>-3.0427049768633196E-15</v>
      </c>
      <c r="HS61" s="49">
        <v>0</v>
      </c>
      <c r="HT61" s="49">
        <v>0</v>
      </c>
      <c r="HU61" s="49">
        <v>0</v>
      </c>
      <c r="HV61" s="49">
        <v>0</v>
      </c>
      <c r="HW61" s="49">
        <v>0</v>
      </c>
      <c r="HX61" s="49">
        <v>0</v>
      </c>
      <c r="HY61" s="49">
        <v>0</v>
      </c>
      <c r="HZ61" s="49">
        <v>0</v>
      </c>
      <c r="IA61" s="49">
        <v>0</v>
      </c>
      <c r="IB61" s="49">
        <v>0</v>
      </c>
      <c r="IC61" s="49">
        <v>0</v>
      </c>
      <c r="ID61" s="49" t="s">
        <v>369</v>
      </c>
      <c r="IE61" s="49" t="s">
        <v>369</v>
      </c>
      <c r="IF61" s="49">
        <v>0</v>
      </c>
      <c r="IG61" s="49">
        <v>0</v>
      </c>
      <c r="IH61" s="49">
        <v>0</v>
      </c>
      <c r="II61" s="49">
        <v>0</v>
      </c>
      <c r="IJ61" s="49">
        <v>0</v>
      </c>
      <c r="IK61" s="49">
        <v>0</v>
      </c>
      <c r="IL61" s="49">
        <v>0</v>
      </c>
      <c r="IM61" s="49">
        <v>0</v>
      </c>
      <c r="IN61" s="49">
        <v>0</v>
      </c>
      <c r="IO61" s="49">
        <v>0.42004796</v>
      </c>
      <c r="IP61" s="49">
        <v>0</v>
      </c>
      <c r="IQ61" s="49">
        <v>0</v>
      </c>
      <c r="IR61" s="49">
        <v>0</v>
      </c>
      <c r="IS61" s="49">
        <v>0</v>
      </c>
      <c r="IT61" s="49" t="s">
        <v>369</v>
      </c>
      <c r="IU61" s="49" t="s">
        <v>369</v>
      </c>
      <c r="IV61" s="49">
        <v>0</v>
      </c>
      <c r="IW61" s="49">
        <v>0.19257281000000001</v>
      </c>
      <c r="IX61" s="49">
        <v>0.22747514999999999</v>
      </c>
      <c r="IY61" s="49">
        <v>169.1182</v>
      </c>
      <c r="IZ61" s="49">
        <v>0</v>
      </c>
      <c r="JA61" s="49">
        <v>172.70374587999999</v>
      </c>
      <c r="JB61" s="49">
        <v>169.1182</v>
      </c>
      <c r="JC61" s="49">
        <v>3.5855458800000002</v>
      </c>
      <c r="JD61" s="49">
        <v>85.788133389999999</v>
      </c>
      <c r="JE61" s="49">
        <v>0</v>
      </c>
      <c r="JF61" s="49">
        <v>87.67306567</v>
      </c>
      <c r="JG61" s="49">
        <v>85.788133389999999</v>
      </c>
      <c r="JH61" s="49">
        <v>0</v>
      </c>
      <c r="JI61" s="49">
        <v>1.8849322799999999</v>
      </c>
      <c r="JJ61" s="49">
        <v>50.726730411037956</v>
      </c>
      <c r="JK61" s="49">
        <v>52.570301512917737</v>
      </c>
      <c r="JL61" s="49">
        <v>2.1499559364045218</v>
      </c>
      <c r="JM61" s="49">
        <v>0</v>
      </c>
      <c r="JN61" s="49">
        <v>0</v>
      </c>
    </row>
    <row r="62" spans="1:274" ht="15.75" x14ac:dyDescent="0.25">
      <c r="A62" s="129">
        <v>51</v>
      </c>
      <c r="B62" s="108" t="s">
        <v>127</v>
      </c>
      <c r="C62" s="166">
        <v>917.20929999999998</v>
      </c>
      <c r="D62" s="166">
        <v>0</v>
      </c>
      <c r="E62" s="166">
        <v>1285.67569959</v>
      </c>
      <c r="F62" s="166">
        <v>917.20929999999998</v>
      </c>
      <c r="G62" s="166">
        <v>368.46639958999998</v>
      </c>
      <c r="H62" s="166">
        <v>339.42711714000001</v>
      </c>
      <c r="I62" s="166">
        <v>1.3870483200000001</v>
      </c>
      <c r="J62" s="166">
        <v>556.26918969999997</v>
      </c>
      <c r="K62" s="166">
        <v>339.42711714000001</v>
      </c>
      <c r="L62" s="166">
        <v>0</v>
      </c>
      <c r="M62" s="166">
        <v>216.84207255999999</v>
      </c>
      <c r="N62" s="167">
        <v>37.006506272886682</v>
      </c>
      <c r="O62" s="167">
        <v>58.849890465259399</v>
      </c>
      <c r="P62" s="167">
        <v>38.981499708251768</v>
      </c>
      <c r="Q62" s="166">
        <v>1.3870483200000001</v>
      </c>
      <c r="R62" s="167">
        <v>1.9317880628477724E-14</v>
      </c>
      <c r="S62" s="166">
        <v>311.03869999999995</v>
      </c>
      <c r="T62" s="166">
        <v>0</v>
      </c>
      <c r="U62" s="166">
        <v>652.03917754999998</v>
      </c>
      <c r="V62" s="166">
        <v>311.03869999999995</v>
      </c>
      <c r="W62" s="166">
        <v>341.00047754999997</v>
      </c>
      <c r="X62" s="166">
        <v>103.15612952000001</v>
      </c>
      <c r="Y62" s="166">
        <v>1.3870483200000001</v>
      </c>
      <c r="Z62" s="166">
        <v>307.63381783</v>
      </c>
      <c r="AA62" s="166">
        <v>103.15612952000001</v>
      </c>
      <c r="AB62" s="166">
        <v>0</v>
      </c>
      <c r="AC62" s="166">
        <v>204.47768831000002</v>
      </c>
      <c r="AD62" s="167">
        <v>33.165046510289564</v>
      </c>
      <c r="AE62" s="167">
        <v>59.964047493164585</v>
      </c>
      <c r="AF62" s="167">
        <v>66.467883717191128</v>
      </c>
      <c r="AG62" s="169">
        <v>1.3870483200000001</v>
      </c>
      <c r="AH62" s="167">
        <v>5.1070259132757201E-15</v>
      </c>
      <c r="AI62" s="166">
        <v>48.110199999999999</v>
      </c>
      <c r="AJ62" s="166">
        <v>0</v>
      </c>
      <c r="AK62" s="166">
        <v>218.7801</v>
      </c>
      <c r="AL62" s="166">
        <v>48.110199999999999</v>
      </c>
      <c r="AM62" s="166">
        <v>170.66990000000001</v>
      </c>
      <c r="AN62" s="166">
        <v>48.110199999999999</v>
      </c>
      <c r="AO62" s="166">
        <v>1.3870483200000001</v>
      </c>
      <c r="AP62" s="166">
        <v>218.7801</v>
      </c>
      <c r="AQ62" s="166">
        <v>48.110199999999999</v>
      </c>
      <c r="AR62" s="166">
        <v>0</v>
      </c>
      <c r="AS62" s="166">
        <v>170.66990000000001</v>
      </c>
      <c r="AT62" s="167">
        <v>100</v>
      </c>
      <c r="AU62" s="167">
        <v>100</v>
      </c>
      <c r="AV62" s="167">
        <v>78.009791566966101</v>
      </c>
      <c r="AW62" s="169">
        <v>1.3870483200000001</v>
      </c>
      <c r="AX62" s="167">
        <v>-1.9984014443252818E-15</v>
      </c>
      <c r="AY62" s="166">
        <v>67.0274</v>
      </c>
      <c r="AZ62" s="166">
        <v>0</v>
      </c>
      <c r="BA62" s="166">
        <v>86.414900000000003</v>
      </c>
      <c r="BB62" s="166">
        <v>67.0274</v>
      </c>
      <c r="BC62" s="166">
        <v>19.387499999999999</v>
      </c>
      <c r="BD62" s="166">
        <v>7.4720061500000003</v>
      </c>
      <c r="BE62" s="166">
        <v>0</v>
      </c>
      <c r="BF62" s="166">
        <v>9.6354438900000012</v>
      </c>
      <c r="BG62" s="166">
        <v>7.4720061500000003</v>
      </c>
      <c r="BH62" s="166">
        <v>0</v>
      </c>
      <c r="BI62" s="166">
        <v>2.1634377400000004</v>
      </c>
      <c r="BJ62" s="167">
        <v>11.147689079391414</v>
      </c>
      <c r="BK62" s="167">
        <v>11.158930960670538</v>
      </c>
      <c r="BL62" s="167">
        <v>22.452912026661185</v>
      </c>
      <c r="BM62" s="169">
        <v>0</v>
      </c>
      <c r="BN62" s="167">
        <v>0</v>
      </c>
      <c r="BO62" s="166">
        <v>154.3879</v>
      </c>
      <c r="BP62" s="166">
        <v>0</v>
      </c>
      <c r="BQ62" s="166">
        <v>304.48376938999996</v>
      </c>
      <c r="BR62" s="166">
        <v>154.3879</v>
      </c>
      <c r="BS62" s="166">
        <v>150.09586938999999</v>
      </c>
      <c r="BT62" s="166">
        <v>23.71292665</v>
      </c>
      <c r="BU62" s="166">
        <v>0</v>
      </c>
      <c r="BV62" s="166">
        <v>54.870318099999999</v>
      </c>
      <c r="BW62" s="166">
        <v>23.71292665</v>
      </c>
      <c r="BX62" s="166">
        <v>0</v>
      </c>
      <c r="BY62" s="166">
        <v>31.157391449999999</v>
      </c>
      <c r="BZ62" s="167">
        <v>15.359316792313388</v>
      </c>
      <c r="CA62" s="167">
        <v>20.758327045658081</v>
      </c>
      <c r="CB62" s="167">
        <v>56.783690215202157</v>
      </c>
      <c r="CC62" s="169">
        <v>0</v>
      </c>
      <c r="CD62" s="167">
        <v>0</v>
      </c>
      <c r="CE62" s="166">
        <v>41.513199999999998</v>
      </c>
      <c r="CF62" s="166">
        <v>0</v>
      </c>
      <c r="CG62" s="166">
        <v>42.360408159999999</v>
      </c>
      <c r="CH62" s="166">
        <v>41.513199999999998</v>
      </c>
      <c r="CI62" s="166">
        <v>0.84720815999999999</v>
      </c>
      <c r="CJ62" s="166">
        <v>23.860996719999999</v>
      </c>
      <c r="CK62" s="166">
        <v>0</v>
      </c>
      <c r="CL62" s="166">
        <v>24.347955840000001</v>
      </c>
      <c r="CM62" s="166">
        <v>23.860996719999999</v>
      </c>
      <c r="CN62" s="166">
        <v>0</v>
      </c>
      <c r="CO62" s="166">
        <v>0.48695912000000002</v>
      </c>
      <c r="CP62" s="167">
        <v>57.478095449158339</v>
      </c>
      <c r="CQ62" s="167">
        <v>57.478096056109749</v>
      </c>
      <c r="CR62" s="167">
        <v>2.0000000131427873</v>
      </c>
      <c r="CS62" s="169">
        <v>0</v>
      </c>
      <c r="CT62" s="167">
        <v>0</v>
      </c>
      <c r="CU62" s="54">
        <v>23.947700000000001</v>
      </c>
      <c r="CV62" s="54">
        <v>0</v>
      </c>
      <c r="CW62" s="54">
        <v>24.436430000000001</v>
      </c>
      <c r="CX62" s="54">
        <v>23.947700000000001</v>
      </c>
      <c r="CY62" s="54">
        <v>0.48873</v>
      </c>
      <c r="CZ62" s="54">
        <v>3.3974292000000004</v>
      </c>
      <c r="DA62" s="54">
        <v>0</v>
      </c>
      <c r="DB62" s="54">
        <v>3.4667642000000001</v>
      </c>
      <c r="DC62" s="54">
        <v>3.3974292000000004</v>
      </c>
      <c r="DD62" s="54">
        <v>0</v>
      </c>
      <c r="DE62" s="54">
        <v>6.9335000000000008E-2</v>
      </c>
      <c r="DF62" s="55">
        <v>14.186870555418684</v>
      </c>
      <c r="DG62" s="55">
        <v>14.186769791091198</v>
      </c>
      <c r="DH62" s="55">
        <v>1.9999918079227887</v>
      </c>
      <c r="DI62" s="98">
        <v>0</v>
      </c>
      <c r="DJ62" s="55">
        <v>0</v>
      </c>
      <c r="DK62" s="54">
        <v>5.7653999999999996</v>
      </c>
      <c r="DL62" s="54">
        <v>0</v>
      </c>
      <c r="DM62" s="54">
        <v>5.8830600000000004</v>
      </c>
      <c r="DN62" s="54">
        <v>5.7653999999999996</v>
      </c>
      <c r="DO62" s="54">
        <v>0.11766</v>
      </c>
      <c r="DP62" s="54">
        <v>2.19177884</v>
      </c>
      <c r="DQ62" s="54">
        <v>0</v>
      </c>
      <c r="DR62" s="54">
        <v>2.2365085499999999</v>
      </c>
      <c r="DS62" s="54">
        <v>2.19177884</v>
      </c>
      <c r="DT62" s="54">
        <v>0</v>
      </c>
      <c r="DU62" s="54">
        <v>4.4729709999999999E-2</v>
      </c>
      <c r="DV62" s="55">
        <v>38.01607590106498</v>
      </c>
      <c r="DW62" s="55">
        <v>38.016071732109467</v>
      </c>
      <c r="DX62" s="55">
        <v>1.9999793875145258</v>
      </c>
      <c r="DY62" s="98">
        <v>0</v>
      </c>
      <c r="DZ62" s="55">
        <v>0</v>
      </c>
      <c r="EA62" s="54">
        <v>18.182300000000001</v>
      </c>
      <c r="EB62" s="54">
        <v>0</v>
      </c>
      <c r="EC62" s="54">
        <v>18.553370000000001</v>
      </c>
      <c r="ED62" s="54">
        <v>18.182300000000001</v>
      </c>
      <c r="EE62" s="54">
        <v>0.37107000000000001</v>
      </c>
      <c r="EF62" s="54">
        <v>1.2056503600000001</v>
      </c>
      <c r="EG62" s="54">
        <v>0</v>
      </c>
      <c r="EH62" s="54">
        <v>1.2302556499999999</v>
      </c>
      <c r="EI62" s="54">
        <v>1.2056503600000001</v>
      </c>
      <c r="EJ62" s="54">
        <v>0</v>
      </c>
      <c r="EK62" s="54">
        <v>2.4605290000000002E-2</v>
      </c>
      <c r="EL62" s="55">
        <v>6.6309012611165814</v>
      </c>
      <c r="EM62" s="55">
        <v>6.6309025251300291</v>
      </c>
      <c r="EN62" s="55">
        <v>2.0000143872535765</v>
      </c>
      <c r="EO62" s="98">
        <v>0</v>
      </c>
      <c r="EP62" s="55">
        <v>0</v>
      </c>
      <c r="EQ62" s="54">
        <v>35.4026</v>
      </c>
      <c r="ER62" s="54">
        <v>0</v>
      </c>
      <c r="ES62" s="54">
        <v>51.220199999999998</v>
      </c>
      <c r="ET62" s="54">
        <v>35.4026</v>
      </c>
      <c r="EU62" s="54">
        <v>15.817600000000001</v>
      </c>
      <c r="EV62" s="54">
        <v>17.68953123</v>
      </c>
      <c r="EW62" s="54">
        <v>0</v>
      </c>
      <c r="EX62" s="54">
        <v>25.593073090000001</v>
      </c>
      <c r="EY62" s="54">
        <v>17.68953123</v>
      </c>
      <c r="EZ62" s="54">
        <v>0</v>
      </c>
      <c r="FA62" s="54">
        <v>7.9035418600000007</v>
      </c>
      <c r="FB62" s="55">
        <v>49.96675732855779</v>
      </c>
      <c r="FC62" s="55">
        <v>49.966757662350801</v>
      </c>
      <c r="FD62" s="55">
        <v>30.881566399652716</v>
      </c>
      <c r="FE62" s="98">
        <v>0</v>
      </c>
      <c r="FF62" s="55">
        <v>0</v>
      </c>
      <c r="FG62" s="54">
        <v>35.4026</v>
      </c>
      <c r="FH62" s="54">
        <v>0</v>
      </c>
      <c r="FI62" s="54">
        <v>51.220199999999998</v>
      </c>
      <c r="FJ62" s="54">
        <v>35.4026</v>
      </c>
      <c r="FK62" s="54">
        <v>15.817600000000001</v>
      </c>
      <c r="FL62" s="54">
        <v>17.68953123</v>
      </c>
      <c r="FM62" s="54">
        <v>0</v>
      </c>
      <c r="FN62" s="54">
        <v>25.593073090000001</v>
      </c>
      <c r="FO62" s="54">
        <v>17.68953123</v>
      </c>
      <c r="FP62" s="54">
        <v>0</v>
      </c>
      <c r="FQ62" s="54">
        <v>7.9035418600000007</v>
      </c>
      <c r="FR62" s="55">
        <v>49.96675732855779</v>
      </c>
      <c r="FS62" s="55">
        <v>49.966757662350801</v>
      </c>
      <c r="FT62" s="55">
        <v>30.881566399652716</v>
      </c>
      <c r="FU62" s="98">
        <v>0</v>
      </c>
      <c r="FV62" s="55">
        <v>0</v>
      </c>
      <c r="FW62" s="54">
        <v>0</v>
      </c>
      <c r="FX62" s="54">
        <v>0</v>
      </c>
      <c r="FY62" s="54">
        <v>0</v>
      </c>
      <c r="FZ62" s="54">
        <v>0</v>
      </c>
      <c r="GA62" s="54">
        <v>0</v>
      </c>
      <c r="GB62" s="54">
        <v>0</v>
      </c>
      <c r="GC62" s="54">
        <v>0</v>
      </c>
      <c r="GD62" s="54">
        <v>0</v>
      </c>
      <c r="GE62" s="54">
        <v>0</v>
      </c>
      <c r="GF62" s="54">
        <v>0</v>
      </c>
      <c r="GG62" s="54">
        <v>0</v>
      </c>
      <c r="GH62" s="55" t="s">
        <v>369</v>
      </c>
      <c r="GI62" s="55" t="s">
        <v>369</v>
      </c>
      <c r="GJ62" s="55">
        <v>0</v>
      </c>
      <c r="GK62" s="98">
        <v>0</v>
      </c>
      <c r="GL62" s="55">
        <v>0</v>
      </c>
      <c r="GM62" s="54">
        <v>546.82029999999997</v>
      </c>
      <c r="GN62" s="54">
        <v>0</v>
      </c>
      <c r="GO62" s="54">
        <v>557.97989203999998</v>
      </c>
      <c r="GP62" s="54">
        <v>546.82029999999997</v>
      </c>
      <c r="GQ62" s="54">
        <v>11.15959204</v>
      </c>
      <c r="GR62" s="54">
        <v>215.18402718999999</v>
      </c>
      <c r="GS62" s="54">
        <v>0</v>
      </c>
      <c r="GT62" s="54">
        <v>219.57553457999998</v>
      </c>
      <c r="GU62" s="54">
        <v>215.18402718999999</v>
      </c>
      <c r="GV62" s="54">
        <v>0</v>
      </c>
      <c r="GW62" s="54">
        <v>4.3915073900000001</v>
      </c>
      <c r="GX62" s="55">
        <v>39.351872487177232</v>
      </c>
      <c r="GY62" s="55">
        <v>39.351863170797415</v>
      </c>
      <c r="GZ62" s="55">
        <v>1.9999984963716446</v>
      </c>
      <c r="HA62" s="98">
        <v>0</v>
      </c>
      <c r="HB62" s="55">
        <v>0</v>
      </c>
      <c r="HC62" s="54">
        <v>390.5788</v>
      </c>
      <c r="HD62" s="54">
        <v>0</v>
      </c>
      <c r="HE62" s="54">
        <v>398.54978999999997</v>
      </c>
      <c r="HF62" s="54">
        <v>390.5788</v>
      </c>
      <c r="HG62" s="54">
        <v>7.9709899999999996</v>
      </c>
      <c r="HH62" s="54">
        <v>142.27259380000001</v>
      </c>
      <c r="HI62" s="54">
        <v>0</v>
      </c>
      <c r="HJ62" s="54">
        <v>145.17611274999999</v>
      </c>
      <c r="HK62" s="54">
        <v>142.27259380000001</v>
      </c>
      <c r="HL62" s="54">
        <v>0</v>
      </c>
      <c r="HM62" s="54">
        <v>2.90351895</v>
      </c>
      <c r="HN62" s="55">
        <v>36.42609219957663</v>
      </c>
      <c r="HO62" s="55">
        <v>36.426076936490951</v>
      </c>
      <c r="HP62" s="55">
        <v>1.9999977234546804</v>
      </c>
      <c r="HQ62" s="98">
        <v>0</v>
      </c>
      <c r="HR62" s="55">
        <v>0</v>
      </c>
      <c r="HS62" s="54">
        <v>0</v>
      </c>
      <c r="HT62" s="54">
        <v>0</v>
      </c>
      <c r="HU62" s="54">
        <v>0</v>
      </c>
      <c r="HV62" s="54">
        <v>0</v>
      </c>
      <c r="HW62" s="54">
        <v>0</v>
      </c>
      <c r="HX62" s="54">
        <v>0</v>
      </c>
      <c r="HY62" s="54">
        <v>0</v>
      </c>
      <c r="HZ62" s="54">
        <v>0</v>
      </c>
      <c r="IA62" s="54">
        <v>0</v>
      </c>
      <c r="IB62" s="54">
        <v>0</v>
      </c>
      <c r="IC62" s="54">
        <v>0</v>
      </c>
      <c r="ID62" s="55" t="s">
        <v>369</v>
      </c>
      <c r="IE62" s="55" t="s">
        <v>369</v>
      </c>
      <c r="IF62" s="55">
        <v>0</v>
      </c>
      <c r="IG62" s="98">
        <v>0</v>
      </c>
      <c r="IH62" s="55">
        <v>0</v>
      </c>
      <c r="II62" s="54">
        <v>0</v>
      </c>
      <c r="IJ62" s="54">
        <v>0</v>
      </c>
      <c r="IK62" s="54">
        <v>0</v>
      </c>
      <c r="IL62" s="54">
        <v>0</v>
      </c>
      <c r="IM62" s="54">
        <v>0</v>
      </c>
      <c r="IN62" s="54">
        <v>0</v>
      </c>
      <c r="IO62" s="54">
        <v>0</v>
      </c>
      <c r="IP62" s="54">
        <v>0</v>
      </c>
      <c r="IQ62" s="54">
        <v>0</v>
      </c>
      <c r="IR62" s="54">
        <v>0</v>
      </c>
      <c r="IS62" s="54">
        <v>0</v>
      </c>
      <c r="IT62" s="55" t="s">
        <v>369</v>
      </c>
      <c r="IU62" s="55" t="s">
        <v>369</v>
      </c>
      <c r="IV62" s="55">
        <v>0</v>
      </c>
      <c r="IW62" s="98">
        <v>0</v>
      </c>
      <c r="IX62" s="55">
        <v>0</v>
      </c>
      <c r="IY62" s="54">
        <v>156.2415</v>
      </c>
      <c r="IZ62" s="54">
        <v>0</v>
      </c>
      <c r="JA62" s="54">
        <v>159.43010203999998</v>
      </c>
      <c r="JB62" s="54">
        <v>156.2415</v>
      </c>
      <c r="JC62" s="54">
        <v>3.1886020400000001</v>
      </c>
      <c r="JD62" s="54">
        <v>72.911433389999999</v>
      </c>
      <c r="JE62" s="54">
        <v>0</v>
      </c>
      <c r="JF62" s="54">
        <v>74.399421829999994</v>
      </c>
      <c r="JG62" s="54">
        <v>72.911433389999999</v>
      </c>
      <c r="JH62" s="54">
        <v>0</v>
      </c>
      <c r="JI62" s="54">
        <v>1.4879884399999999</v>
      </c>
      <c r="JJ62" s="55">
        <v>46.665855992165973</v>
      </c>
      <c r="JK62" s="55">
        <v>46.665856112918995</v>
      </c>
      <c r="JL62" s="55">
        <v>2.000000004569928</v>
      </c>
      <c r="JM62" s="98">
        <v>0</v>
      </c>
      <c r="JN62" s="55">
        <v>0</v>
      </c>
    </row>
    <row r="63" spans="1:274" ht="15.75" x14ac:dyDescent="0.25">
      <c r="A63" s="129">
        <v>52</v>
      </c>
      <c r="B63" s="108" t="s">
        <v>129</v>
      </c>
      <c r="C63" s="166">
        <v>5.5050000000000008</v>
      </c>
      <c r="D63" s="166">
        <v>0</v>
      </c>
      <c r="E63" s="166">
        <v>5.7563416600000004</v>
      </c>
      <c r="F63" s="166">
        <v>5.5050000000000008</v>
      </c>
      <c r="G63" s="166">
        <v>0.25134166000000002</v>
      </c>
      <c r="H63" s="166">
        <v>4.2988276699999997</v>
      </c>
      <c r="I63" s="166">
        <v>0</v>
      </c>
      <c r="J63" s="166">
        <v>4.5255535599999996</v>
      </c>
      <c r="K63" s="166">
        <v>4.2988276699999997</v>
      </c>
      <c r="L63" s="166">
        <v>0</v>
      </c>
      <c r="M63" s="166">
        <v>0.22672588999999999</v>
      </c>
      <c r="N63" s="167">
        <v>78.089512624886453</v>
      </c>
      <c r="O63" s="167">
        <v>90.206251522330177</v>
      </c>
      <c r="P63" s="167">
        <v>5.0099040259729017</v>
      </c>
      <c r="Q63" s="166">
        <v>0</v>
      </c>
      <c r="R63" s="167">
        <v>0</v>
      </c>
      <c r="S63" s="166">
        <v>2.0508000000000002</v>
      </c>
      <c r="T63" s="166">
        <v>0</v>
      </c>
      <c r="U63" s="166">
        <v>2.2316477799999999</v>
      </c>
      <c r="V63" s="166">
        <v>2.0508000000000002</v>
      </c>
      <c r="W63" s="166">
        <v>0.18084777999999999</v>
      </c>
      <c r="X63" s="166">
        <v>2.0508000000000002</v>
      </c>
      <c r="Y63" s="166">
        <v>0</v>
      </c>
      <c r="Z63" s="166">
        <v>2.2316477799999999</v>
      </c>
      <c r="AA63" s="166">
        <v>2.0508000000000002</v>
      </c>
      <c r="AB63" s="166">
        <v>0</v>
      </c>
      <c r="AC63" s="166">
        <v>0.18084777999999999</v>
      </c>
      <c r="AD63" s="167">
        <v>100</v>
      </c>
      <c r="AE63" s="167">
        <v>100</v>
      </c>
      <c r="AF63" s="167">
        <v>8.103777917857629</v>
      </c>
      <c r="AG63" s="169">
        <v>0</v>
      </c>
      <c r="AH63" s="167">
        <v>0</v>
      </c>
      <c r="AI63" s="166">
        <v>2.0508000000000002</v>
      </c>
      <c r="AJ63" s="166">
        <v>0</v>
      </c>
      <c r="AK63" s="166">
        <v>2.2316477799999999</v>
      </c>
      <c r="AL63" s="166">
        <v>2.0508000000000002</v>
      </c>
      <c r="AM63" s="166">
        <v>0.18084777999999999</v>
      </c>
      <c r="AN63" s="166">
        <v>2.0508000000000002</v>
      </c>
      <c r="AO63" s="166">
        <v>0</v>
      </c>
      <c r="AP63" s="166">
        <v>2.2316477799999999</v>
      </c>
      <c r="AQ63" s="166">
        <v>2.0508000000000002</v>
      </c>
      <c r="AR63" s="166">
        <v>0</v>
      </c>
      <c r="AS63" s="166">
        <v>0.18084777999999999</v>
      </c>
      <c r="AT63" s="167">
        <v>100</v>
      </c>
      <c r="AU63" s="167">
        <v>100</v>
      </c>
      <c r="AV63" s="167">
        <v>8.103777917857629</v>
      </c>
      <c r="AW63" s="169">
        <v>0</v>
      </c>
      <c r="AX63" s="167">
        <v>0</v>
      </c>
      <c r="AY63" s="166">
        <v>0</v>
      </c>
      <c r="AZ63" s="166">
        <v>0</v>
      </c>
      <c r="BA63" s="166">
        <v>0</v>
      </c>
      <c r="BB63" s="166">
        <v>0</v>
      </c>
      <c r="BC63" s="166">
        <v>0</v>
      </c>
      <c r="BD63" s="166">
        <v>0</v>
      </c>
      <c r="BE63" s="166">
        <v>0</v>
      </c>
      <c r="BF63" s="166">
        <v>0</v>
      </c>
      <c r="BG63" s="166">
        <v>0</v>
      </c>
      <c r="BH63" s="166">
        <v>0</v>
      </c>
      <c r="BI63" s="166">
        <v>0</v>
      </c>
      <c r="BJ63" s="167" t="s">
        <v>369</v>
      </c>
      <c r="BK63" s="167" t="s">
        <v>369</v>
      </c>
      <c r="BL63" s="167">
        <v>0</v>
      </c>
      <c r="BM63" s="169">
        <v>0</v>
      </c>
      <c r="BN63" s="167">
        <v>0</v>
      </c>
      <c r="BO63" s="166">
        <v>0</v>
      </c>
      <c r="BP63" s="166">
        <v>0</v>
      </c>
      <c r="BQ63" s="166">
        <v>0</v>
      </c>
      <c r="BR63" s="166">
        <v>0</v>
      </c>
      <c r="BS63" s="166">
        <v>0</v>
      </c>
      <c r="BT63" s="166">
        <v>0</v>
      </c>
      <c r="BU63" s="166">
        <v>0</v>
      </c>
      <c r="BV63" s="166">
        <v>0</v>
      </c>
      <c r="BW63" s="166">
        <v>0</v>
      </c>
      <c r="BX63" s="166">
        <v>0</v>
      </c>
      <c r="BY63" s="166">
        <v>0</v>
      </c>
      <c r="BZ63" s="167" t="s">
        <v>369</v>
      </c>
      <c r="CA63" s="167" t="s">
        <v>369</v>
      </c>
      <c r="CB63" s="167">
        <v>0</v>
      </c>
      <c r="CC63" s="169">
        <v>0</v>
      </c>
      <c r="CD63" s="167">
        <v>0</v>
      </c>
      <c r="CE63" s="166">
        <v>0</v>
      </c>
      <c r="CF63" s="166">
        <v>0</v>
      </c>
      <c r="CG63" s="166">
        <v>0</v>
      </c>
      <c r="CH63" s="166">
        <v>0</v>
      </c>
      <c r="CI63" s="166">
        <v>0</v>
      </c>
      <c r="CJ63" s="166">
        <v>0</v>
      </c>
      <c r="CK63" s="166">
        <v>0</v>
      </c>
      <c r="CL63" s="166">
        <v>0</v>
      </c>
      <c r="CM63" s="166">
        <v>0</v>
      </c>
      <c r="CN63" s="166">
        <v>0</v>
      </c>
      <c r="CO63" s="166">
        <v>0</v>
      </c>
      <c r="CP63" s="167" t="s">
        <v>369</v>
      </c>
      <c r="CQ63" s="167" t="s">
        <v>369</v>
      </c>
      <c r="CR63" s="167">
        <v>0</v>
      </c>
      <c r="CS63" s="169">
        <v>0</v>
      </c>
      <c r="CT63" s="167">
        <v>0</v>
      </c>
      <c r="CU63" s="54">
        <v>0</v>
      </c>
      <c r="CV63" s="54">
        <v>0</v>
      </c>
      <c r="CW63" s="54">
        <v>0</v>
      </c>
      <c r="CX63" s="54">
        <v>0</v>
      </c>
      <c r="CY63" s="54">
        <v>0</v>
      </c>
      <c r="CZ63" s="54">
        <v>0</v>
      </c>
      <c r="DA63" s="54">
        <v>0</v>
      </c>
      <c r="DB63" s="54">
        <v>0</v>
      </c>
      <c r="DC63" s="54">
        <v>0</v>
      </c>
      <c r="DD63" s="54">
        <v>0</v>
      </c>
      <c r="DE63" s="54">
        <v>0</v>
      </c>
      <c r="DF63" s="55" t="s">
        <v>369</v>
      </c>
      <c r="DG63" s="55" t="s">
        <v>369</v>
      </c>
      <c r="DH63" s="55">
        <v>0</v>
      </c>
      <c r="DI63" s="98">
        <v>0</v>
      </c>
      <c r="DJ63" s="55">
        <v>0</v>
      </c>
      <c r="DK63" s="54">
        <v>0</v>
      </c>
      <c r="DL63" s="54">
        <v>0</v>
      </c>
      <c r="DM63" s="54">
        <v>0</v>
      </c>
      <c r="DN63" s="54">
        <v>0</v>
      </c>
      <c r="DO63" s="54">
        <v>0</v>
      </c>
      <c r="DP63" s="54">
        <v>0</v>
      </c>
      <c r="DQ63" s="54">
        <v>0</v>
      </c>
      <c r="DR63" s="54">
        <v>0</v>
      </c>
      <c r="DS63" s="54">
        <v>0</v>
      </c>
      <c r="DT63" s="54">
        <v>0</v>
      </c>
      <c r="DU63" s="54">
        <v>0</v>
      </c>
      <c r="DV63" s="55" t="s">
        <v>369</v>
      </c>
      <c r="DW63" s="55" t="s">
        <v>369</v>
      </c>
      <c r="DX63" s="55">
        <v>0</v>
      </c>
      <c r="DY63" s="98">
        <v>0</v>
      </c>
      <c r="DZ63" s="55">
        <v>0</v>
      </c>
      <c r="EA63" s="54">
        <v>0</v>
      </c>
      <c r="EB63" s="54">
        <v>0</v>
      </c>
      <c r="EC63" s="54">
        <v>0</v>
      </c>
      <c r="ED63" s="54">
        <v>0</v>
      </c>
      <c r="EE63" s="54">
        <v>0</v>
      </c>
      <c r="EF63" s="54">
        <v>0</v>
      </c>
      <c r="EG63" s="54">
        <v>0</v>
      </c>
      <c r="EH63" s="54">
        <v>0</v>
      </c>
      <c r="EI63" s="54">
        <v>0</v>
      </c>
      <c r="EJ63" s="54">
        <v>0</v>
      </c>
      <c r="EK63" s="54">
        <v>0</v>
      </c>
      <c r="EL63" s="55" t="s">
        <v>369</v>
      </c>
      <c r="EM63" s="55" t="s">
        <v>369</v>
      </c>
      <c r="EN63" s="55">
        <v>0</v>
      </c>
      <c r="EO63" s="98">
        <v>0</v>
      </c>
      <c r="EP63" s="55">
        <v>0</v>
      </c>
      <c r="EQ63" s="54">
        <v>3.4542000000000002</v>
      </c>
      <c r="ER63" s="54">
        <v>0</v>
      </c>
      <c r="ES63" s="54">
        <v>3.5246938800000001</v>
      </c>
      <c r="ET63" s="54">
        <v>3.4542000000000002</v>
      </c>
      <c r="EU63" s="54">
        <v>7.0493880000000009E-2</v>
      </c>
      <c r="EV63" s="54">
        <v>2.2480276699999999</v>
      </c>
      <c r="EW63" s="54">
        <v>0</v>
      </c>
      <c r="EX63" s="54">
        <v>2.2939057799999998</v>
      </c>
      <c r="EY63" s="54">
        <v>2.2480276699999999</v>
      </c>
      <c r="EZ63" s="54">
        <v>0</v>
      </c>
      <c r="FA63" s="54">
        <v>4.587811E-2</v>
      </c>
      <c r="FB63" s="55">
        <v>65.080993283538874</v>
      </c>
      <c r="FC63" s="55">
        <v>65.080982916531184</v>
      </c>
      <c r="FD63" s="55">
        <v>1.9999997558748908</v>
      </c>
      <c r="FE63" s="98">
        <v>0</v>
      </c>
      <c r="FF63" s="55">
        <v>0</v>
      </c>
      <c r="FG63" s="54">
        <v>3.4542000000000002</v>
      </c>
      <c r="FH63" s="54">
        <v>0</v>
      </c>
      <c r="FI63" s="54">
        <v>3.5246938800000001</v>
      </c>
      <c r="FJ63" s="54">
        <v>3.4542000000000002</v>
      </c>
      <c r="FK63" s="54">
        <v>7.0493880000000009E-2</v>
      </c>
      <c r="FL63" s="54">
        <v>2.2480276699999999</v>
      </c>
      <c r="FM63" s="54">
        <v>0</v>
      </c>
      <c r="FN63" s="54">
        <v>2.2939057799999998</v>
      </c>
      <c r="FO63" s="54">
        <v>2.2480276699999999</v>
      </c>
      <c r="FP63" s="54">
        <v>0</v>
      </c>
      <c r="FQ63" s="54">
        <v>4.587811E-2</v>
      </c>
      <c r="FR63" s="55">
        <v>65.080993283538874</v>
      </c>
      <c r="FS63" s="55">
        <v>65.080982916531184</v>
      </c>
      <c r="FT63" s="55">
        <v>1.9999997558748908</v>
      </c>
      <c r="FU63" s="98">
        <v>0</v>
      </c>
      <c r="FV63" s="55">
        <v>0</v>
      </c>
      <c r="FW63" s="54">
        <v>0</v>
      </c>
      <c r="FX63" s="54">
        <v>0</v>
      </c>
      <c r="FY63" s="54">
        <v>0</v>
      </c>
      <c r="FZ63" s="54">
        <v>0</v>
      </c>
      <c r="GA63" s="54">
        <v>0</v>
      </c>
      <c r="GB63" s="54">
        <v>0</v>
      </c>
      <c r="GC63" s="54">
        <v>0</v>
      </c>
      <c r="GD63" s="54">
        <v>0</v>
      </c>
      <c r="GE63" s="54">
        <v>0</v>
      </c>
      <c r="GF63" s="54">
        <v>0</v>
      </c>
      <c r="GG63" s="54">
        <v>0</v>
      </c>
      <c r="GH63" s="55" t="s">
        <v>369</v>
      </c>
      <c r="GI63" s="55" t="s">
        <v>369</v>
      </c>
      <c r="GJ63" s="55">
        <v>0</v>
      </c>
      <c r="GK63" s="98">
        <v>0</v>
      </c>
      <c r="GL63" s="55">
        <v>0</v>
      </c>
      <c r="GM63" s="54">
        <v>0</v>
      </c>
      <c r="GN63" s="54">
        <v>0</v>
      </c>
      <c r="GO63" s="54">
        <v>0</v>
      </c>
      <c r="GP63" s="54">
        <v>0</v>
      </c>
      <c r="GQ63" s="54">
        <v>0</v>
      </c>
      <c r="GR63" s="54">
        <v>0</v>
      </c>
      <c r="GS63" s="54">
        <v>0</v>
      </c>
      <c r="GT63" s="54">
        <v>0</v>
      </c>
      <c r="GU63" s="54">
        <v>0</v>
      </c>
      <c r="GV63" s="54">
        <v>0</v>
      </c>
      <c r="GW63" s="54">
        <v>0</v>
      </c>
      <c r="GX63" s="55" t="s">
        <v>369</v>
      </c>
      <c r="GY63" s="55" t="s">
        <v>369</v>
      </c>
      <c r="GZ63" s="55">
        <v>0</v>
      </c>
      <c r="HA63" s="98">
        <v>0</v>
      </c>
      <c r="HB63" s="55">
        <v>0</v>
      </c>
      <c r="HC63" s="54">
        <v>0</v>
      </c>
      <c r="HD63" s="54">
        <v>0</v>
      </c>
      <c r="HE63" s="54">
        <v>0</v>
      </c>
      <c r="HF63" s="54">
        <v>0</v>
      </c>
      <c r="HG63" s="54">
        <v>0</v>
      </c>
      <c r="HH63" s="54">
        <v>0</v>
      </c>
      <c r="HI63" s="54">
        <v>0</v>
      </c>
      <c r="HJ63" s="54">
        <v>0</v>
      </c>
      <c r="HK63" s="54">
        <v>0</v>
      </c>
      <c r="HL63" s="54">
        <v>0</v>
      </c>
      <c r="HM63" s="54">
        <v>0</v>
      </c>
      <c r="HN63" s="55" t="s">
        <v>369</v>
      </c>
      <c r="HO63" s="55" t="s">
        <v>369</v>
      </c>
      <c r="HP63" s="55">
        <v>0</v>
      </c>
      <c r="HQ63" s="98">
        <v>0</v>
      </c>
      <c r="HR63" s="55">
        <v>0</v>
      </c>
      <c r="HS63" s="54">
        <v>0</v>
      </c>
      <c r="HT63" s="54">
        <v>0</v>
      </c>
      <c r="HU63" s="54">
        <v>0</v>
      </c>
      <c r="HV63" s="54">
        <v>0</v>
      </c>
      <c r="HW63" s="54">
        <v>0</v>
      </c>
      <c r="HX63" s="54">
        <v>0</v>
      </c>
      <c r="HY63" s="54">
        <v>0</v>
      </c>
      <c r="HZ63" s="54">
        <v>0</v>
      </c>
      <c r="IA63" s="54">
        <v>0</v>
      </c>
      <c r="IB63" s="54">
        <v>0</v>
      </c>
      <c r="IC63" s="54">
        <v>0</v>
      </c>
      <c r="ID63" s="55" t="s">
        <v>369</v>
      </c>
      <c r="IE63" s="55" t="s">
        <v>369</v>
      </c>
      <c r="IF63" s="55">
        <v>0</v>
      </c>
      <c r="IG63" s="98">
        <v>0</v>
      </c>
      <c r="IH63" s="55">
        <v>0</v>
      </c>
      <c r="II63" s="54">
        <v>0</v>
      </c>
      <c r="IJ63" s="54">
        <v>0</v>
      </c>
      <c r="IK63" s="54">
        <v>0</v>
      </c>
      <c r="IL63" s="54">
        <v>0</v>
      </c>
      <c r="IM63" s="54">
        <v>0</v>
      </c>
      <c r="IN63" s="54">
        <v>0</v>
      </c>
      <c r="IO63" s="54">
        <v>0</v>
      </c>
      <c r="IP63" s="54">
        <v>0</v>
      </c>
      <c r="IQ63" s="54">
        <v>0</v>
      </c>
      <c r="IR63" s="54">
        <v>0</v>
      </c>
      <c r="IS63" s="54">
        <v>0</v>
      </c>
      <c r="IT63" s="55" t="s">
        <v>369</v>
      </c>
      <c r="IU63" s="55" t="s">
        <v>369</v>
      </c>
      <c r="IV63" s="55">
        <v>0</v>
      </c>
      <c r="IW63" s="98">
        <v>0</v>
      </c>
      <c r="IX63" s="55">
        <v>0</v>
      </c>
      <c r="IY63" s="54">
        <v>0</v>
      </c>
      <c r="IZ63" s="54">
        <v>0</v>
      </c>
      <c r="JA63" s="54">
        <v>0</v>
      </c>
      <c r="JB63" s="54">
        <v>0</v>
      </c>
      <c r="JC63" s="54">
        <v>0</v>
      </c>
      <c r="JD63" s="54">
        <v>0</v>
      </c>
      <c r="JE63" s="54">
        <v>0</v>
      </c>
      <c r="JF63" s="54">
        <v>0</v>
      </c>
      <c r="JG63" s="54">
        <v>0</v>
      </c>
      <c r="JH63" s="54">
        <v>0</v>
      </c>
      <c r="JI63" s="54">
        <v>0</v>
      </c>
      <c r="JJ63" s="55" t="s">
        <v>369</v>
      </c>
      <c r="JK63" s="55" t="s">
        <v>369</v>
      </c>
      <c r="JL63" s="55">
        <v>0</v>
      </c>
      <c r="JM63" s="98">
        <v>0</v>
      </c>
      <c r="JN63" s="55">
        <v>0</v>
      </c>
    </row>
    <row r="64" spans="1:274" ht="15.75" x14ac:dyDescent="0.25">
      <c r="A64" s="129">
        <v>53</v>
      </c>
      <c r="B64" s="108" t="s">
        <v>131</v>
      </c>
      <c r="C64" s="166">
        <v>397.73310000000004</v>
      </c>
      <c r="D64" s="166">
        <v>0</v>
      </c>
      <c r="E64" s="166">
        <v>406.04746470999999</v>
      </c>
      <c r="F64" s="166">
        <v>397.73310000000004</v>
      </c>
      <c r="G64" s="166">
        <v>8.3143647099999995</v>
      </c>
      <c r="H64" s="166">
        <v>246.68344345</v>
      </c>
      <c r="I64" s="166">
        <v>0</v>
      </c>
      <c r="J64" s="166">
        <v>251.74408215</v>
      </c>
      <c r="K64" s="166">
        <v>246.68344345</v>
      </c>
      <c r="L64" s="166">
        <v>0</v>
      </c>
      <c r="M64" s="166">
        <v>5.0606387000000002</v>
      </c>
      <c r="N64" s="167">
        <v>62.022357065579904</v>
      </c>
      <c r="O64" s="167">
        <v>60.866210185768963</v>
      </c>
      <c r="P64" s="167">
        <v>2.010231444878475</v>
      </c>
      <c r="Q64" s="166">
        <v>0</v>
      </c>
      <c r="R64" s="167">
        <v>0</v>
      </c>
      <c r="S64" s="166">
        <v>118.10210000000001</v>
      </c>
      <c r="T64" s="166">
        <v>0</v>
      </c>
      <c r="U64" s="166">
        <v>120.51231165</v>
      </c>
      <c r="V64" s="166">
        <v>118.10210000000001</v>
      </c>
      <c r="W64" s="166">
        <v>2.4102116499999999</v>
      </c>
      <c r="X64" s="166">
        <v>77.172368120000002</v>
      </c>
      <c r="Y64" s="166">
        <v>0</v>
      </c>
      <c r="Z64" s="166">
        <v>78.747308579999995</v>
      </c>
      <c r="AA64" s="166">
        <v>77.172368120000002</v>
      </c>
      <c r="AB64" s="166">
        <v>0</v>
      </c>
      <c r="AC64" s="166">
        <v>1.5749404599999999</v>
      </c>
      <c r="AD64" s="167">
        <v>65.343772989642019</v>
      </c>
      <c r="AE64" s="167">
        <v>65.344487900056407</v>
      </c>
      <c r="AF64" s="167">
        <v>1.9999927469267167</v>
      </c>
      <c r="AG64" s="169">
        <v>0</v>
      </c>
      <c r="AH64" s="167">
        <v>0</v>
      </c>
      <c r="AI64" s="166">
        <v>12.483599999999999</v>
      </c>
      <c r="AJ64" s="166">
        <v>0</v>
      </c>
      <c r="AK64" s="166">
        <v>12.738370810000001</v>
      </c>
      <c r="AL64" s="166">
        <v>12.483599999999999</v>
      </c>
      <c r="AM64" s="166">
        <v>0.25477081000000001</v>
      </c>
      <c r="AN64" s="166">
        <v>12.483599999999999</v>
      </c>
      <c r="AO64" s="166">
        <v>0</v>
      </c>
      <c r="AP64" s="166">
        <v>12.738370810000001</v>
      </c>
      <c r="AQ64" s="166">
        <v>12.483599999999999</v>
      </c>
      <c r="AR64" s="166">
        <v>0</v>
      </c>
      <c r="AS64" s="166">
        <v>0.25477081000000001</v>
      </c>
      <c r="AT64" s="167">
        <v>100</v>
      </c>
      <c r="AU64" s="167">
        <v>100</v>
      </c>
      <c r="AV64" s="167">
        <v>2.0000266423395159</v>
      </c>
      <c r="AW64" s="169">
        <v>0</v>
      </c>
      <c r="AX64" s="167">
        <v>0</v>
      </c>
      <c r="AY64" s="166">
        <v>21.880500000000001</v>
      </c>
      <c r="AZ64" s="166">
        <v>0</v>
      </c>
      <c r="BA64" s="166">
        <v>22.327040839999999</v>
      </c>
      <c r="BB64" s="166">
        <v>21.880500000000001</v>
      </c>
      <c r="BC64" s="166">
        <v>0.44654084000000005</v>
      </c>
      <c r="BD64" s="166">
        <v>10.140281160000001</v>
      </c>
      <c r="BE64" s="166">
        <v>0</v>
      </c>
      <c r="BF64" s="166">
        <v>10.347225659999999</v>
      </c>
      <c r="BG64" s="166">
        <v>10.140281160000001</v>
      </c>
      <c r="BH64" s="166">
        <v>0</v>
      </c>
      <c r="BI64" s="166">
        <v>0.2069445</v>
      </c>
      <c r="BJ64" s="167">
        <v>46.343918831836568</v>
      </c>
      <c r="BK64" s="167">
        <v>46.343913358518336</v>
      </c>
      <c r="BL64" s="167">
        <v>1.9999998724295724</v>
      </c>
      <c r="BM64" s="169">
        <v>0</v>
      </c>
      <c r="BN64" s="167">
        <v>0</v>
      </c>
      <c r="BO64" s="166">
        <v>83.738</v>
      </c>
      <c r="BP64" s="166">
        <v>0</v>
      </c>
      <c r="BQ64" s="166">
        <v>85.446899999999999</v>
      </c>
      <c r="BR64" s="166">
        <v>83.738</v>
      </c>
      <c r="BS64" s="166">
        <v>1.7089000000000001</v>
      </c>
      <c r="BT64" s="166">
        <v>54.548486959999998</v>
      </c>
      <c r="BU64" s="166">
        <v>0</v>
      </c>
      <c r="BV64" s="166">
        <v>55.661712109999996</v>
      </c>
      <c r="BW64" s="166">
        <v>54.548486959999998</v>
      </c>
      <c r="BX64" s="166">
        <v>0</v>
      </c>
      <c r="BY64" s="166">
        <v>1.1132251499999999</v>
      </c>
      <c r="BZ64" s="167">
        <v>65.141855501683821</v>
      </c>
      <c r="CA64" s="167">
        <v>65.142790684065773</v>
      </c>
      <c r="CB64" s="167">
        <v>1.9999836652527285</v>
      </c>
      <c r="CC64" s="169">
        <v>0</v>
      </c>
      <c r="CD64" s="167">
        <v>0</v>
      </c>
      <c r="CE64" s="166">
        <v>0</v>
      </c>
      <c r="CF64" s="166">
        <v>0</v>
      </c>
      <c r="CG64" s="166">
        <v>0</v>
      </c>
      <c r="CH64" s="166">
        <v>0</v>
      </c>
      <c r="CI64" s="166">
        <v>0</v>
      </c>
      <c r="CJ64" s="166">
        <v>0</v>
      </c>
      <c r="CK64" s="166">
        <v>0</v>
      </c>
      <c r="CL64" s="166">
        <v>0</v>
      </c>
      <c r="CM64" s="166">
        <v>0</v>
      </c>
      <c r="CN64" s="166">
        <v>0</v>
      </c>
      <c r="CO64" s="166">
        <v>0</v>
      </c>
      <c r="CP64" s="167" t="s">
        <v>369</v>
      </c>
      <c r="CQ64" s="167" t="s">
        <v>369</v>
      </c>
      <c r="CR64" s="167">
        <v>0</v>
      </c>
      <c r="CS64" s="169">
        <v>0</v>
      </c>
      <c r="CT64" s="167">
        <v>0</v>
      </c>
      <c r="CU64" s="54">
        <v>1.3672</v>
      </c>
      <c r="CV64" s="54">
        <v>0</v>
      </c>
      <c r="CW64" s="54">
        <v>1.39510204</v>
      </c>
      <c r="CX64" s="54">
        <v>1.3672</v>
      </c>
      <c r="CY64" s="54">
        <v>2.7902039999999999E-2</v>
      </c>
      <c r="CZ64" s="54">
        <v>1.3671882</v>
      </c>
      <c r="DA64" s="54">
        <v>0</v>
      </c>
      <c r="DB64" s="54">
        <v>1.3950899999999999</v>
      </c>
      <c r="DC64" s="54">
        <v>1.3671882</v>
      </c>
      <c r="DD64" s="54">
        <v>0</v>
      </c>
      <c r="DE64" s="54">
        <v>2.7901800000000001E-2</v>
      </c>
      <c r="DF64" s="55">
        <v>99.999136922176717</v>
      </c>
      <c r="DG64" s="55">
        <v>99.999139847839089</v>
      </c>
      <c r="DH64" s="55">
        <v>2</v>
      </c>
      <c r="DI64" s="98">
        <v>0</v>
      </c>
      <c r="DJ64" s="55">
        <v>0</v>
      </c>
      <c r="DK64" s="54">
        <v>1.3672</v>
      </c>
      <c r="DL64" s="54">
        <v>0</v>
      </c>
      <c r="DM64" s="54">
        <v>1.39510204</v>
      </c>
      <c r="DN64" s="54">
        <v>1.3672</v>
      </c>
      <c r="DO64" s="54">
        <v>2.7902039999999999E-2</v>
      </c>
      <c r="DP64" s="54">
        <v>1.3671882</v>
      </c>
      <c r="DQ64" s="54">
        <v>0</v>
      </c>
      <c r="DR64" s="54">
        <v>1.3950899999999999</v>
      </c>
      <c r="DS64" s="54">
        <v>1.3671882</v>
      </c>
      <c r="DT64" s="54">
        <v>0</v>
      </c>
      <c r="DU64" s="54">
        <v>2.7901800000000001E-2</v>
      </c>
      <c r="DV64" s="55">
        <v>99.999136922176717</v>
      </c>
      <c r="DW64" s="55">
        <v>99.999139847839089</v>
      </c>
      <c r="DX64" s="55">
        <v>2</v>
      </c>
      <c r="DY64" s="98">
        <v>0</v>
      </c>
      <c r="DZ64" s="55">
        <v>0</v>
      </c>
      <c r="EA64" s="54">
        <v>0</v>
      </c>
      <c r="EB64" s="54">
        <v>0</v>
      </c>
      <c r="EC64" s="54">
        <v>0</v>
      </c>
      <c r="ED64" s="54">
        <v>0</v>
      </c>
      <c r="EE64" s="54">
        <v>0</v>
      </c>
      <c r="EF64" s="54">
        <v>0</v>
      </c>
      <c r="EG64" s="54">
        <v>0</v>
      </c>
      <c r="EH64" s="54">
        <v>0</v>
      </c>
      <c r="EI64" s="54">
        <v>0</v>
      </c>
      <c r="EJ64" s="54">
        <v>0</v>
      </c>
      <c r="EK64" s="54">
        <v>0</v>
      </c>
      <c r="EL64" s="55" t="s">
        <v>369</v>
      </c>
      <c r="EM64" s="55" t="s">
        <v>369</v>
      </c>
      <c r="EN64" s="55">
        <v>0</v>
      </c>
      <c r="EO64" s="98">
        <v>0</v>
      </c>
      <c r="EP64" s="55">
        <v>0</v>
      </c>
      <c r="EQ64" s="54">
        <v>55.648000000000003</v>
      </c>
      <c r="ER64" s="54">
        <v>0</v>
      </c>
      <c r="ES64" s="54">
        <v>56.783673469999997</v>
      </c>
      <c r="ET64" s="54">
        <v>55.648000000000003</v>
      </c>
      <c r="EU64" s="54">
        <v>1.13567347</v>
      </c>
      <c r="EV64" s="54">
        <v>36.754566920000002</v>
      </c>
      <c r="EW64" s="54">
        <v>0</v>
      </c>
      <c r="EX64" s="54">
        <v>37.504660130000005</v>
      </c>
      <c r="EY64" s="54">
        <v>36.754566920000002</v>
      </c>
      <c r="EZ64" s="54">
        <v>0</v>
      </c>
      <c r="FA64" s="54">
        <v>0.75009320999999995</v>
      </c>
      <c r="FB64" s="55">
        <v>66.048316058079365</v>
      </c>
      <c r="FC64" s="55">
        <v>66.048316687366125</v>
      </c>
      <c r="FD64" s="55">
        <v>2.0000000197308809</v>
      </c>
      <c r="FE64" s="98">
        <v>0</v>
      </c>
      <c r="FF64" s="55">
        <v>0</v>
      </c>
      <c r="FG64" s="54">
        <v>55.648000000000003</v>
      </c>
      <c r="FH64" s="54">
        <v>0</v>
      </c>
      <c r="FI64" s="54">
        <v>56.783673469999997</v>
      </c>
      <c r="FJ64" s="54">
        <v>55.648000000000003</v>
      </c>
      <c r="FK64" s="54">
        <v>1.13567347</v>
      </c>
      <c r="FL64" s="54">
        <v>36.754566920000002</v>
      </c>
      <c r="FM64" s="54">
        <v>0</v>
      </c>
      <c r="FN64" s="54">
        <v>37.504660130000005</v>
      </c>
      <c r="FO64" s="54">
        <v>36.754566920000002</v>
      </c>
      <c r="FP64" s="54">
        <v>0</v>
      </c>
      <c r="FQ64" s="54">
        <v>0.75009320999999995</v>
      </c>
      <c r="FR64" s="55">
        <v>66.048316058079365</v>
      </c>
      <c r="FS64" s="55">
        <v>66.048316687366125</v>
      </c>
      <c r="FT64" s="55">
        <v>2.0000000197308809</v>
      </c>
      <c r="FU64" s="98">
        <v>0</v>
      </c>
      <c r="FV64" s="55">
        <v>0</v>
      </c>
      <c r="FW64" s="54">
        <v>0</v>
      </c>
      <c r="FX64" s="54">
        <v>0</v>
      </c>
      <c r="FY64" s="54">
        <v>0</v>
      </c>
      <c r="FZ64" s="54">
        <v>0</v>
      </c>
      <c r="GA64" s="54">
        <v>0</v>
      </c>
      <c r="GB64" s="54">
        <v>0</v>
      </c>
      <c r="GC64" s="54">
        <v>0</v>
      </c>
      <c r="GD64" s="54">
        <v>0</v>
      </c>
      <c r="GE64" s="54">
        <v>0</v>
      </c>
      <c r="GF64" s="54">
        <v>0</v>
      </c>
      <c r="GG64" s="54">
        <v>0</v>
      </c>
      <c r="GH64" s="55" t="s">
        <v>369</v>
      </c>
      <c r="GI64" s="55" t="s">
        <v>369</v>
      </c>
      <c r="GJ64" s="55">
        <v>0</v>
      </c>
      <c r="GK64" s="98">
        <v>0</v>
      </c>
      <c r="GL64" s="55">
        <v>0</v>
      </c>
      <c r="GM64" s="54">
        <v>222.61580000000001</v>
      </c>
      <c r="GN64" s="54">
        <v>0</v>
      </c>
      <c r="GO64" s="54">
        <v>227.35637755000002</v>
      </c>
      <c r="GP64" s="54">
        <v>222.61580000000001</v>
      </c>
      <c r="GQ64" s="54">
        <v>4.7405775500000003</v>
      </c>
      <c r="GR64" s="54">
        <v>131.38932020999999</v>
      </c>
      <c r="GS64" s="54">
        <v>0</v>
      </c>
      <c r="GT64" s="54">
        <v>134.09702343999999</v>
      </c>
      <c r="GU64" s="54">
        <v>131.38932020999999</v>
      </c>
      <c r="GV64" s="54">
        <v>0</v>
      </c>
      <c r="GW64" s="54">
        <v>2.7077032299999999</v>
      </c>
      <c r="GX64" s="55">
        <v>59.020662598970965</v>
      </c>
      <c r="GY64" s="55">
        <v>57.117581168986462</v>
      </c>
      <c r="GZ64" s="55">
        <v>2.0192120306171657</v>
      </c>
      <c r="HA64" s="98">
        <v>0</v>
      </c>
      <c r="HB64" s="55">
        <v>0</v>
      </c>
      <c r="HC64" s="54">
        <v>222.61580000000001</v>
      </c>
      <c r="HD64" s="54">
        <v>0</v>
      </c>
      <c r="HE64" s="54">
        <v>227.35637755000002</v>
      </c>
      <c r="HF64" s="54">
        <v>222.61580000000001</v>
      </c>
      <c r="HG64" s="54">
        <v>4.7405775500000003</v>
      </c>
      <c r="HH64" s="54">
        <v>131.38932020999999</v>
      </c>
      <c r="HI64" s="54">
        <v>0</v>
      </c>
      <c r="HJ64" s="54">
        <v>134.09702343999999</v>
      </c>
      <c r="HK64" s="54">
        <v>131.38932020999999</v>
      </c>
      <c r="HL64" s="54">
        <v>0</v>
      </c>
      <c r="HM64" s="54">
        <v>2.7077032299999999</v>
      </c>
      <c r="HN64" s="55">
        <v>59.020662598970965</v>
      </c>
      <c r="HO64" s="55">
        <v>57.117581168986462</v>
      </c>
      <c r="HP64" s="55">
        <v>2.0192120306171657</v>
      </c>
      <c r="HQ64" s="98">
        <v>0</v>
      </c>
      <c r="HR64" s="55">
        <v>0</v>
      </c>
      <c r="HS64" s="54">
        <v>0</v>
      </c>
      <c r="HT64" s="54">
        <v>0</v>
      </c>
      <c r="HU64" s="54">
        <v>0</v>
      </c>
      <c r="HV64" s="54">
        <v>0</v>
      </c>
      <c r="HW64" s="54">
        <v>0</v>
      </c>
      <c r="HX64" s="54">
        <v>0</v>
      </c>
      <c r="HY64" s="54">
        <v>0</v>
      </c>
      <c r="HZ64" s="54">
        <v>0</v>
      </c>
      <c r="IA64" s="54">
        <v>0</v>
      </c>
      <c r="IB64" s="54">
        <v>0</v>
      </c>
      <c r="IC64" s="54">
        <v>0</v>
      </c>
      <c r="ID64" s="55" t="s">
        <v>369</v>
      </c>
      <c r="IE64" s="55" t="s">
        <v>369</v>
      </c>
      <c r="IF64" s="55">
        <v>0</v>
      </c>
      <c r="IG64" s="98">
        <v>0</v>
      </c>
      <c r="IH64" s="55">
        <v>0</v>
      </c>
      <c r="II64" s="54">
        <v>0</v>
      </c>
      <c r="IJ64" s="54">
        <v>0</v>
      </c>
      <c r="IK64" s="54">
        <v>0</v>
      </c>
      <c r="IL64" s="54">
        <v>0</v>
      </c>
      <c r="IM64" s="54">
        <v>0</v>
      </c>
      <c r="IN64" s="54">
        <v>0</v>
      </c>
      <c r="IO64" s="54">
        <v>0</v>
      </c>
      <c r="IP64" s="54">
        <v>0</v>
      </c>
      <c r="IQ64" s="54">
        <v>0</v>
      </c>
      <c r="IR64" s="54">
        <v>0</v>
      </c>
      <c r="IS64" s="54">
        <v>0</v>
      </c>
      <c r="IT64" s="55" t="s">
        <v>369</v>
      </c>
      <c r="IU64" s="55" t="s">
        <v>369</v>
      </c>
      <c r="IV64" s="55">
        <v>0</v>
      </c>
      <c r="IW64" s="98">
        <v>0</v>
      </c>
      <c r="IX64" s="55">
        <v>0</v>
      </c>
      <c r="IY64" s="54">
        <v>0</v>
      </c>
      <c r="IZ64" s="54">
        <v>0</v>
      </c>
      <c r="JA64" s="54">
        <v>0</v>
      </c>
      <c r="JB64" s="54">
        <v>0</v>
      </c>
      <c r="JC64" s="54">
        <v>0</v>
      </c>
      <c r="JD64" s="54">
        <v>0</v>
      </c>
      <c r="JE64" s="54">
        <v>0</v>
      </c>
      <c r="JF64" s="54">
        <v>0</v>
      </c>
      <c r="JG64" s="54">
        <v>0</v>
      </c>
      <c r="JH64" s="54">
        <v>0</v>
      </c>
      <c r="JI64" s="54">
        <v>0</v>
      </c>
      <c r="JJ64" s="55" t="s">
        <v>369</v>
      </c>
      <c r="JK64" s="55" t="s">
        <v>369</v>
      </c>
      <c r="JL64" s="55">
        <v>0</v>
      </c>
      <c r="JM64" s="98">
        <v>0</v>
      </c>
      <c r="JN64" s="55">
        <v>0</v>
      </c>
    </row>
    <row r="65" spans="1:274" ht="15.75" x14ac:dyDescent="0.25">
      <c r="A65" s="129">
        <v>54</v>
      </c>
      <c r="B65" s="108" t="s">
        <v>133</v>
      </c>
      <c r="C65" s="166">
        <v>807.02030000000002</v>
      </c>
      <c r="D65" s="166">
        <v>0</v>
      </c>
      <c r="E65" s="166">
        <v>996.32135803000006</v>
      </c>
      <c r="F65" s="166">
        <v>807.02030000000002</v>
      </c>
      <c r="G65" s="166">
        <v>189.30105802999998</v>
      </c>
      <c r="H65" s="166">
        <v>176.31838020999999</v>
      </c>
      <c r="I65" s="166">
        <v>0.48908914000000003</v>
      </c>
      <c r="J65" s="166">
        <v>217.67701259</v>
      </c>
      <c r="K65" s="166">
        <v>176.31838020999999</v>
      </c>
      <c r="L65" s="166">
        <v>0</v>
      </c>
      <c r="M65" s="166">
        <v>41.358632380000003</v>
      </c>
      <c r="N65" s="167">
        <v>21.8480724970611</v>
      </c>
      <c r="O65" s="167">
        <v>21.848072488557136</v>
      </c>
      <c r="P65" s="167">
        <v>18.999999994441307</v>
      </c>
      <c r="Q65" s="166">
        <v>0.48908914000000003</v>
      </c>
      <c r="R65" s="167">
        <v>4.3298697960381105E-15</v>
      </c>
      <c r="S65" s="166">
        <v>197.85239999999999</v>
      </c>
      <c r="T65" s="166">
        <v>0</v>
      </c>
      <c r="U65" s="166">
        <v>244.26222222000001</v>
      </c>
      <c r="V65" s="166">
        <v>197.85239999999999</v>
      </c>
      <c r="W65" s="166">
        <v>46.409822219999995</v>
      </c>
      <c r="X65" s="166">
        <v>48.136501240000001</v>
      </c>
      <c r="Y65" s="166">
        <v>0.48908914000000003</v>
      </c>
      <c r="Z65" s="166">
        <v>59.427779300000012</v>
      </c>
      <c r="AA65" s="166">
        <v>48.136501240000001</v>
      </c>
      <c r="AB65" s="166">
        <v>0</v>
      </c>
      <c r="AC65" s="166">
        <v>11.29127806</v>
      </c>
      <c r="AD65" s="167">
        <v>24.329500799585958</v>
      </c>
      <c r="AE65" s="167">
        <v>24.329500782129909</v>
      </c>
      <c r="AF65" s="167">
        <v>18.999999988220992</v>
      </c>
      <c r="AG65" s="169">
        <v>0.48908914000000003</v>
      </c>
      <c r="AH65" s="167">
        <v>-2.7755575615628914E-15</v>
      </c>
      <c r="AI65" s="166">
        <v>17.3569</v>
      </c>
      <c r="AJ65" s="166">
        <v>0</v>
      </c>
      <c r="AK65" s="166">
        <v>21.428271600000002</v>
      </c>
      <c r="AL65" s="166">
        <v>17.3569</v>
      </c>
      <c r="AM65" s="166">
        <v>4.0713716</v>
      </c>
      <c r="AN65" s="166">
        <v>17.3569</v>
      </c>
      <c r="AO65" s="166">
        <v>0.48908914000000003</v>
      </c>
      <c r="AP65" s="166">
        <v>21.428271600000002</v>
      </c>
      <c r="AQ65" s="166">
        <v>17.3569</v>
      </c>
      <c r="AR65" s="166">
        <v>0</v>
      </c>
      <c r="AS65" s="166">
        <v>4.0713716</v>
      </c>
      <c r="AT65" s="167">
        <v>100</v>
      </c>
      <c r="AU65" s="167">
        <v>100</v>
      </c>
      <c r="AV65" s="167">
        <v>18.999999981333072</v>
      </c>
      <c r="AW65" s="169">
        <v>0.48908914000000003</v>
      </c>
      <c r="AX65" s="167">
        <v>7.7715611723760958E-16</v>
      </c>
      <c r="AY65" s="166">
        <v>103.1508</v>
      </c>
      <c r="AZ65" s="166">
        <v>0</v>
      </c>
      <c r="BA65" s="166">
        <v>127.34666667</v>
      </c>
      <c r="BB65" s="166">
        <v>103.1508</v>
      </c>
      <c r="BC65" s="166">
        <v>24.195866670000001</v>
      </c>
      <c r="BD65" s="166">
        <v>27.649879500000001</v>
      </c>
      <c r="BE65" s="166">
        <v>0</v>
      </c>
      <c r="BF65" s="166">
        <v>34.135653700000006</v>
      </c>
      <c r="BG65" s="166">
        <v>27.649879500000001</v>
      </c>
      <c r="BH65" s="166">
        <v>0</v>
      </c>
      <c r="BI65" s="166">
        <v>6.4857741999999998</v>
      </c>
      <c r="BJ65" s="167">
        <v>26.805298165404434</v>
      </c>
      <c r="BK65" s="167">
        <v>26.805298146404439</v>
      </c>
      <c r="BL65" s="167">
        <v>18.999999991211531</v>
      </c>
      <c r="BM65" s="169">
        <v>0</v>
      </c>
      <c r="BN65" s="167">
        <v>0</v>
      </c>
      <c r="BO65" s="166">
        <v>77.344700000000003</v>
      </c>
      <c r="BP65" s="166">
        <v>0</v>
      </c>
      <c r="BQ65" s="166">
        <v>95.487283950000005</v>
      </c>
      <c r="BR65" s="166">
        <v>77.344700000000003</v>
      </c>
      <c r="BS65" s="166">
        <v>18.142583949999999</v>
      </c>
      <c r="BT65" s="166">
        <v>3.1297217400000004</v>
      </c>
      <c r="BU65" s="166">
        <v>0</v>
      </c>
      <c r="BV65" s="166">
        <v>3.8638539999999999</v>
      </c>
      <c r="BW65" s="166">
        <v>3.1297217400000004</v>
      </c>
      <c r="BX65" s="166">
        <v>0</v>
      </c>
      <c r="BY65" s="166">
        <v>0.73413225999999998</v>
      </c>
      <c r="BZ65" s="167">
        <v>4.0464592143999525</v>
      </c>
      <c r="CA65" s="167">
        <v>4.0464592145376299</v>
      </c>
      <c r="CB65" s="167">
        <v>19</v>
      </c>
      <c r="CC65" s="169">
        <v>0</v>
      </c>
      <c r="CD65" s="167">
        <v>0</v>
      </c>
      <c r="CE65" s="166">
        <v>0</v>
      </c>
      <c r="CF65" s="166">
        <v>0</v>
      </c>
      <c r="CG65" s="166">
        <v>0</v>
      </c>
      <c r="CH65" s="166">
        <v>0</v>
      </c>
      <c r="CI65" s="166">
        <v>0</v>
      </c>
      <c r="CJ65" s="166">
        <v>0</v>
      </c>
      <c r="CK65" s="166">
        <v>0</v>
      </c>
      <c r="CL65" s="166">
        <v>0</v>
      </c>
      <c r="CM65" s="166">
        <v>0</v>
      </c>
      <c r="CN65" s="166">
        <v>0</v>
      </c>
      <c r="CO65" s="166">
        <v>0</v>
      </c>
      <c r="CP65" s="167" t="s">
        <v>369</v>
      </c>
      <c r="CQ65" s="167" t="s">
        <v>369</v>
      </c>
      <c r="CR65" s="167">
        <v>0</v>
      </c>
      <c r="CS65" s="169">
        <v>0</v>
      </c>
      <c r="CT65" s="167">
        <v>0</v>
      </c>
      <c r="CU65" s="54">
        <v>10.291</v>
      </c>
      <c r="CV65" s="54">
        <v>0</v>
      </c>
      <c r="CW65" s="54">
        <v>12.70493827</v>
      </c>
      <c r="CX65" s="54">
        <v>10.291</v>
      </c>
      <c r="CY65" s="54">
        <v>2.4139382700000001</v>
      </c>
      <c r="CZ65" s="54">
        <v>0</v>
      </c>
      <c r="DA65" s="54">
        <v>0</v>
      </c>
      <c r="DB65" s="54">
        <v>0</v>
      </c>
      <c r="DC65" s="54">
        <v>0</v>
      </c>
      <c r="DD65" s="54">
        <v>0</v>
      </c>
      <c r="DE65" s="54">
        <v>0</v>
      </c>
      <c r="DF65" s="55">
        <v>0</v>
      </c>
      <c r="DG65" s="55">
        <v>0</v>
      </c>
      <c r="DH65" s="55">
        <v>0</v>
      </c>
      <c r="DI65" s="98">
        <v>0</v>
      </c>
      <c r="DJ65" s="55">
        <v>0</v>
      </c>
      <c r="DK65" s="54">
        <v>6.5780000000000003</v>
      </c>
      <c r="DL65" s="54">
        <v>0</v>
      </c>
      <c r="DM65" s="54">
        <v>8.12098765</v>
      </c>
      <c r="DN65" s="54">
        <v>6.5780000000000003</v>
      </c>
      <c r="DO65" s="54">
        <v>1.5429876499999999</v>
      </c>
      <c r="DP65" s="54">
        <v>0</v>
      </c>
      <c r="DQ65" s="54">
        <v>0</v>
      </c>
      <c r="DR65" s="54">
        <v>0</v>
      </c>
      <c r="DS65" s="54">
        <v>0</v>
      </c>
      <c r="DT65" s="54">
        <v>0</v>
      </c>
      <c r="DU65" s="54">
        <v>0</v>
      </c>
      <c r="DV65" s="55">
        <v>0</v>
      </c>
      <c r="DW65" s="55">
        <v>0</v>
      </c>
      <c r="DX65" s="55">
        <v>0</v>
      </c>
      <c r="DY65" s="98">
        <v>0</v>
      </c>
      <c r="DZ65" s="55">
        <v>0</v>
      </c>
      <c r="EA65" s="54">
        <v>3.7130000000000001</v>
      </c>
      <c r="EB65" s="54">
        <v>0</v>
      </c>
      <c r="EC65" s="54">
        <v>4.5839506200000004</v>
      </c>
      <c r="ED65" s="54">
        <v>3.7130000000000001</v>
      </c>
      <c r="EE65" s="54">
        <v>0.87095062000000001</v>
      </c>
      <c r="EF65" s="54">
        <v>0</v>
      </c>
      <c r="EG65" s="54">
        <v>0</v>
      </c>
      <c r="EH65" s="54">
        <v>0</v>
      </c>
      <c r="EI65" s="54">
        <v>0</v>
      </c>
      <c r="EJ65" s="54">
        <v>0</v>
      </c>
      <c r="EK65" s="54">
        <v>0</v>
      </c>
      <c r="EL65" s="55">
        <v>0</v>
      </c>
      <c r="EM65" s="55">
        <v>0</v>
      </c>
      <c r="EN65" s="55">
        <v>0</v>
      </c>
      <c r="EO65" s="98">
        <v>0</v>
      </c>
      <c r="EP65" s="55">
        <v>0</v>
      </c>
      <c r="EQ65" s="54">
        <v>68.6233</v>
      </c>
      <c r="ER65" s="54">
        <v>0</v>
      </c>
      <c r="ES65" s="54">
        <v>84.720123459999996</v>
      </c>
      <c r="ET65" s="54">
        <v>68.6233</v>
      </c>
      <c r="EU65" s="54">
        <v>16.09682346</v>
      </c>
      <c r="EV65" s="54">
        <v>30.251068620000002</v>
      </c>
      <c r="EW65" s="54">
        <v>0</v>
      </c>
      <c r="EX65" s="54">
        <v>37.346998290000002</v>
      </c>
      <c r="EY65" s="54">
        <v>30.251068620000002</v>
      </c>
      <c r="EZ65" s="54">
        <v>0</v>
      </c>
      <c r="FA65" s="54">
        <v>7.0959296700000003</v>
      </c>
      <c r="FB65" s="55">
        <v>44.082794939911082</v>
      </c>
      <c r="FC65" s="55">
        <v>44.08279489200536</v>
      </c>
      <c r="FD65" s="55">
        <v>18.999999986344285</v>
      </c>
      <c r="FE65" s="98">
        <v>0</v>
      </c>
      <c r="FF65" s="55">
        <v>0</v>
      </c>
      <c r="FG65" s="54">
        <v>68.6233</v>
      </c>
      <c r="FH65" s="54">
        <v>0</v>
      </c>
      <c r="FI65" s="54">
        <v>84.720123459999996</v>
      </c>
      <c r="FJ65" s="54">
        <v>68.6233</v>
      </c>
      <c r="FK65" s="54">
        <v>16.09682346</v>
      </c>
      <c r="FL65" s="54">
        <v>30.251068620000002</v>
      </c>
      <c r="FM65" s="54">
        <v>0</v>
      </c>
      <c r="FN65" s="54">
        <v>37.346998290000002</v>
      </c>
      <c r="FO65" s="54">
        <v>30.251068620000002</v>
      </c>
      <c r="FP65" s="54">
        <v>0</v>
      </c>
      <c r="FQ65" s="54">
        <v>7.0959296700000003</v>
      </c>
      <c r="FR65" s="55">
        <v>44.082794939911082</v>
      </c>
      <c r="FS65" s="55">
        <v>44.08279489200536</v>
      </c>
      <c r="FT65" s="55">
        <v>18.999999986344285</v>
      </c>
      <c r="FU65" s="98">
        <v>0</v>
      </c>
      <c r="FV65" s="55">
        <v>0</v>
      </c>
      <c r="FW65" s="54">
        <v>0</v>
      </c>
      <c r="FX65" s="54">
        <v>0</v>
      </c>
      <c r="FY65" s="54">
        <v>0</v>
      </c>
      <c r="FZ65" s="54">
        <v>0</v>
      </c>
      <c r="GA65" s="54">
        <v>0</v>
      </c>
      <c r="GB65" s="54">
        <v>0</v>
      </c>
      <c r="GC65" s="54">
        <v>0</v>
      </c>
      <c r="GD65" s="54">
        <v>0</v>
      </c>
      <c r="GE65" s="54">
        <v>0</v>
      </c>
      <c r="GF65" s="54">
        <v>0</v>
      </c>
      <c r="GG65" s="54">
        <v>0</v>
      </c>
      <c r="GH65" s="55" t="s">
        <v>369</v>
      </c>
      <c r="GI65" s="55" t="s">
        <v>369</v>
      </c>
      <c r="GJ65" s="55">
        <v>0</v>
      </c>
      <c r="GK65" s="98">
        <v>0</v>
      </c>
      <c r="GL65" s="55">
        <v>0</v>
      </c>
      <c r="GM65" s="54">
        <v>530.25360000000001</v>
      </c>
      <c r="GN65" s="54">
        <v>0</v>
      </c>
      <c r="GO65" s="54">
        <v>654.63407408</v>
      </c>
      <c r="GP65" s="54">
        <v>530.25360000000001</v>
      </c>
      <c r="GQ65" s="54">
        <v>124.38047408</v>
      </c>
      <c r="GR65" s="54">
        <v>97.930810349999987</v>
      </c>
      <c r="GS65" s="54">
        <v>0</v>
      </c>
      <c r="GT65" s="54">
        <v>120.902235</v>
      </c>
      <c r="GU65" s="54">
        <v>97.930810349999987</v>
      </c>
      <c r="GV65" s="54">
        <v>0</v>
      </c>
      <c r="GW65" s="54">
        <v>22.971424649999999</v>
      </c>
      <c r="GX65" s="55">
        <v>18.468674300372498</v>
      </c>
      <c r="GY65" s="55">
        <v>18.468674299492587</v>
      </c>
      <c r="GZ65" s="55">
        <v>18.999999999999996</v>
      </c>
      <c r="HA65" s="98">
        <v>0</v>
      </c>
      <c r="HB65" s="55">
        <v>0</v>
      </c>
      <c r="HC65" s="54">
        <v>530.25360000000001</v>
      </c>
      <c r="HD65" s="54">
        <v>0</v>
      </c>
      <c r="HE65" s="54">
        <v>654.63407408</v>
      </c>
      <c r="HF65" s="54">
        <v>530.25360000000001</v>
      </c>
      <c r="HG65" s="54">
        <v>124.38047408</v>
      </c>
      <c r="HH65" s="54">
        <v>97.930810349999987</v>
      </c>
      <c r="HI65" s="54">
        <v>0</v>
      </c>
      <c r="HJ65" s="54">
        <v>120.902235</v>
      </c>
      <c r="HK65" s="54">
        <v>97.930810349999987</v>
      </c>
      <c r="HL65" s="54">
        <v>0</v>
      </c>
      <c r="HM65" s="54">
        <v>22.971424649999999</v>
      </c>
      <c r="HN65" s="55">
        <v>18.468674300372498</v>
      </c>
      <c r="HO65" s="55">
        <v>18.468674299492587</v>
      </c>
      <c r="HP65" s="55">
        <v>18.999999999999996</v>
      </c>
      <c r="HQ65" s="98">
        <v>0</v>
      </c>
      <c r="HR65" s="55">
        <v>0</v>
      </c>
      <c r="HS65" s="54">
        <v>0</v>
      </c>
      <c r="HT65" s="54">
        <v>0</v>
      </c>
      <c r="HU65" s="54">
        <v>0</v>
      </c>
      <c r="HV65" s="54">
        <v>0</v>
      </c>
      <c r="HW65" s="54">
        <v>0</v>
      </c>
      <c r="HX65" s="54">
        <v>0</v>
      </c>
      <c r="HY65" s="54">
        <v>0</v>
      </c>
      <c r="HZ65" s="54">
        <v>0</v>
      </c>
      <c r="IA65" s="54">
        <v>0</v>
      </c>
      <c r="IB65" s="54">
        <v>0</v>
      </c>
      <c r="IC65" s="54">
        <v>0</v>
      </c>
      <c r="ID65" s="55" t="s">
        <v>369</v>
      </c>
      <c r="IE65" s="55" t="s">
        <v>369</v>
      </c>
      <c r="IF65" s="55">
        <v>0</v>
      </c>
      <c r="IG65" s="98">
        <v>0</v>
      </c>
      <c r="IH65" s="55">
        <v>0</v>
      </c>
      <c r="II65" s="54">
        <v>0</v>
      </c>
      <c r="IJ65" s="54">
        <v>0</v>
      </c>
      <c r="IK65" s="54">
        <v>0</v>
      </c>
      <c r="IL65" s="54">
        <v>0</v>
      </c>
      <c r="IM65" s="54">
        <v>0</v>
      </c>
      <c r="IN65" s="54">
        <v>0</v>
      </c>
      <c r="IO65" s="54">
        <v>0</v>
      </c>
      <c r="IP65" s="54">
        <v>0</v>
      </c>
      <c r="IQ65" s="54">
        <v>0</v>
      </c>
      <c r="IR65" s="54">
        <v>0</v>
      </c>
      <c r="IS65" s="54">
        <v>0</v>
      </c>
      <c r="IT65" s="55" t="s">
        <v>369</v>
      </c>
      <c r="IU65" s="55" t="s">
        <v>369</v>
      </c>
      <c r="IV65" s="55">
        <v>0</v>
      </c>
      <c r="IW65" s="98">
        <v>0</v>
      </c>
      <c r="IX65" s="55">
        <v>0</v>
      </c>
      <c r="IY65" s="54">
        <v>0</v>
      </c>
      <c r="IZ65" s="54">
        <v>0</v>
      </c>
      <c r="JA65" s="54">
        <v>0</v>
      </c>
      <c r="JB65" s="54">
        <v>0</v>
      </c>
      <c r="JC65" s="54">
        <v>0</v>
      </c>
      <c r="JD65" s="54">
        <v>0</v>
      </c>
      <c r="JE65" s="54">
        <v>0</v>
      </c>
      <c r="JF65" s="54">
        <v>0</v>
      </c>
      <c r="JG65" s="54">
        <v>0</v>
      </c>
      <c r="JH65" s="54">
        <v>0</v>
      </c>
      <c r="JI65" s="54">
        <v>0</v>
      </c>
      <c r="JJ65" s="55" t="s">
        <v>369</v>
      </c>
      <c r="JK65" s="55" t="s">
        <v>369</v>
      </c>
      <c r="JL65" s="55">
        <v>0</v>
      </c>
      <c r="JM65" s="98">
        <v>0</v>
      </c>
      <c r="JN65" s="55">
        <v>0</v>
      </c>
    </row>
    <row r="66" spans="1:274" ht="15.75" x14ac:dyDescent="0.25">
      <c r="A66" s="129">
        <v>55</v>
      </c>
      <c r="B66" s="108" t="s">
        <v>135</v>
      </c>
      <c r="C66" s="166">
        <v>487.66950000000003</v>
      </c>
      <c r="D66" s="166">
        <v>0</v>
      </c>
      <c r="E66" s="166">
        <v>502.75122678999992</v>
      </c>
      <c r="F66" s="166">
        <v>487.66950000000003</v>
      </c>
      <c r="G66" s="166">
        <v>15.081726789999999</v>
      </c>
      <c r="H66" s="166">
        <v>272.47266904000003</v>
      </c>
      <c r="I66" s="166">
        <v>1.4684870000000001E-2</v>
      </c>
      <c r="J66" s="166">
        <v>280.89875728999999</v>
      </c>
      <c r="K66" s="166">
        <v>272.47266904000003</v>
      </c>
      <c r="L66" s="166">
        <v>0</v>
      </c>
      <c r="M66" s="166">
        <v>8.4260882500000012</v>
      </c>
      <c r="N66" s="167">
        <v>55.872403141881954</v>
      </c>
      <c r="O66" s="167">
        <v>55.86951923560207</v>
      </c>
      <c r="P66" s="167">
        <v>2.9996886890107897</v>
      </c>
      <c r="Q66" s="166">
        <v>1.4684870000000001E-2</v>
      </c>
      <c r="R66" s="167">
        <v>-3.5926123187479675E-15</v>
      </c>
      <c r="S66" s="166">
        <v>164.90110000000001</v>
      </c>
      <c r="T66" s="166">
        <v>0</v>
      </c>
      <c r="U66" s="166">
        <v>170.001081</v>
      </c>
      <c r="V66" s="166">
        <v>164.90110000000001</v>
      </c>
      <c r="W66" s="166">
        <v>5.0999809999999997</v>
      </c>
      <c r="X66" s="166">
        <v>39.886087610000004</v>
      </c>
      <c r="Y66" s="166">
        <v>1.4684870000000001E-2</v>
      </c>
      <c r="Z66" s="166">
        <v>41.119675150000006</v>
      </c>
      <c r="AA66" s="166">
        <v>39.886087610000004</v>
      </c>
      <c r="AB66" s="166">
        <v>0</v>
      </c>
      <c r="AC66" s="166">
        <v>1.2335875399999998</v>
      </c>
      <c r="AD66" s="167">
        <v>24.187884501680099</v>
      </c>
      <c r="AE66" s="167">
        <v>24.188081092851128</v>
      </c>
      <c r="AF66" s="167">
        <v>2.9999933985373413</v>
      </c>
      <c r="AG66" s="169">
        <v>1.4684870000000001E-2</v>
      </c>
      <c r="AH66" s="167">
        <v>3.5128150388530344E-15</v>
      </c>
      <c r="AI66" s="166">
        <v>13.257899999999999</v>
      </c>
      <c r="AJ66" s="166">
        <v>0</v>
      </c>
      <c r="AK66" s="166">
        <v>13.667935999999999</v>
      </c>
      <c r="AL66" s="166">
        <v>13.257899999999999</v>
      </c>
      <c r="AM66" s="166">
        <v>0.41003600000000001</v>
      </c>
      <c r="AN66" s="166">
        <v>13.25789951</v>
      </c>
      <c r="AO66" s="166">
        <v>1.4684870000000001E-2</v>
      </c>
      <c r="AP66" s="166">
        <v>13.66793551</v>
      </c>
      <c r="AQ66" s="166">
        <v>13.25789951</v>
      </c>
      <c r="AR66" s="166">
        <v>0</v>
      </c>
      <c r="AS66" s="166">
        <v>0.41003600000000001</v>
      </c>
      <c r="AT66" s="167">
        <v>99.999996304090388</v>
      </c>
      <c r="AU66" s="167">
        <v>100</v>
      </c>
      <c r="AV66" s="167">
        <v>2.9999848894516772</v>
      </c>
      <c r="AW66" s="169">
        <v>1.4684870000000001E-2</v>
      </c>
      <c r="AX66" s="167">
        <v>-3.9898639947466563E-17</v>
      </c>
      <c r="AY66" s="166">
        <v>111.5985</v>
      </c>
      <c r="AZ66" s="166">
        <v>0</v>
      </c>
      <c r="BA66" s="166">
        <v>115.04995</v>
      </c>
      <c r="BB66" s="166">
        <v>111.5985</v>
      </c>
      <c r="BC66" s="166">
        <v>3.4514499999999999</v>
      </c>
      <c r="BD66" s="166">
        <v>23.10561311</v>
      </c>
      <c r="BE66" s="166">
        <v>0</v>
      </c>
      <c r="BF66" s="166">
        <v>23.82021911</v>
      </c>
      <c r="BG66" s="166">
        <v>23.10561311</v>
      </c>
      <c r="BH66" s="166">
        <v>0</v>
      </c>
      <c r="BI66" s="166">
        <v>0.71460599999999996</v>
      </c>
      <c r="BJ66" s="167">
        <v>20.704232682338919</v>
      </c>
      <c r="BK66" s="167">
        <v>20.704515493488245</v>
      </c>
      <c r="BL66" s="167">
        <v>2.9999975932211314</v>
      </c>
      <c r="BM66" s="169">
        <v>0</v>
      </c>
      <c r="BN66" s="167">
        <v>0</v>
      </c>
      <c r="BO66" s="166">
        <v>40.044699999999999</v>
      </c>
      <c r="BP66" s="166">
        <v>0</v>
      </c>
      <c r="BQ66" s="166">
        <v>41.283194999999999</v>
      </c>
      <c r="BR66" s="166">
        <v>40.044699999999999</v>
      </c>
      <c r="BS66" s="166">
        <v>1.2384949999999999</v>
      </c>
      <c r="BT66" s="166">
        <v>3.5225749900000003</v>
      </c>
      <c r="BU66" s="166">
        <v>0</v>
      </c>
      <c r="BV66" s="166">
        <v>3.63152053</v>
      </c>
      <c r="BW66" s="166">
        <v>3.5225749900000003</v>
      </c>
      <c r="BX66" s="166">
        <v>0</v>
      </c>
      <c r="BY66" s="166">
        <v>0.10894553999999999</v>
      </c>
      <c r="BZ66" s="167">
        <v>8.7966072663798212</v>
      </c>
      <c r="CA66" s="167">
        <v>8.7966071724149071</v>
      </c>
      <c r="CB66" s="167">
        <v>2.9999979099663796</v>
      </c>
      <c r="CC66" s="169">
        <v>0</v>
      </c>
      <c r="CD66" s="167">
        <v>0</v>
      </c>
      <c r="CE66" s="166">
        <v>0</v>
      </c>
      <c r="CF66" s="166">
        <v>0</v>
      </c>
      <c r="CG66" s="166">
        <v>0</v>
      </c>
      <c r="CH66" s="166">
        <v>0</v>
      </c>
      <c r="CI66" s="166">
        <v>0</v>
      </c>
      <c r="CJ66" s="166">
        <v>0</v>
      </c>
      <c r="CK66" s="166">
        <v>0</v>
      </c>
      <c r="CL66" s="166">
        <v>0</v>
      </c>
      <c r="CM66" s="166">
        <v>0</v>
      </c>
      <c r="CN66" s="166">
        <v>0</v>
      </c>
      <c r="CO66" s="166">
        <v>0</v>
      </c>
      <c r="CP66" s="167" t="s">
        <v>369</v>
      </c>
      <c r="CQ66" s="167" t="s">
        <v>369</v>
      </c>
      <c r="CR66" s="167">
        <v>0</v>
      </c>
      <c r="CS66" s="169">
        <v>0</v>
      </c>
      <c r="CT66" s="167">
        <v>0</v>
      </c>
      <c r="CU66" s="54">
        <v>3.1752000000000002</v>
      </c>
      <c r="CV66" s="54">
        <v>0</v>
      </c>
      <c r="CW66" s="54">
        <v>3.2734019999999999</v>
      </c>
      <c r="CX66" s="54">
        <v>3.1752000000000002</v>
      </c>
      <c r="CY66" s="54">
        <v>9.8202000000000012E-2</v>
      </c>
      <c r="CZ66" s="54">
        <v>0</v>
      </c>
      <c r="DA66" s="54">
        <v>0</v>
      </c>
      <c r="DB66" s="54">
        <v>0</v>
      </c>
      <c r="DC66" s="54">
        <v>0</v>
      </c>
      <c r="DD66" s="54">
        <v>0</v>
      </c>
      <c r="DE66" s="54">
        <v>0</v>
      </c>
      <c r="DF66" s="55">
        <v>0</v>
      </c>
      <c r="DG66" s="55">
        <v>0</v>
      </c>
      <c r="DH66" s="55">
        <v>0</v>
      </c>
      <c r="DI66" s="98">
        <v>0</v>
      </c>
      <c r="DJ66" s="55">
        <v>0</v>
      </c>
      <c r="DK66" s="54">
        <v>0.68440000000000001</v>
      </c>
      <c r="DL66" s="54">
        <v>0</v>
      </c>
      <c r="DM66" s="54">
        <v>0.70556700000000006</v>
      </c>
      <c r="DN66" s="54">
        <v>0.68440000000000001</v>
      </c>
      <c r="DO66" s="54">
        <v>2.1166999999999998E-2</v>
      </c>
      <c r="DP66" s="54">
        <v>0</v>
      </c>
      <c r="DQ66" s="54">
        <v>0</v>
      </c>
      <c r="DR66" s="54">
        <v>0</v>
      </c>
      <c r="DS66" s="54">
        <v>0</v>
      </c>
      <c r="DT66" s="54">
        <v>0</v>
      </c>
      <c r="DU66" s="54">
        <v>0</v>
      </c>
      <c r="DV66" s="55">
        <v>0</v>
      </c>
      <c r="DW66" s="55">
        <v>0</v>
      </c>
      <c r="DX66" s="55">
        <v>0</v>
      </c>
      <c r="DY66" s="98">
        <v>0</v>
      </c>
      <c r="DZ66" s="55">
        <v>0</v>
      </c>
      <c r="EA66" s="54">
        <v>2.4908000000000001</v>
      </c>
      <c r="EB66" s="54">
        <v>0</v>
      </c>
      <c r="EC66" s="54">
        <v>2.5678350000000001</v>
      </c>
      <c r="ED66" s="54">
        <v>2.4908000000000001</v>
      </c>
      <c r="EE66" s="54">
        <v>7.7035000000000006E-2</v>
      </c>
      <c r="EF66" s="54">
        <v>0</v>
      </c>
      <c r="EG66" s="54">
        <v>0</v>
      </c>
      <c r="EH66" s="54">
        <v>0</v>
      </c>
      <c r="EI66" s="54">
        <v>0</v>
      </c>
      <c r="EJ66" s="54">
        <v>0</v>
      </c>
      <c r="EK66" s="54">
        <v>0</v>
      </c>
      <c r="EL66" s="55">
        <v>0</v>
      </c>
      <c r="EM66" s="55">
        <v>0</v>
      </c>
      <c r="EN66" s="55">
        <v>0</v>
      </c>
      <c r="EO66" s="98">
        <v>0</v>
      </c>
      <c r="EP66" s="55">
        <v>0</v>
      </c>
      <c r="EQ66" s="54">
        <v>17.2056</v>
      </c>
      <c r="ER66" s="54">
        <v>0</v>
      </c>
      <c r="ES66" s="54">
        <v>17.737729999999999</v>
      </c>
      <c r="ET66" s="54">
        <v>17.2056</v>
      </c>
      <c r="EU66" s="54">
        <v>0.53212999999999999</v>
      </c>
      <c r="EV66" s="54">
        <v>9.4331901300000016</v>
      </c>
      <c r="EW66" s="54">
        <v>0</v>
      </c>
      <c r="EX66" s="54">
        <v>9.7249371</v>
      </c>
      <c r="EY66" s="54">
        <v>9.4331901300000016</v>
      </c>
      <c r="EZ66" s="54">
        <v>0</v>
      </c>
      <c r="FA66" s="54">
        <v>0.29174696999999999</v>
      </c>
      <c r="FB66" s="55">
        <v>54.826278246617392</v>
      </c>
      <c r="FC66" s="55">
        <v>54.826258621013658</v>
      </c>
      <c r="FD66" s="55">
        <v>2.9999882467106138</v>
      </c>
      <c r="FE66" s="98">
        <v>0</v>
      </c>
      <c r="FF66" s="55">
        <v>0</v>
      </c>
      <c r="FG66" s="54">
        <v>17.2056</v>
      </c>
      <c r="FH66" s="54">
        <v>0</v>
      </c>
      <c r="FI66" s="54">
        <v>17.737729999999999</v>
      </c>
      <c r="FJ66" s="54">
        <v>17.2056</v>
      </c>
      <c r="FK66" s="54">
        <v>0.53212999999999999</v>
      </c>
      <c r="FL66" s="54">
        <v>9.4331901300000016</v>
      </c>
      <c r="FM66" s="54">
        <v>0</v>
      </c>
      <c r="FN66" s="54">
        <v>9.7249371</v>
      </c>
      <c r="FO66" s="54">
        <v>9.4331901300000016</v>
      </c>
      <c r="FP66" s="54">
        <v>0</v>
      </c>
      <c r="FQ66" s="54">
        <v>0.29174696999999999</v>
      </c>
      <c r="FR66" s="55">
        <v>54.826278246617392</v>
      </c>
      <c r="FS66" s="55">
        <v>54.826258621013658</v>
      </c>
      <c r="FT66" s="55">
        <v>2.9999882467106138</v>
      </c>
      <c r="FU66" s="98">
        <v>0</v>
      </c>
      <c r="FV66" s="55">
        <v>0</v>
      </c>
      <c r="FW66" s="54">
        <v>0</v>
      </c>
      <c r="FX66" s="54">
        <v>0</v>
      </c>
      <c r="FY66" s="54">
        <v>0</v>
      </c>
      <c r="FZ66" s="54">
        <v>0</v>
      </c>
      <c r="GA66" s="54">
        <v>0</v>
      </c>
      <c r="GB66" s="54">
        <v>0</v>
      </c>
      <c r="GC66" s="54">
        <v>0</v>
      </c>
      <c r="GD66" s="54">
        <v>0</v>
      </c>
      <c r="GE66" s="54">
        <v>0</v>
      </c>
      <c r="GF66" s="54">
        <v>0</v>
      </c>
      <c r="GG66" s="54">
        <v>0</v>
      </c>
      <c r="GH66" s="55" t="s">
        <v>369</v>
      </c>
      <c r="GI66" s="55" t="s">
        <v>369</v>
      </c>
      <c r="GJ66" s="55">
        <v>0</v>
      </c>
      <c r="GK66" s="98">
        <v>0</v>
      </c>
      <c r="GL66" s="55">
        <v>0</v>
      </c>
      <c r="GM66" s="54">
        <v>302.38760000000002</v>
      </c>
      <c r="GN66" s="54">
        <v>0</v>
      </c>
      <c r="GO66" s="54">
        <v>311.73901378999994</v>
      </c>
      <c r="GP66" s="54">
        <v>302.38760000000002</v>
      </c>
      <c r="GQ66" s="54">
        <v>9.3514137900000005</v>
      </c>
      <c r="GR66" s="54">
        <v>223.15339130000001</v>
      </c>
      <c r="GS66" s="54">
        <v>0</v>
      </c>
      <c r="GT66" s="54">
        <v>230.05414503999998</v>
      </c>
      <c r="GU66" s="54">
        <v>223.15339130000001</v>
      </c>
      <c r="GV66" s="54">
        <v>0</v>
      </c>
      <c r="GW66" s="54">
        <v>6.9007537400000007</v>
      </c>
      <c r="GX66" s="55">
        <v>73.797136952705728</v>
      </c>
      <c r="GY66" s="55">
        <v>73.793694675123561</v>
      </c>
      <c r="GZ66" s="55">
        <v>2.9996215624804989</v>
      </c>
      <c r="HA66" s="98">
        <v>0</v>
      </c>
      <c r="HB66" s="55">
        <v>0</v>
      </c>
      <c r="HC66" s="54">
        <v>289.51089999999999</v>
      </c>
      <c r="HD66" s="54">
        <v>0</v>
      </c>
      <c r="HE66" s="54">
        <v>298.46536994999997</v>
      </c>
      <c r="HF66" s="54">
        <v>289.51089999999999</v>
      </c>
      <c r="HG66" s="54">
        <v>8.95446995</v>
      </c>
      <c r="HH66" s="54">
        <v>210.27669130000001</v>
      </c>
      <c r="HI66" s="54">
        <v>0</v>
      </c>
      <c r="HJ66" s="54">
        <v>216.78050119999997</v>
      </c>
      <c r="HK66" s="54">
        <v>210.27669130000001</v>
      </c>
      <c r="HL66" s="54">
        <v>0</v>
      </c>
      <c r="HM66" s="54">
        <v>6.5038099000000003</v>
      </c>
      <c r="HN66" s="55">
        <v>72.631701017129231</v>
      </c>
      <c r="HO66" s="55">
        <v>72.63199202539063</v>
      </c>
      <c r="HP66" s="55">
        <v>3.0001821492236687</v>
      </c>
      <c r="HQ66" s="98">
        <v>0</v>
      </c>
      <c r="HR66" s="55">
        <v>0</v>
      </c>
      <c r="HS66" s="54">
        <v>0</v>
      </c>
      <c r="HT66" s="54">
        <v>0</v>
      </c>
      <c r="HU66" s="54">
        <v>0</v>
      </c>
      <c r="HV66" s="54">
        <v>0</v>
      </c>
      <c r="HW66" s="54">
        <v>0</v>
      </c>
      <c r="HX66" s="54">
        <v>0</v>
      </c>
      <c r="HY66" s="54">
        <v>0</v>
      </c>
      <c r="HZ66" s="54">
        <v>0</v>
      </c>
      <c r="IA66" s="54">
        <v>0</v>
      </c>
      <c r="IB66" s="54">
        <v>0</v>
      </c>
      <c r="IC66" s="54">
        <v>0</v>
      </c>
      <c r="ID66" s="55" t="s">
        <v>369</v>
      </c>
      <c r="IE66" s="55" t="s">
        <v>369</v>
      </c>
      <c r="IF66" s="55">
        <v>0</v>
      </c>
      <c r="IG66" s="98">
        <v>0</v>
      </c>
      <c r="IH66" s="55">
        <v>0</v>
      </c>
      <c r="II66" s="54">
        <v>0</v>
      </c>
      <c r="IJ66" s="54">
        <v>0</v>
      </c>
      <c r="IK66" s="54">
        <v>0</v>
      </c>
      <c r="IL66" s="54">
        <v>0</v>
      </c>
      <c r="IM66" s="54">
        <v>0</v>
      </c>
      <c r="IN66" s="54">
        <v>0</v>
      </c>
      <c r="IO66" s="54">
        <v>0</v>
      </c>
      <c r="IP66" s="54">
        <v>0</v>
      </c>
      <c r="IQ66" s="54">
        <v>0</v>
      </c>
      <c r="IR66" s="54">
        <v>0</v>
      </c>
      <c r="IS66" s="54">
        <v>0</v>
      </c>
      <c r="IT66" s="55" t="s">
        <v>369</v>
      </c>
      <c r="IU66" s="55" t="s">
        <v>369</v>
      </c>
      <c r="IV66" s="55">
        <v>0</v>
      </c>
      <c r="IW66" s="98">
        <v>0</v>
      </c>
      <c r="IX66" s="55">
        <v>0</v>
      </c>
      <c r="IY66" s="54">
        <v>12.8767</v>
      </c>
      <c r="IZ66" s="54">
        <v>0</v>
      </c>
      <c r="JA66" s="54">
        <v>13.27364384</v>
      </c>
      <c r="JB66" s="54">
        <v>12.8767</v>
      </c>
      <c r="JC66" s="54">
        <v>0.39694384000000005</v>
      </c>
      <c r="JD66" s="54">
        <v>12.8767</v>
      </c>
      <c r="JE66" s="54">
        <v>0</v>
      </c>
      <c r="JF66" s="54">
        <v>13.27364384</v>
      </c>
      <c r="JG66" s="54">
        <v>12.8767</v>
      </c>
      <c r="JH66" s="54">
        <v>0</v>
      </c>
      <c r="JI66" s="54">
        <v>0.39694384000000005</v>
      </c>
      <c r="JJ66" s="55">
        <v>100</v>
      </c>
      <c r="JK66" s="55">
        <v>100</v>
      </c>
      <c r="JL66" s="55">
        <v>2.9904662561746123</v>
      </c>
      <c r="JM66" s="98">
        <v>0</v>
      </c>
      <c r="JN66" s="55">
        <v>0</v>
      </c>
    </row>
    <row r="67" spans="1:274" ht="15.75" x14ac:dyDescent="0.25">
      <c r="A67" s="129">
        <v>56</v>
      </c>
      <c r="B67" s="108" t="s">
        <v>137</v>
      </c>
      <c r="C67" s="166">
        <v>220.08609999999999</v>
      </c>
      <c r="D67" s="166">
        <v>0</v>
      </c>
      <c r="E67" s="166">
        <v>222.30919189999997</v>
      </c>
      <c r="F67" s="166">
        <v>220.08609999999999</v>
      </c>
      <c r="G67" s="166">
        <v>2.2230919</v>
      </c>
      <c r="H67" s="166">
        <v>15.0603254</v>
      </c>
      <c r="I67" s="166">
        <v>5.7999999999999995E-7</v>
      </c>
      <c r="J67" s="166">
        <v>15.212309360000001</v>
      </c>
      <c r="K67" s="166">
        <v>15.0603254</v>
      </c>
      <c r="L67" s="166">
        <v>0</v>
      </c>
      <c r="M67" s="166">
        <v>0.15198396</v>
      </c>
      <c r="N67" s="167">
        <v>6.8429243827756503</v>
      </c>
      <c r="O67" s="167">
        <v>6.8366026613654611</v>
      </c>
      <c r="P67" s="167">
        <v>0.99908538804525071</v>
      </c>
      <c r="Q67" s="166">
        <v>5.7999999999999995E-7</v>
      </c>
      <c r="R67" s="167">
        <v>2.7780563087572915E-17</v>
      </c>
      <c r="S67" s="166">
        <v>70.394999999999996</v>
      </c>
      <c r="T67" s="166">
        <v>0</v>
      </c>
      <c r="U67" s="166">
        <v>71.106060600000006</v>
      </c>
      <c r="V67" s="166">
        <v>70.394999999999996</v>
      </c>
      <c r="W67" s="166">
        <v>0.71106059999999993</v>
      </c>
      <c r="X67" s="166">
        <v>13.65521438</v>
      </c>
      <c r="Y67" s="166">
        <v>0</v>
      </c>
      <c r="Z67" s="166">
        <v>13.793145820000001</v>
      </c>
      <c r="AA67" s="166">
        <v>13.65521438</v>
      </c>
      <c r="AB67" s="166">
        <v>0</v>
      </c>
      <c r="AC67" s="166">
        <v>0.13793143999999999</v>
      </c>
      <c r="AD67" s="167">
        <v>19.397989033312026</v>
      </c>
      <c r="AE67" s="167">
        <v>19.397986613236622</v>
      </c>
      <c r="AF67" s="167">
        <v>0.99999986805040519</v>
      </c>
      <c r="AG67" s="169">
        <v>0</v>
      </c>
      <c r="AH67" s="167">
        <v>0</v>
      </c>
      <c r="AI67" s="166">
        <v>15.633599999999999</v>
      </c>
      <c r="AJ67" s="166">
        <v>0</v>
      </c>
      <c r="AK67" s="166">
        <v>15.79151515</v>
      </c>
      <c r="AL67" s="166">
        <v>15.633599999999999</v>
      </c>
      <c r="AM67" s="166">
        <v>0.15791515</v>
      </c>
      <c r="AN67" s="166">
        <v>11.57045967</v>
      </c>
      <c r="AO67" s="166">
        <v>0</v>
      </c>
      <c r="AP67" s="166">
        <v>11.687332980000001</v>
      </c>
      <c r="AQ67" s="166">
        <v>11.57045967</v>
      </c>
      <c r="AR67" s="166">
        <v>0</v>
      </c>
      <c r="AS67" s="166">
        <v>0.11687330999999999</v>
      </c>
      <c r="AT67" s="167">
        <v>74.010206670248706</v>
      </c>
      <c r="AU67" s="167">
        <v>74.010194715326548</v>
      </c>
      <c r="AV67" s="167">
        <v>0.99999983058581421</v>
      </c>
      <c r="AW67" s="169">
        <v>0</v>
      </c>
      <c r="AX67" s="167">
        <v>0</v>
      </c>
      <c r="AY67" s="166">
        <v>0</v>
      </c>
      <c r="AZ67" s="166">
        <v>0</v>
      </c>
      <c r="BA67" s="166">
        <v>0</v>
      </c>
      <c r="BB67" s="166">
        <v>0</v>
      </c>
      <c r="BC67" s="166">
        <v>0</v>
      </c>
      <c r="BD67" s="166">
        <v>0</v>
      </c>
      <c r="BE67" s="166">
        <v>0</v>
      </c>
      <c r="BF67" s="166">
        <v>0</v>
      </c>
      <c r="BG67" s="166">
        <v>0</v>
      </c>
      <c r="BH67" s="166">
        <v>0</v>
      </c>
      <c r="BI67" s="166">
        <v>0</v>
      </c>
      <c r="BJ67" s="167" t="s">
        <v>369</v>
      </c>
      <c r="BK67" s="167" t="s">
        <v>369</v>
      </c>
      <c r="BL67" s="167">
        <v>0</v>
      </c>
      <c r="BM67" s="169">
        <v>0</v>
      </c>
      <c r="BN67" s="167">
        <v>0</v>
      </c>
      <c r="BO67" s="166">
        <v>54.761400000000002</v>
      </c>
      <c r="BP67" s="166">
        <v>0</v>
      </c>
      <c r="BQ67" s="166">
        <v>55.314545450000004</v>
      </c>
      <c r="BR67" s="166">
        <v>54.761400000000002</v>
      </c>
      <c r="BS67" s="166">
        <v>0.55314544999999993</v>
      </c>
      <c r="BT67" s="166">
        <v>2.0847547099999999</v>
      </c>
      <c r="BU67" s="166">
        <v>0</v>
      </c>
      <c r="BV67" s="166">
        <v>2.10581284</v>
      </c>
      <c r="BW67" s="166">
        <v>2.0847547099999999</v>
      </c>
      <c r="BX67" s="166">
        <v>0</v>
      </c>
      <c r="BY67" s="166">
        <v>2.1058130000000001E-2</v>
      </c>
      <c r="BZ67" s="167">
        <v>3.8069784738885413</v>
      </c>
      <c r="CA67" s="167">
        <v>3.8069787973488713</v>
      </c>
      <c r="CB67" s="167">
        <v>1.0000000759801617</v>
      </c>
      <c r="CC67" s="169">
        <v>0</v>
      </c>
      <c r="CD67" s="167">
        <v>0</v>
      </c>
      <c r="CE67" s="166">
        <v>0</v>
      </c>
      <c r="CF67" s="166">
        <v>0</v>
      </c>
      <c r="CG67" s="166">
        <v>0</v>
      </c>
      <c r="CH67" s="166">
        <v>0</v>
      </c>
      <c r="CI67" s="166">
        <v>0</v>
      </c>
      <c r="CJ67" s="166">
        <v>0</v>
      </c>
      <c r="CK67" s="166">
        <v>0</v>
      </c>
      <c r="CL67" s="166">
        <v>0</v>
      </c>
      <c r="CM67" s="166">
        <v>0</v>
      </c>
      <c r="CN67" s="166">
        <v>0</v>
      </c>
      <c r="CO67" s="166">
        <v>0</v>
      </c>
      <c r="CP67" s="167" t="s">
        <v>369</v>
      </c>
      <c r="CQ67" s="167" t="s">
        <v>369</v>
      </c>
      <c r="CR67" s="167">
        <v>0</v>
      </c>
      <c r="CS67" s="169">
        <v>0</v>
      </c>
      <c r="CT67" s="167">
        <v>0</v>
      </c>
      <c r="CU67" s="54">
        <v>0</v>
      </c>
      <c r="CV67" s="54">
        <v>0</v>
      </c>
      <c r="CW67" s="54">
        <v>0</v>
      </c>
      <c r="CX67" s="54">
        <v>0</v>
      </c>
      <c r="CY67" s="54">
        <v>0</v>
      </c>
      <c r="CZ67" s="54">
        <v>0</v>
      </c>
      <c r="DA67" s="54">
        <v>0</v>
      </c>
      <c r="DB67" s="54">
        <v>0</v>
      </c>
      <c r="DC67" s="54">
        <v>0</v>
      </c>
      <c r="DD67" s="54">
        <v>0</v>
      </c>
      <c r="DE67" s="54">
        <v>0</v>
      </c>
      <c r="DF67" s="55" t="s">
        <v>369</v>
      </c>
      <c r="DG67" s="55" t="s">
        <v>369</v>
      </c>
      <c r="DH67" s="55">
        <v>0</v>
      </c>
      <c r="DI67" s="98">
        <v>0</v>
      </c>
      <c r="DJ67" s="55">
        <v>0</v>
      </c>
      <c r="DK67" s="54">
        <v>0</v>
      </c>
      <c r="DL67" s="54">
        <v>0</v>
      </c>
      <c r="DM67" s="54">
        <v>0</v>
      </c>
      <c r="DN67" s="54">
        <v>0</v>
      </c>
      <c r="DO67" s="54">
        <v>0</v>
      </c>
      <c r="DP67" s="54">
        <v>0</v>
      </c>
      <c r="DQ67" s="54">
        <v>0</v>
      </c>
      <c r="DR67" s="54">
        <v>0</v>
      </c>
      <c r="DS67" s="54">
        <v>0</v>
      </c>
      <c r="DT67" s="54">
        <v>0</v>
      </c>
      <c r="DU67" s="54">
        <v>0</v>
      </c>
      <c r="DV67" s="55" t="s">
        <v>369</v>
      </c>
      <c r="DW67" s="55" t="s">
        <v>369</v>
      </c>
      <c r="DX67" s="55">
        <v>0</v>
      </c>
      <c r="DY67" s="98">
        <v>0</v>
      </c>
      <c r="DZ67" s="55">
        <v>0</v>
      </c>
      <c r="EA67" s="54">
        <v>0</v>
      </c>
      <c r="EB67" s="54">
        <v>0</v>
      </c>
      <c r="EC67" s="54">
        <v>0</v>
      </c>
      <c r="ED67" s="54">
        <v>0</v>
      </c>
      <c r="EE67" s="54">
        <v>0</v>
      </c>
      <c r="EF67" s="54">
        <v>0</v>
      </c>
      <c r="EG67" s="54">
        <v>0</v>
      </c>
      <c r="EH67" s="54">
        <v>0</v>
      </c>
      <c r="EI67" s="54">
        <v>0</v>
      </c>
      <c r="EJ67" s="54">
        <v>0</v>
      </c>
      <c r="EK67" s="54">
        <v>0</v>
      </c>
      <c r="EL67" s="55" t="s">
        <v>369</v>
      </c>
      <c r="EM67" s="55" t="s">
        <v>369</v>
      </c>
      <c r="EN67" s="55">
        <v>0</v>
      </c>
      <c r="EO67" s="98">
        <v>0</v>
      </c>
      <c r="EP67" s="55">
        <v>0</v>
      </c>
      <c r="EQ67" s="54">
        <v>4.4564000000000004</v>
      </c>
      <c r="ER67" s="54">
        <v>0</v>
      </c>
      <c r="ES67" s="54">
        <v>4.5014141399999996</v>
      </c>
      <c r="ET67" s="54">
        <v>4.4564000000000004</v>
      </c>
      <c r="EU67" s="54">
        <v>4.5014140000000001E-2</v>
      </c>
      <c r="EV67" s="54">
        <v>0</v>
      </c>
      <c r="EW67" s="54">
        <v>0</v>
      </c>
      <c r="EX67" s="54">
        <v>0</v>
      </c>
      <c r="EY67" s="54">
        <v>0</v>
      </c>
      <c r="EZ67" s="54">
        <v>0</v>
      </c>
      <c r="FA67" s="54">
        <v>0</v>
      </c>
      <c r="FB67" s="55">
        <v>0</v>
      </c>
      <c r="FC67" s="55">
        <v>0</v>
      </c>
      <c r="FD67" s="55">
        <v>0</v>
      </c>
      <c r="FE67" s="98">
        <v>0</v>
      </c>
      <c r="FF67" s="55">
        <v>0</v>
      </c>
      <c r="FG67" s="54">
        <v>4.4564000000000004</v>
      </c>
      <c r="FH67" s="54">
        <v>0</v>
      </c>
      <c r="FI67" s="54">
        <v>4.5014141399999996</v>
      </c>
      <c r="FJ67" s="54">
        <v>4.4564000000000004</v>
      </c>
      <c r="FK67" s="54">
        <v>4.5014140000000001E-2</v>
      </c>
      <c r="FL67" s="54">
        <v>0</v>
      </c>
      <c r="FM67" s="54">
        <v>0</v>
      </c>
      <c r="FN67" s="54">
        <v>0</v>
      </c>
      <c r="FO67" s="54">
        <v>0</v>
      </c>
      <c r="FP67" s="54">
        <v>0</v>
      </c>
      <c r="FQ67" s="54">
        <v>0</v>
      </c>
      <c r="FR67" s="55">
        <v>0</v>
      </c>
      <c r="FS67" s="55">
        <v>0</v>
      </c>
      <c r="FT67" s="55">
        <v>0</v>
      </c>
      <c r="FU67" s="98">
        <v>0</v>
      </c>
      <c r="FV67" s="55">
        <v>0</v>
      </c>
      <c r="FW67" s="54">
        <v>0</v>
      </c>
      <c r="FX67" s="54">
        <v>0</v>
      </c>
      <c r="FY67" s="54">
        <v>0</v>
      </c>
      <c r="FZ67" s="54">
        <v>0</v>
      </c>
      <c r="GA67" s="54">
        <v>0</v>
      </c>
      <c r="GB67" s="54">
        <v>0</v>
      </c>
      <c r="GC67" s="54">
        <v>0</v>
      </c>
      <c r="GD67" s="54">
        <v>0</v>
      </c>
      <c r="GE67" s="54">
        <v>0</v>
      </c>
      <c r="GF67" s="54">
        <v>0</v>
      </c>
      <c r="GG67" s="54">
        <v>0</v>
      </c>
      <c r="GH67" s="55" t="s">
        <v>369</v>
      </c>
      <c r="GI67" s="55" t="s">
        <v>369</v>
      </c>
      <c r="GJ67" s="55">
        <v>0</v>
      </c>
      <c r="GK67" s="98">
        <v>0</v>
      </c>
      <c r="GL67" s="55">
        <v>0</v>
      </c>
      <c r="GM67" s="54">
        <v>145.2347</v>
      </c>
      <c r="GN67" s="54">
        <v>0</v>
      </c>
      <c r="GO67" s="54">
        <v>146.70171715999999</v>
      </c>
      <c r="GP67" s="54">
        <v>145.2347</v>
      </c>
      <c r="GQ67" s="54">
        <v>1.4670171599999999</v>
      </c>
      <c r="GR67" s="54">
        <v>1.4051110200000001</v>
      </c>
      <c r="GS67" s="54">
        <v>5.7999999999999995E-7</v>
      </c>
      <c r="GT67" s="54">
        <v>1.41916354</v>
      </c>
      <c r="GU67" s="54">
        <v>1.4051110200000001</v>
      </c>
      <c r="GV67" s="54">
        <v>0</v>
      </c>
      <c r="GW67" s="54">
        <v>1.4052520000000001E-2</v>
      </c>
      <c r="GX67" s="55">
        <v>0.96747610591683664</v>
      </c>
      <c r="GY67" s="55">
        <v>0.95789745226974721</v>
      </c>
      <c r="GZ67" s="55">
        <v>0.99019736654170254</v>
      </c>
      <c r="HA67" s="98">
        <v>5.7999999999999995E-7</v>
      </c>
      <c r="HB67" s="55">
        <v>2.7780563087572915E-17</v>
      </c>
      <c r="HC67" s="54">
        <v>145.2347</v>
      </c>
      <c r="HD67" s="54">
        <v>0</v>
      </c>
      <c r="HE67" s="54">
        <v>146.70171715999999</v>
      </c>
      <c r="HF67" s="54">
        <v>145.2347</v>
      </c>
      <c r="HG67" s="54">
        <v>1.4670171599999999</v>
      </c>
      <c r="HH67" s="54">
        <v>1.4051110200000001</v>
      </c>
      <c r="HI67" s="54">
        <v>0</v>
      </c>
      <c r="HJ67" s="54">
        <v>1.41916354</v>
      </c>
      <c r="HK67" s="54">
        <v>1.4051110200000001</v>
      </c>
      <c r="HL67" s="54">
        <v>0</v>
      </c>
      <c r="HM67" s="54">
        <v>1.4052520000000001E-2</v>
      </c>
      <c r="HN67" s="55">
        <v>0.96747610591683664</v>
      </c>
      <c r="HO67" s="55">
        <v>0.95789745226974721</v>
      </c>
      <c r="HP67" s="55">
        <v>0.99019736654170254</v>
      </c>
      <c r="HQ67" s="98">
        <v>0</v>
      </c>
      <c r="HR67" s="55">
        <v>0</v>
      </c>
      <c r="HS67" s="54">
        <v>0</v>
      </c>
      <c r="HT67" s="54">
        <v>0</v>
      </c>
      <c r="HU67" s="54">
        <v>0</v>
      </c>
      <c r="HV67" s="54">
        <v>0</v>
      </c>
      <c r="HW67" s="54">
        <v>0</v>
      </c>
      <c r="HX67" s="54">
        <v>0</v>
      </c>
      <c r="HY67" s="54">
        <v>0</v>
      </c>
      <c r="HZ67" s="54">
        <v>0</v>
      </c>
      <c r="IA67" s="54">
        <v>0</v>
      </c>
      <c r="IB67" s="54">
        <v>0</v>
      </c>
      <c r="IC67" s="54">
        <v>0</v>
      </c>
      <c r="ID67" s="55" t="s">
        <v>369</v>
      </c>
      <c r="IE67" s="55" t="s">
        <v>369</v>
      </c>
      <c r="IF67" s="55">
        <v>0</v>
      </c>
      <c r="IG67" s="98">
        <v>0</v>
      </c>
      <c r="IH67" s="55">
        <v>0</v>
      </c>
      <c r="II67" s="54">
        <v>0</v>
      </c>
      <c r="IJ67" s="54">
        <v>0</v>
      </c>
      <c r="IK67" s="54">
        <v>0</v>
      </c>
      <c r="IL67" s="54">
        <v>0</v>
      </c>
      <c r="IM67" s="54">
        <v>0</v>
      </c>
      <c r="IN67" s="54">
        <v>0</v>
      </c>
      <c r="IO67" s="54">
        <v>5.7999999999999995E-7</v>
      </c>
      <c r="IP67" s="54">
        <v>0</v>
      </c>
      <c r="IQ67" s="54">
        <v>0</v>
      </c>
      <c r="IR67" s="54">
        <v>0</v>
      </c>
      <c r="IS67" s="54">
        <v>0</v>
      </c>
      <c r="IT67" s="55" t="s">
        <v>369</v>
      </c>
      <c r="IU67" s="55" t="s">
        <v>369</v>
      </c>
      <c r="IV67" s="55">
        <v>0</v>
      </c>
      <c r="IW67" s="98">
        <v>5.7999999999999995E-7</v>
      </c>
      <c r="IX67" s="55">
        <v>0</v>
      </c>
      <c r="IY67" s="54">
        <v>0</v>
      </c>
      <c r="IZ67" s="54">
        <v>0</v>
      </c>
      <c r="JA67" s="54">
        <v>0</v>
      </c>
      <c r="JB67" s="54">
        <v>0</v>
      </c>
      <c r="JC67" s="54">
        <v>0</v>
      </c>
      <c r="JD67" s="54">
        <v>0</v>
      </c>
      <c r="JE67" s="54">
        <v>0</v>
      </c>
      <c r="JF67" s="54">
        <v>0</v>
      </c>
      <c r="JG67" s="54">
        <v>0</v>
      </c>
      <c r="JH67" s="54">
        <v>0</v>
      </c>
      <c r="JI67" s="54">
        <v>0</v>
      </c>
      <c r="JJ67" s="55" t="s">
        <v>369</v>
      </c>
      <c r="JK67" s="55" t="s">
        <v>369</v>
      </c>
      <c r="JL67" s="55">
        <v>0</v>
      </c>
      <c r="JM67" s="98">
        <v>0</v>
      </c>
      <c r="JN67" s="55">
        <v>0</v>
      </c>
    </row>
    <row r="68" spans="1:274" ht="15.75" x14ac:dyDescent="0.25">
      <c r="A68" s="129">
        <v>57</v>
      </c>
      <c r="B68" s="108" t="s">
        <v>139</v>
      </c>
      <c r="C68" s="166">
        <v>32.989199999999997</v>
      </c>
      <c r="D68" s="166">
        <v>0</v>
      </c>
      <c r="E68" s="166">
        <v>34.725473690000001</v>
      </c>
      <c r="F68" s="166">
        <v>32.989199999999997</v>
      </c>
      <c r="G68" s="166">
        <v>1.73627369</v>
      </c>
      <c r="H68" s="166">
        <v>11.090918910000001</v>
      </c>
      <c r="I68" s="166">
        <v>0</v>
      </c>
      <c r="J68" s="166">
        <v>11.674651470000001</v>
      </c>
      <c r="K68" s="166">
        <v>11.090918910000001</v>
      </c>
      <c r="L68" s="166">
        <v>0</v>
      </c>
      <c r="M68" s="166">
        <v>0.58373255999999996</v>
      </c>
      <c r="N68" s="167">
        <v>33.619848041177121</v>
      </c>
      <c r="O68" s="167">
        <v>33.61984711062459</v>
      </c>
      <c r="P68" s="167">
        <v>4.9999998843648559</v>
      </c>
      <c r="Q68" s="166">
        <v>0</v>
      </c>
      <c r="R68" s="167">
        <v>0</v>
      </c>
      <c r="S68" s="166">
        <v>8.3247</v>
      </c>
      <c r="T68" s="166">
        <v>0</v>
      </c>
      <c r="U68" s="166">
        <v>8.7628421100000011</v>
      </c>
      <c r="V68" s="166">
        <v>8.3247</v>
      </c>
      <c r="W68" s="166">
        <v>0.43814210999999997</v>
      </c>
      <c r="X68" s="166">
        <v>4.5988433000000004</v>
      </c>
      <c r="Y68" s="166">
        <v>0</v>
      </c>
      <c r="Z68" s="166">
        <v>4.8408876900000006</v>
      </c>
      <c r="AA68" s="166">
        <v>4.5988433000000004</v>
      </c>
      <c r="AB68" s="166">
        <v>0</v>
      </c>
      <c r="AC68" s="166">
        <v>0.24204438999999997</v>
      </c>
      <c r="AD68" s="167">
        <v>55.243351712374022</v>
      </c>
      <c r="AE68" s="167">
        <v>55.243352436495996</v>
      </c>
      <c r="AF68" s="167">
        <v>5.0000001136155241</v>
      </c>
      <c r="AG68" s="169">
        <v>0</v>
      </c>
      <c r="AH68" s="167">
        <v>0</v>
      </c>
      <c r="AI68" s="166">
        <v>4.5894000000000004</v>
      </c>
      <c r="AJ68" s="166">
        <v>0</v>
      </c>
      <c r="AK68" s="166">
        <v>4.8309473700000005</v>
      </c>
      <c r="AL68" s="166">
        <v>4.5894000000000004</v>
      </c>
      <c r="AM68" s="166">
        <v>0.24154736999999998</v>
      </c>
      <c r="AN68" s="166">
        <v>4.5894000000000004</v>
      </c>
      <c r="AO68" s="166">
        <v>0</v>
      </c>
      <c r="AP68" s="166">
        <v>4.8309473700000005</v>
      </c>
      <c r="AQ68" s="166">
        <v>4.5894000000000004</v>
      </c>
      <c r="AR68" s="166">
        <v>0</v>
      </c>
      <c r="AS68" s="166">
        <v>0.24154736999999998</v>
      </c>
      <c r="AT68" s="167">
        <v>100</v>
      </c>
      <c r="AU68" s="167">
        <v>100</v>
      </c>
      <c r="AV68" s="167">
        <v>5.0000000310498098</v>
      </c>
      <c r="AW68" s="169">
        <v>0</v>
      </c>
      <c r="AX68" s="167">
        <v>0</v>
      </c>
      <c r="AY68" s="166">
        <v>3.7353000000000001</v>
      </c>
      <c r="AZ68" s="166">
        <v>0</v>
      </c>
      <c r="BA68" s="166">
        <v>3.9318947400000002</v>
      </c>
      <c r="BB68" s="166">
        <v>3.7353000000000001</v>
      </c>
      <c r="BC68" s="166">
        <v>0.19659473999999999</v>
      </c>
      <c r="BD68" s="166">
        <v>9.4433E-3</v>
      </c>
      <c r="BE68" s="166">
        <v>0</v>
      </c>
      <c r="BF68" s="166">
        <v>9.940319999999999E-3</v>
      </c>
      <c r="BG68" s="166">
        <v>9.4433E-3</v>
      </c>
      <c r="BH68" s="166">
        <v>0</v>
      </c>
      <c r="BI68" s="166">
        <v>4.9702000000000004E-4</v>
      </c>
      <c r="BJ68" s="167">
        <v>0.25281235777581451</v>
      </c>
      <c r="BK68" s="167">
        <v>0.25281449544377438</v>
      </c>
      <c r="BL68" s="167">
        <v>5.0000402401532353</v>
      </c>
      <c r="BM68" s="169">
        <v>0</v>
      </c>
      <c r="BN68" s="167">
        <v>0</v>
      </c>
      <c r="BO68" s="166">
        <v>0</v>
      </c>
      <c r="BP68" s="166">
        <v>0</v>
      </c>
      <c r="BQ68" s="166">
        <v>0</v>
      </c>
      <c r="BR68" s="166">
        <v>0</v>
      </c>
      <c r="BS68" s="166">
        <v>0</v>
      </c>
      <c r="BT68" s="166">
        <v>0</v>
      </c>
      <c r="BU68" s="166">
        <v>0</v>
      </c>
      <c r="BV68" s="166">
        <v>0</v>
      </c>
      <c r="BW68" s="166">
        <v>0</v>
      </c>
      <c r="BX68" s="166">
        <v>0</v>
      </c>
      <c r="BY68" s="166">
        <v>0</v>
      </c>
      <c r="BZ68" s="167" t="s">
        <v>369</v>
      </c>
      <c r="CA68" s="167" t="s">
        <v>369</v>
      </c>
      <c r="CB68" s="167">
        <v>0</v>
      </c>
      <c r="CC68" s="169">
        <v>0</v>
      </c>
      <c r="CD68" s="167">
        <v>0</v>
      </c>
      <c r="CE68" s="166">
        <v>0</v>
      </c>
      <c r="CF68" s="166">
        <v>0</v>
      </c>
      <c r="CG68" s="166">
        <v>0</v>
      </c>
      <c r="CH68" s="166">
        <v>0</v>
      </c>
      <c r="CI68" s="166">
        <v>0</v>
      </c>
      <c r="CJ68" s="166">
        <v>0</v>
      </c>
      <c r="CK68" s="166">
        <v>0</v>
      </c>
      <c r="CL68" s="166">
        <v>0</v>
      </c>
      <c r="CM68" s="166">
        <v>0</v>
      </c>
      <c r="CN68" s="166">
        <v>0</v>
      </c>
      <c r="CO68" s="166">
        <v>0</v>
      </c>
      <c r="CP68" s="167" t="s">
        <v>369</v>
      </c>
      <c r="CQ68" s="167" t="s">
        <v>369</v>
      </c>
      <c r="CR68" s="167">
        <v>0</v>
      </c>
      <c r="CS68" s="169">
        <v>0</v>
      </c>
      <c r="CT68" s="167">
        <v>0</v>
      </c>
      <c r="CU68" s="54">
        <v>1.5446</v>
      </c>
      <c r="CV68" s="54">
        <v>0</v>
      </c>
      <c r="CW68" s="54">
        <v>1.6258947400000001</v>
      </c>
      <c r="CX68" s="54">
        <v>1.5446</v>
      </c>
      <c r="CY68" s="54">
        <v>8.1294740000000004E-2</v>
      </c>
      <c r="CZ68" s="54">
        <v>0</v>
      </c>
      <c r="DA68" s="54">
        <v>0</v>
      </c>
      <c r="DB68" s="54">
        <v>0</v>
      </c>
      <c r="DC68" s="54">
        <v>0</v>
      </c>
      <c r="DD68" s="54">
        <v>0</v>
      </c>
      <c r="DE68" s="54">
        <v>0</v>
      </c>
      <c r="DF68" s="55">
        <v>0</v>
      </c>
      <c r="DG68" s="55">
        <v>0</v>
      </c>
      <c r="DH68" s="55">
        <v>0</v>
      </c>
      <c r="DI68" s="98">
        <v>0</v>
      </c>
      <c r="DJ68" s="55">
        <v>0</v>
      </c>
      <c r="DK68" s="54">
        <v>0.43909999999999999</v>
      </c>
      <c r="DL68" s="54">
        <v>0</v>
      </c>
      <c r="DM68" s="54">
        <v>0.46221053000000001</v>
      </c>
      <c r="DN68" s="54">
        <v>0.43909999999999999</v>
      </c>
      <c r="DO68" s="54">
        <v>2.3110529999999997E-2</v>
      </c>
      <c r="DP68" s="54">
        <v>0</v>
      </c>
      <c r="DQ68" s="54">
        <v>0</v>
      </c>
      <c r="DR68" s="54">
        <v>0</v>
      </c>
      <c r="DS68" s="54">
        <v>0</v>
      </c>
      <c r="DT68" s="54">
        <v>0</v>
      </c>
      <c r="DU68" s="54">
        <v>0</v>
      </c>
      <c r="DV68" s="55">
        <v>0</v>
      </c>
      <c r="DW68" s="55">
        <v>0</v>
      </c>
      <c r="DX68" s="55">
        <v>0</v>
      </c>
      <c r="DY68" s="98">
        <v>0</v>
      </c>
      <c r="DZ68" s="55">
        <v>0</v>
      </c>
      <c r="EA68" s="54">
        <v>1.1054999999999999</v>
      </c>
      <c r="EB68" s="54">
        <v>0</v>
      </c>
      <c r="EC68" s="54">
        <v>1.16368421</v>
      </c>
      <c r="ED68" s="54">
        <v>1.1054999999999999</v>
      </c>
      <c r="EE68" s="54">
        <v>5.818421E-2</v>
      </c>
      <c r="EF68" s="54">
        <v>0</v>
      </c>
      <c r="EG68" s="54">
        <v>0</v>
      </c>
      <c r="EH68" s="54">
        <v>0</v>
      </c>
      <c r="EI68" s="54">
        <v>0</v>
      </c>
      <c r="EJ68" s="54">
        <v>0</v>
      </c>
      <c r="EK68" s="54">
        <v>0</v>
      </c>
      <c r="EL68" s="55">
        <v>0</v>
      </c>
      <c r="EM68" s="55">
        <v>0</v>
      </c>
      <c r="EN68" s="55">
        <v>0</v>
      </c>
      <c r="EO68" s="98">
        <v>0</v>
      </c>
      <c r="EP68" s="55">
        <v>0</v>
      </c>
      <c r="EQ68" s="54">
        <v>23.119900000000001</v>
      </c>
      <c r="ER68" s="54">
        <v>0</v>
      </c>
      <c r="ES68" s="54">
        <v>24.33673684</v>
      </c>
      <c r="ET68" s="54">
        <v>23.119900000000001</v>
      </c>
      <c r="EU68" s="54">
        <v>1.21683684</v>
      </c>
      <c r="EV68" s="54">
        <v>6.4920756100000006</v>
      </c>
      <c r="EW68" s="54">
        <v>0</v>
      </c>
      <c r="EX68" s="54">
        <v>6.83376378</v>
      </c>
      <c r="EY68" s="54">
        <v>6.4920756100000006</v>
      </c>
      <c r="EZ68" s="54">
        <v>0</v>
      </c>
      <c r="FA68" s="54">
        <v>0.34168816999999996</v>
      </c>
      <c r="FB68" s="55">
        <v>28.080033261389541</v>
      </c>
      <c r="FC68" s="55">
        <v>28.080031666365389</v>
      </c>
      <c r="FD68" s="55">
        <v>4.9999997219687327</v>
      </c>
      <c r="FE68" s="98">
        <v>0</v>
      </c>
      <c r="FF68" s="55">
        <v>0</v>
      </c>
      <c r="FG68" s="54">
        <v>23.119900000000001</v>
      </c>
      <c r="FH68" s="54">
        <v>0</v>
      </c>
      <c r="FI68" s="54">
        <v>24.33673684</v>
      </c>
      <c r="FJ68" s="54">
        <v>23.119900000000001</v>
      </c>
      <c r="FK68" s="54">
        <v>1.21683684</v>
      </c>
      <c r="FL68" s="54">
        <v>6.4920756100000006</v>
      </c>
      <c r="FM68" s="54">
        <v>0</v>
      </c>
      <c r="FN68" s="54">
        <v>6.83376378</v>
      </c>
      <c r="FO68" s="54">
        <v>6.4920756100000006</v>
      </c>
      <c r="FP68" s="54">
        <v>0</v>
      </c>
      <c r="FQ68" s="54">
        <v>0.34168816999999996</v>
      </c>
      <c r="FR68" s="55">
        <v>28.080033261389541</v>
      </c>
      <c r="FS68" s="55">
        <v>28.080031666365389</v>
      </c>
      <c r="FT68" s="55">
        <v>4.9999997219687327</v>
      </c>
      <c r="FU68" s="98">
        <v>0</v>
      </c>
      <c r="FV68" s="55">
        <v>0</v>
      </c>
      <c r="FW68" s="54">
        <v>0</v>
      </c>
      <c r="FX68" s="54">
        <v>0</v>
      </c>
      <c r="FY68" s="54">
        <v>0</v>
      </c>
      <c r="FZ68" s="54">
        <v>0</v>
      </c>
      <c r="GA68" s="54">
        <v>0</v>
      </c>
      <c r="GB68" s="54">
        <v>0</v>
      </c>
      <c r="GC68" s="54">
        <v>0</v>
      </c>
      <c r="GD68" s="54">
        <v>0</v>
      </c>
      <c r="GE68" s="54">
        <v>0</v>
      </c>
      <c r="GF68" s="54">
        <v>0</v>
      </c>
      <c r="GG68" s="54">
        <v>0</v>
      </c>
      <c r="GH68" s="55" t="s">
        <v>369</v>
      </c>
      <c r="GI68" s="55" t="s">
        <v>369</v>
      </c>
      <c r="GJ68" s="55">
        <v>0</v>
      </c>
      <c r="GK68" s="98">
        <v>0</v>
      </c>
      <c r="GL68" s="55">
        <v>0</v>
      </c>
      <c r="GM68" s="54">
        <v>0</v>
      </c>
      <c r="GN68" s="54">
        <v>0</v>
      </c>
      <c r="GO68" s="54">
        <v>0</v>
      </c>
      <c r="GP68" s="54">
        <v>0</v>
      </c>
      <c r="GQ68" s="54">
        <v>0</v>
      </c>
      <c r="GR68" s="54">
        <v>0</v>
      </c>
      <c r="GS68" s="54">
        <v>0</v>
      </c>
      <c r="GT68" s="54">
        <v>0</v>
      </c>
      <c r="GU68" s="54">
        <v>0</v>
      </c>
      <c r="GV68" s="54">
        <v>0</v>
      </c>
      <c r="GW68" s="54">
        <v>0</v>
      </c>
      <c r="GX68" s="55" t="s">
        <v>369</v>
      </c>
      <c r="GY68" s="55" t="s">
        <v>369</v>
      </c>
      <c r="GZ68" s="55">
        <v>0</v>
      </c>
      <c r="HA68" s="98">
        <v>0</v>
      </c>
      <c r="HB68" s="55">
        <v>0</v>
      </c>
      <c r="HC68" s="54">
        <v>0</v>
      </c>
      <c r="HD68" s="54">
        <v>0</v>
      </c>
      <c r="HE68" s="54">
        <v>0</v>
      </c>
      <c r="HF68" s="54">
        <v>0</v>
      </c>
      <c r="HG68" s="54">
        <v>0</v>
      </c>
      <c r="HH68" s="54">
        <v>0</v>
      </c>
      <c r="HI68" s="54">
        <v>0</v>
      </c>
      <c r="HJ68" s="54">
        <v>0</v>
      </c>
      <c r="HK68" s="54">
        <v>0</v>
      </c>
      <c r="HL68" s="54">
        <v>0</v>
      </c>
      <c r="HM68" s="54">
        <v>0</v>
      </c>
      <c r="HN68" s="55" t="s">
        <v>369</v>
      </c>
      <c r="HO68" s="55" t="s">
        <v>369</v>
      </c>
      <c r="HP68" s="55">
        <v>0</v>
      </c>
      <c r="HQ68" s="98">
        <v>0</v>
      </c>
      <c r="HR68" s="55">
        <v>0</v>
      </c>
      <c r="HS68" s="54">
        <v>0</v>
      </c>
      <c r="HT68" s="54">
        <v>0</v>
      </c>
      <c r="HU68" s="54">
        <v>0</v>
      </c>
      <c r="HV68" s="54">
        <v>0</v>
      </c>
      <c r="HW68" s="54">
        <v>0</v>
      </c>
      <c r="HX68" s="54">
        <v>0</v>
      </c>
      <c r="HY68" s="54">
        <v>0</v>
      </c>
      <c r="HZ68" s="54">
        <v>0</v>
      </c>
      <c r="IA68" s="54">
        <v>0</v>
      </c>
      <c r="IB68" s="54">
        <v>0</v>
      </c>
      <c r="IC68" s="54">
        <v>0</v>
      </c>
      <c r="ID68" s="55" t="s">
        <v>369</v>
      </c>
      <c r="IE68" s="55" t="s">
        <v>369</v>
      </c>
      <c r="IF68" s="55">
        <v>0</v>
      </c>
      <c r="IG68" s="98">
        <v>0</v>
      </c>
      <c r="IH68" s="55">
        <v>0</v>
      </c>
      <c r="II68" s="54">
        <v>0</v>
      </c>
      <c r="IJ68" s="54">
        <v>0</v>
      </c>
      <c r="IK68" s="54">
        <v>0</v>
      </c>
      <c r="IL68" s="54">
        <v>0</v>
      </c>
      <c r="IM68" s="54">
        <v>0</v>
      </c>
      <c r="IN68" s="54">
        <v>0</v>
      </c>
      <c r="IO68" s="54">
        <v>0</v>
      </c>
      <c r="IP68" s="54">
        <v>0</v>
      </c>
      <c r="IQ68" s="54">
        <v>0</v>
      </c>
      <c r="IR68" s="54">
        <v>0</v>
      </c>
      <c r="IS68" s="54">
        <v>0</v>
      </c>
      <c r="IT68" s="55" t="s">
        <v>369</v>
      </c>
      <c r="IU68" s="55" t="s">
        <v>369</v>
      </c>
      <c r="IV68" s="55">
        <v>0</v>
      </c>
      <c r="IW68" s="98">
        <v>0</v>
      </c>
      <c r="IX68" s="55">
        <v>0</v>
      </c>
      <c r="IY68" s="54">
        <v>0</v>
      </c>
      <c r="IZ68" s="54">
        <v>0</v>
      </c>
      <c r="JA68" s="54">
        <v>0</v>
      </c>
      <c r="JB68" s="54">
        <v>0</v>
      </c>
      <c r="JC68" s="54">
        <v>0</v>
      </c>
      <c r="JD68" s="54">
        <v>0</v>
      </c>
      <c r="JE68" s="54">
        <v>0</v>
      </c>
      <c r="JF68" s="54">
        <v>0</v>
      </c>
      <c r="JG68" s="54">
        <v>0</v>
      </c>
      <c r="JH68" s="54">
        <v>0</v>
      </c>
      <c r="JI68" s="54">
        <v>0</v>
      </c>
      <c r="JJ68" s="55" t="s">
        <v>369</v>
      </c>
      <c r="JK68" s="55" t="s">
        <v>369</v>
      </c>
      <c r="JL68" s="55">
        <v>0</v>
      </c>
      <c r="JM68" s="98">
        <v>0</v>
      </c>
      <c r="JN68" s="55">
        <v>0</v>
      </c>
    </row>
    <row r="69" spans="1:274" ht="15.75" x14ac:dyDescent="0.25">
      <c r="A69" s="129">
        <v>58</v>
      </c>
      <c r="B69" s="108" t="s">
        <v>141</v>
      </c>
      <c r="C69" s="166">
        <v>171.63000000000002</v>
      </c>
      <c r="D69" s="166">
        <v>0</v>
      </c>
      <c r="E69" s="166">
        <v>174.88716300000002</v>
      </c>
      <c r="F69" s="166">
        <v>173.1379</v>
      </c>
      <c r="G69" s="166">
        <v>1.749263</v>
      </c>
      <c r="H69" s="166">
        <v>9.2290648500000003</v>
      </c>
      <c r="I69" s="166">
        <v>0</v>
      </c>
      <c r="J69" s="166">
        <v>9.3224655700000003</v>
      </c>
      <c r="K69" s="166">
        <v>9.2290648500000003</v>
      </c>
      <c r="L69" s="166">
        <v>0</v>
      </c>
      <c r="M69" s="166">
        <v>9.3400719999999993E-2</v>
      </c>
      <c r="N69" s="167">
        <v>5.3304705959815841</v>
      </c>
      <c r="O69" s="167">
        <v>5.3394326639276084</v>
      </c>
      <c r="P69" s="167">
        <v>1.0018886023088847</v>
      </c>
      <c r="Q69" s="166">
        <v>0</v>
      </c>
      <c r="R69" s="167">
        <v>0</v>
      </c>
      <c r="S69" s="166">
        <v>4.2098000000000004</v>
      </c>
      <c r="T69" s="166">
        <v>0</v>
      </c>
      <c r="U69" s="166">
        <v>4.2523999999999997</v>
      </c>
      <c r="V69" s="166">
        <v>4.2098000000000004</v>
      </c>
      <c r="W69" s="166">
        <v>4.2599999999999999E-2</v>
      </c>
      <c r="X69" s="166">
        <v>4.2098000000000004</v>
      </c>
      <c r="Y69" s="166">
        <v>0</v>
      </c>
      <c r="Z69" s="166">
        <v>4.2523999999999997</v>
      </c>
      <c r="AA69" s="166">
        <v>4.2098000000000004</v>
      </c>
      <c r="AB69" s="166">
        <v>0</v>
      </c>
      <c r="AC69" s="166">
        <v>4.2599999999999999E-2</v>
      </c>
      <c r="AD69" s="167">
        <v>100</v>
      </c>
      <c r="AE69" s="167">
        <v>100</v>
      </c>
      <c r="AF69" s="167">
        <v>1.0017872260370615</v>
      </c>
      <c r="AG69" s="169">
        <v>0</v>
      </c>
      <c r="AH69" s="167">
        <v>0</v>
      </c>
      <c r="AI69" s="166">
        <v>4.2098000000000004</v>
      </c>
      <c r="AJ69" s="166">
        <v>0</v>
      </c>
      <c r="AK69" s="166">
        <v>4.2523999999999997</v>
      </c>
      <c r="AL69" s="166">
        <v>4.2098000000000004</v>
      </c>
      <c r="AM69" s="166">
        <v>4.2599999999999999E-2</v>
      </c>
      <c r="AN69" s="166">
        <v>4.2098000000000004</v>
      </c>
      <c r="AO69" s="166">
        <v>0</v>
      </c>
      <c r="AP69" s="166">
        <v>4.2523999999999997</v>
      </c>
      <c r="AQ69" s="166">
        <v>4.2098000000000004</v>
      </c>
      <c r="AR69" s="166">
        <v>0</v>
      </c>
      <c r="AS69" s="166">
        <v>4.2599999999999999E-2</v>
      </c>
      <c r="AT69" s="167">
        <v>100</v>
      </c>
      <c r="AU69" s="167">
        <v>100</v>
      </c>
      <c r="AV69" s="167">
        <v>1.0017872260370615</v>
      </c>
      <c r="AW69" s="169">
        <v>0</v>
      </c>
      <c r="AX69" s="167">
        <v>0</v>
      </c>
      <c r="AY69" s="166">
        <v>0</v>
      </c>
      <c r="AZ69" s="166">
        <v>0</v>
      </c>
      <c r="BA69" s="166">
        <v>0</v>
      </c>
      <c r="BB69" s="166">
        <v>0</v>
      </c>
      <c r="BC69" s="166">
        <v>0</v>
      </c>
      <c r="BD69" s="166">
        <v>0</v>
      </c>
      <c r="BE69" s="166">
        <v>0</v>
      </c>
      <c r="BF69" s="166">
        <v>0</v>
      </c>
      <c r="BG69" s="166">
        <v>0</v>
      </c>
      <c r="BH69" s="166">
        <v>0</v>
      </c>
      <c r="BI69" s="166">
        <v>0</v>
      </c>
      <c r="BJ69" s="167" t="s">
        <v>369</v>
      </c>
      <c r="BK69" s="167" t="s">
        <v>369</v>
      </c>
      <c r="BL69" s="167">
        <v>0</v>
      </c>
      <c r="BM69" s="169">
        <v>0</v>
      </c>
      <c r="BN69" s="167">
        <v>0</v>
      </c>
      <c r="BO69" s="166">
        <v>0</v>
      </c>
      <c r="BP69" s="166">
        <v>0</v>
      </c>
      <c r="BQ69" s="166">
        <v>0</v>
      </c>
      <c r="BR69" s="166">
        <v>0</v>
      </c>
      <c r="BS69" s="166">
        <v>0</v>
      </c>
      <c r="BT69" s="166">
        <v>0</v>
      </c>
      <c r="BU69" s="166">
        <v>0</v>
      </c>
      <c r="BV69" s="166">
        <v>0</v>
      </c>
      <c r="BW69" s="166">
        <v>0</v>
      </c>
      <c r="BX69" s="166">
        <v>0</v>
      </c>
      <c r="BY69" s="166">
        <v>0</v>
      </c>
      <c r="BZ69" s="167" t="s">
        <v>369</v>
      </c>
      <c r="CA69" s="167" t="s">
        <v>369</v>
      </c>
      <c r="CB69" s="167">
        <v>0</v>
      </c>
      <c r="CC69" s="169">
        <v>0</v>
      </c>
      <c r="CD69" s="167">
        <v>0</v>
      </c>
      <c r="CE69" s="166">
        <v>0</v>
      </c>
      <c r="CF69" s="166">
        <v>0</v>
      </c>
      <c r="CG69" s="166">
        <v>0</v>
      </c>
      <c r="CH69" s="166">
        <v>0</v>
      </c>
      <c r="CI69" s="166">
        <v>0</v>
      </c>
      <c r="CJ69" s="166">
        <v>0</v>
      </c>
      <c r="CK69" s="166">
        <v>0</v>
      </c>
      <c r="CL69" s="166">
        <v>0</v>
      </c>
      <c r="CM69" s="166">
        <v>0</v>
      </c>
      <c r="CN69" s="166">
        <v>0</v>
      </c>
      <c r="CO69" s="166">
        <v>0</v>
      </c>
      <c r="CP69" s="167" t="s">
        <v>369</v>
      </c>
      <c r="CQ69" s="167" t="s">
        <v>369</v>
      </c>
      <c r="CR69" s="167">
        <v>0</v>
      </c>
      <c r="CS69" s="169">
        <v>0</v>
      </c>
      <c r="CT69" s="167">
        <v>0</v>
      </c>
      <c r="CU69" s="54">
        <v>3.0030000000000001</v>
      </c>
      <c r="CV69" s="54">
        <v>0</v>
      </c>
      <c r="CW69" s="54">
        <v>3.0333999999999999</v>
      </c>
      <c r="CX69" s="54">
        <v>3.0030000000000001</v>
      </c>
      <c r="CY69" s="54">
        <v>3.04E-2</v>
      </c>
      <c r="CZ69" s="54">
        <v>0.91411443999999997</v>
      </c>
      <c r="DA69" s="54">
        <v>0</v>
      </c>
      <c r="DB69" s="54">
        <v>0.92336642000000002</v>
      </c>
      <c r="DC69" s="54">
        <v>0.91411443999999997</v>
      </c>
      <c r="DD69" s="54">
        <v>0</v>
      </c>
      <c r="DE69" s="54">
        <v>9.2519799999999999E-3</v>
      </c>
      <c r="DF69" s="55">
        <v>30.440041292041293</v>
      </c>
      <c r="DG69" s="55">
        <v>30.434144736842107</v>
      </c>
      <c r="DH69" s="55">
        <v>1.0019835895699996</v>
      </c>
      <c r="DI69" s="98">
        <v>0</v>
      </c>
      <c r="DJ69" s="55">
        <v>0</v>
      </c>
      <c r="DK69" s="54">
        <v>0.2477</v>
      </c>
      <c r="DL69" s="54">
        <v>0</v>
      </c>
      <c r="DM69" s="54">
        <v>0.25019999999999998</v>
      </c>
      <c r="DN69" s="54">
        <v>0.2477</v>
      </c>
      <c r="DO69" s="54">
        <v>2.5000000000000001E-3</v>
      </c>
      <c r="DP69" s="54">
        <v>0.12955243999999999</v>
      </c>
      <c r="DQ69" s="54">
        <v>0</v>
      </c>
      <c r="DR69" s="54">
        <v>0.13086</v>
      </c>
      <c r="DS69" s="54">
        <v>0.12955243999999999</v>
      </c>
      <c r="DT69" s="54">
        <v>0</v>
      </c>
      <c r="DU69" s="54">
        <v>1.3075599999999999E-3</v>
      </c>
      <c r="DV69" s="55">
        <v>52.302155833669758</v>
      </c>
      <c r="DW69" s="55">
        <v>52.302399999999992</v>
      </c>
      <c r="DX69" s="55">
        <v>0.99920525752712819</v>
      </c>
      <c r="DY69" s="98">
        <v>0</v>
      </c>
      <c r="DZ69" s="55">
        <v>0</v>
      </c>
      <c r="EA69" s="54">
        <v>2.7553000000000001</v>
      </c>
      <c r="EB69" s="54">
        <v>0</v>
      </c>
      <c r="EC69" s="54">
        <v>2.7831999999999999</v>
      </c>
      <c r="ED69" s="54">
        <v>2.7553000000000001</v>
      </c>
      <c r="EE69" s="54">
        <v>2.7900000000000001E-2</v>
      </c>
      <c r="EF69" s="54">
        <v>0.78456199999999998</v>
      </c>
      <c r="EG69" s="54">
        <v>0</v>
      </c>
      <c r="EH69" s="54">
        <v>0.79250642000000004</v>
      </c>
      <c r="EI69" s="54">
        <v>0.78456199999999998</v>
      </c>
      <c r="EJ69" s="54">
        <v>0</v>
      </c>
      <c r="EK69" s="54">
        <v>7.9444200000000006E-3</v>
      </c>
      <c r="EL69" s="55">
        <v>28.474648858563494</v>
      </c>
      <c r="EM69" s="55">
        <v>28.474623655913977</v>
      </c>
      <c r="EN69" s="55">
        <v>1.0024423524543813</v>
      </c>
      <c r="EO69" s="98">
        <v>0</v>
      </c>
      <c r="EP69" s="55">
        <v>0</v>
      </c>
      <c r="EQ69" s="54">
        <v>7.6531000000000002</v>
      </c>
      <c r="ER69" s="54">
        <v>0</v>
      </c>
      <c r="ES69" s="54">
        <v>9.2537000000000003</v>
      </c>
      <c r="ET69" s="54">
        <v>9.1609999999999996</v>
      </c>
      <c r="EU69" s="54">
        <v>9.2699999999999991E-2</v>
      </c>
      <c r="EV69" s="54">
        <v>2.56097361</v>
      </c>
      <c r="EW69" s="54">
        <v>0</v>
      </c>
      <c r="EX69" s="54">
        <v>2.5869239300000002</v>
      </c>
      <c r="EY69" s="54">
        <v>2.56097361</v>
      </c>
      <c r="EZ69" s="54">
        <v>0</v>
      </c>
      <c r="FA69" s="54">
        <v>2.5950319999999999E-2</v>
      </c>
      <c r="FB69" s="55">
        <v>27.95517530837245</v>
      </c>
      <c r="FC69" s="55">
        <v>27.993872707659119</v>
      </c>
      <c r="FD69" s="55">
        <v>1.0031342514196</v>
      </c>
      <c r="FE69" s="98">
        <v>0</v>
      </c>
      <c r="FF69" s="55">
        <v>0</v>
      </c>
      <c r="FG69" s="54">
        <v>7.6531000000000002</v>
      </c>
      <c r="FH69" s="54">
        <v>0</v>
      </c>
      <c r="FI69" s="54">
        <v>7.7305000000000001</v>
      </c>
      <c r="FJ69" s="54">
        <v>7.6531000000000002</v>
      </c>
      <c r="FK69" s="54">
        <v>7.7399999999999997E-2</v>
      </c>
      <c r="FL69" s="54">
        <v>1.05307361</v>
      </c>
      <c r="FM69" s="54">
        <v>0</v>
      </c>
      <c r="FN69" s="54">
        <v>1.0637239299999999</v>
      </c>
      <c r="FO69" s="54">
        <v>1.05307361</v>
      </c>
      <c r="FP69" s="54">
        <v>0</v>
      </c>
      <c r="FQ69" s="54">
        <v>1.065032E-2</v>
      </c>
      <c r="FR69" s="55">
        <v>13.76009211953326</v>
      </c>
      <c r="FS69" s="55">
        <v>13.760103359173126</v>
      </c>
      <c r="FT69" s="55">
        <v>1.0012297081630948</v>
      </c>
      <c r="FU69" s="98">
        <v>0</v>
      </c>
      <c r="FV69" s="55">
        <v>0</v>
      </c>
      <c r="FW69" s="54">
        <v>0</v>
      </c>
      <c r="FX69" s="54">
        <v>0</v>
      </c>
      <c r="FY69" s="54">
        <v>1.5232000000000001</v>
      </c>
      <c r="FZ69" s="54">
        <v>1.5079</v>
      </c>
      <c r="GA69" s="54">
        <v>1.5299999999999999E-2</v>
      </c>
      <c r="GB69" s="54">
        <v>1.5079</v>
      </c>
      <c r="GC69" s="54">
        <v>0</v>
      </c>
      <c r="GD69" s="54">
        <v>1.5232000000000001</v>
      </c>
      <c r="GE69" s="54">
        <v>1.5079</v>
      </c>
      <c r="GF69" s="54">
        <v>0</v>
      </c>
      <c r="GG69" s="54">
        <v>1.5299999999999999E-2</v>
      </c>
      <c r="GH69" s="55">
        <v>100</v>
      </c>
      <c r="GI69" s="55">
        <v>100</v>
      </c>
      <c r="GJ69" s="55">
        <v>1.0044642857142856</v>
      </c>
      <c r="GK69" s="98">
        <v>0</v>
      </c>
      <c r="GL69" s="55">
        <v>0</v>
      </c>
      <c r="GM69" s="54">
        <v>156.76410000000001</v>
      </c>
      <c r="GN69" s="54">
        <v>0</v>
      </c>
      <c r="GO69" s="54">
        <v>158.34766300000001</v>
      </c>
      <c r="GP69" s="54">
        <v>156.76410000000001</v>
      </c>
      <c r="GQ69" s="54">
        <v>1.5835630000000001</v>
      </c>
      <c r="GR69" s="54">
        <v>1.5441768</v>
      </c>
      <c r="GS69" s="54">
        <v>0</v>
      </c>
      <c r="GT69" s="54">
        <v>1.5597752199999999</v>
      </c>
      <c r="GU69" s="54">
        <v>1.5441768</v>
      </c>
      <c r="GV69" s="54">
        <v>0</v>
      </c>
      <c r="GW69" s="54">
        <v>1.559842E-2</v>
      </c>
      <c r="GX69" s="55">
        <v>0.98503215978658376</v>
      </c>
      <c r="GY69" s="55">
        <v>0.98502048860702096</v>
      </c>
      <c r="GZ69" s="55">
        <v>1.000042813861346</v>
      </c>
      <c r="HA69" s="98">
        <v>0</v>
      </c>
      <c r="HB69" s="55">
        <v>0</v>
      </c>
      <c r="HC69" s="54">
        <v>156.76410000000001</v>
      </c>
      <c r="HD69" s="54">
        <v>0</v>
      </c>
      <c r="HE69" s="54">
        <v>158.34766300000001</v>
      </c>
      <c r="HF69" s="54">
        <v>156.76410000000001</v>
      </c>
      <c r="HG69" s="54">
        <v>1.5835630000000001</v>
      </c>
      <c r="HH69" s="54">
        <v>1.5441768</v>
      </c>
      <c r="HI69" s="54">
        <v>0</v>
      </c>
      <c r="HJ69" s="54">
        <v>1.5597752199999999</v>
      </c>
      <c r="HK69" s="54">
        <v>1.5441768</v>
      </c>
      <c r="HL69" s="54">
        <v>0</v>
      </c>
      <c r="HM69" s="54">
        <v>1.559842E-2</v>
      </c>
      <c r="HN69" s="55">
        <v>0.98503215978658376</v>
      </c>
      <c r="HO69" s="55">
        <v>0.98502048860702096</v>
      </c>
      <c r="HP69" s="55">
        <v>1.000042813861346</v>
      </c>
      <c r="HQ69" s="98">
        <v>0</v>
      </c>
      <c r="HR69" s="55">
        <v>0</v>
      </c>
      <c r="HS69" s="54">
        <v>0</v>
      </c>
      <c r="HT69" s="54">
        <v>0</v>
      </c>
      <c r="HU69" s="54">
        <v>0</v>
      </c>
      <c r="HV69" s="54">
        <v>0</v>
      </c>
      <c r="HW69" s="54">
        <v>0</v>
      </c>
      <c r="HX69" s="54">
        <v>0</v>
      </c>
      <c r="HY69" s="54">
        <v>0</v>
      </c>
      <c r="HZ69" s="54">
        <v>0</v>
      </c>
      <c r="IA69" s="54">
        <v>0</v>
      </c>
      <c r="IB69" s="54">
        <v>0</v>
      </c>
      <c r="IC69" s="54">
        <v>0</v>
      </c>
      <c r="ID69" s="55" t="s">
        <v>369</v>
      </c>
      <c r="IE69" s="55" t="s">
        <v>369</v>
      </c>
      <c r="IF69" s="55">
        <v>0</v>
      </c>
      <c r="IG69" s="98">
        <v>0</v>
      </c>
      <c r="IH69" s="55">
        <v>0</v>
      </c>
      <c r="II69" s="54">
        <v>0</v>
      </c>
      <c r="IJ69" s="54">
        <v>0</v>
      </c>
      <c r="IK69" s="54">
        <v>0</v>
      </c>
      <c r="IL69" s="54">
        <v>0</v>
      </c>
      <c r="IM69" s="54">
        <v>0</v>
      </c>
      <c r="IN69" s="54">
        <v>0</v>
      </c>
      <c r="IO69" s="54">
        <v>0</v>
      </c>
      <c r="IP69" s="54">
        <v>0</v>
      </c>
      <c r="IQ69" s="54">
        <v>0</v>
      </c>
      <c r="IR69" s="54">
        <v>0</v>
      </c>
      <c r="IS69" s="54">
        <v>0</v>
      </c>
      <c r="IT69" s="55" t="s">
        <v>369</v>
      </c>
      <c r="IU69" s="55" t="s">
        <v>369</v>
      </c>
      <c r="IV69" s="55">
        <v>0</v>
      </c>
      <c r="IW69" s="98">
        <v>0</v>
      </c>
      <c r="IX69" s="55">
        <v>0</v>
      </c>
      <c r="IY69" s="54">
        <v>0</v>
      </c>
      <c r="IZ69" s="54">
        <v>0</v>
      </c>
      <c r="JA69" s="54">
        <v>0</v>
      </c>
      <c r="JB69" s="54">
        <v>0</v>
      </c>
      <c r="JC69" s="54">
        <v>0</v>
      </c>
      <c r="JD69" s="54">
        <v>0</v>
      </c>
      <c r="JE69" s="54">
        <v>0</v>
      </c>
      <c r="JF69" s="54">
        <v>0</v>
      </c>
      <c r="JG69" s="54">
        <v>0</v>
      </c>
      <c r="JH69" s="54">
        <v>0</v>
      </c>
      <c r="JI69" s="54">
        <v>0</v>
      </c>
      <c r="JJ69" s="55" t="s">
        <v>369</v>
      </c>
      <c r="JK69" s="55" t="s">
        <v>369</v>
      </c>
      <c r="JL69" s="55">
        <v>0</v>
      </c>
      <c r="JM69" s="98">
        <v>0</v>
      </c>
      <c r="JN69" s="55">
        <v>0</v>
      </c>
    </row>
    <row r="70" spans="1:274" ht="15.75" x14ac:dyDescent="0.25">
      <c r="A70" s="129">
        <v>59</v>
      </c>
      <c r="B70" s="108" t="s">
        <v>143</v>
      </c>
      <c r="C70" s="166">
        <v>558.82240000000002</v>
      </c>
      <c r="D70" s="166">
        <v>0</v>
      </c>
      <c r="E70" s="166">
        <v>585.94039167000005</v>
      </c>
      <c r="F70" s="166">
        <v>558.82240000000002</v>
      </c>
      <c r="G70" s="166">
        <v>27.117991670000002</v>
      </c>
      <c r="H70" s="166">
        <v>162.50801257999998</v>
      </c>
      <c r="I70" s="166">
        <v>0.45359518999999998</v>
      </c>
      <c r="J70" s="166">
        <v>173.08371197</v>
      </c>
      <c r="K70" s="166">
        <v>162.50801257999998</v>
      </c>
      <c r="L70" s="166">
        <v>0</v>
      </c>
      <c r="M70" s="166">
        <v>10.57569939</v>
      </c>
      <c r="N70" s="167">
        <v>29.080439971626042</v>
      </c>
      <c r="O70" s="167">
        <v>38.998829702052198</v>
      </c>
      <c r="P70" s="167">
        <v>6.1101644225385288</v>
      </c>
      <c r="Q70" s="166">
        <v>0.45359518999999998</v>
      </c>
      <c r="R70" s="167">
        <v>-1.2712053631958042E-14</v>
      </c>
      <c r="S70" s="166">
        <v>229.17400000000001</v>
      </c>
      <c r="T70" s="166">
        <v>0</v>
      </c>
      <c r="U70" s="166">
        <v>242.55629999999999</v>
      </c>
      <c r="V70" s="166">
        <v>229.17400000000001</v>
      </c>
      <c r="W70" s="166">
        <v>13.382300000000001</v>
      </c>
      <c r="X70" s="166">
        <v>34.772847319999997</v>
      </c>
      <c r="Y70" s="166">
        <v>0</v>
      </c>
      <c r="Z70" s="166">
        <v>40.026120300000002</v>
      </c>
      <c r="AA70" s="166">
        <v>34.772847319999997</v>
      </c>
      <c r="AB70" s="166">
        <v>0</v>
      </c>
      <c r="AC70" s="166">
        <v>5.2532729800000002</v>
      </c>
      <c r="AD70" s="167">
        <v>15.173120563414697</v>
      </c>
      <c r="AE70" s="167">
        <v>39.255381959752803</v>
      </c>
      <c r="AF70" s="167">
        <v>13.124611979942507</v>
      </c>
      <c r="AG70" s="169">
        <v>0</v>
      </c>
      <c r="AH70" s="167">
        <v>0</v>
      </c>
      <c r="AI70" s="166">
        <v>5.9016000000000002</v>
      </c>
      <c r="AJ70" s="166">
        <v>0</v>
      </c>
      <c r="AK70" s="166">
        <v>6.1475</v>
      </c>
      <c r="AL70" s="166">
        <v>5.9016000000000002</v>
      </c>
      <c r="AM70" s="166">
        <v>0.24590000000000001</v>
      </c>
      <c r="AN70" s="166">
        <v>5.9016000000000002</v>
      </c>
      <c r="AO70" s="166">
        <v>0</v>
      </c>
      <c r="AP70" s="166">
        <v>6.1475</v>
      </c>
      <c r="AQ70" s="166">
        <v>5.9016000000000002</v>
      </c>
      <c r="AR70" s="166">
        <v>0</v>
      </c>
      <c r="AS70" s="166">
        <v>0.24590000000000001</v>
      </c>
      <c r="AT70" s="167">
        <v>100</v>
      </c>
      <c r="AU70" s="167">
        <v>100</v>
      </c>
      <c r="AV70" s="167">
        <v>4</v>
      </c>
      <c r="AW70" s="169">
        <v>0</v>
      </c>
      <c r="AX70" s="167">
        <v>0</v>
      </c>
      <c r="AY70" s="166">
        <v>198.90950000000001</v>
      </c>
      <c r="AZ70" s="166">
        <v>0</v>
      </c>
      <c r="BA70" s="166">
        <v>207.19739999999999</v>
      </c>
      <c r="BB70" s="166">
        <v>198.90950000000001</v>
      </c>
      <c r="BC70" s="166">
        <v>8.2879000000000005</v>
      </c>
      <c r="BD70" s="166">
        <v>4.6927318399999995</v>
      </c>
      <c r="BE70" s="166">
        <v>0</v>
      </c>
      <c r="BF70" s="166">
        <v>4.8882994800000006</v>
      </c>
      <c r="BG70" s="166">
        <v>4.6927318399999995</v>
      </c>
      <c r="BH70" s="166">
        <v>0</v>
      </c>
      <c r="BI70" s="166">
        <v>0.19556764000000001</v>
      </c>
      <c r="BJ70" s="167">
        <v>2.3592296195003253</v>
      </c>
      <c r="BK70" s="167">
        <v>2.3596766370250606</v>
      </c>
      <c r="BL70" s="167">
        <v>4.0007295134053447</v>
      </c>
      <c r="BM70" s="169">
        <v>0</v>
      </c>
      <c r="BN70" s="167">
        <v>0</v>
      </c>
      <c r="BO70" s="166">
        <v>24.3629</v>
      </c>
      <c r="BP70" s="166">
        <v>0</v>
      </c>
      <c r="BQ70" s="166">
        <v>29.211400000000001</v>
      </c>
      <c r="BR70" s="166">
        <v>24.3629</v>
      </c>
      <c r="BS70" s="166">
        <v>4.8484999999999996</v>
      </c>
      <c r="BT70" s="166">
        <v>24.178515480000002</v>
      </c>
      <c r="BU70" s="166">
        <v>0</v>
      </c>
      <c r="BV70" s="166">
        <v>28.990320820000001</v>
      </c>
      <c r="BW70" s="166">
        <v>24.178515480000002</v>
      </c>
      <c r="BX70" s="166">
        <v>0</v>
      </c>
      <c r="BY70" s="166">
        <v>4.8118053400000003</v>
      </c>
      <c r="BZ70" s="167">
        <v>99.24317499148296</v>
      </c>
      <c r="CA70" s="167">
        <v>99.243175002578127</v>
      </c>
      <c r="CB70" s="167">
        <v>16.597972026168147</v>
      </c>
      <c r="CC70" s="169">
        <v>0</v>
      </c>
      <c r="CD70" s="167">
        <v>0</v>
      </c>
      <c r="CE70" s="166">
        <v>0</v>
      </c>
      <c r="CF70" s="166">
        <v>0</v>
      </c>
      <c r="CG70" s="166">
        <v>0</v>
      </c>
      <c r="CH70" s="166">
        <v>0</v>
      </c>
      <c r="CI70" s="166">
        <v>0</v>
      </c>
      <c r="CJ70" s="166">
        <v>0</v>
      </c>
      <c r="CK70" s="166">
        <v>0</v>
      </c>
      <c r="CL70" s="166">
        <v>0</v>
      </c>
      <c r="CM70" s="166">
        <v>0</v>
      </c>
      <c r="CN70" s="166">
        <v>0</v>
      </c>
      <c r="CO70" s="166">
        <v>0</v>
      </c>
      <c r="CP70" s="167" t="s">
        <v>369</v>
      </c>
      <c r="CQ70" s="167" t="s">
        <v>369</v>
      </c>
      <c r="CR70" s="167">
        <v>0</v>
      </c>
      <c r="CS70" s="169">
        <v>0</v>
      </c>
      <c r="CT70" s="167">
        <v>0</v>
      </c>
      <c r="CU70" s="54">
        <v>4.6035000000000004</v>
      </c>
      <c r="CV70" s="54">
        <v>0</v>
      </c>
      <c r="CW70" s="54">
        <v>4.7953999999999999</v>
      </c>
      <c r="CX70" s="54">
        <v>4.6035000000000004</v>
      </c>
      <c r="CY70" s="54">
        <v>0.19190000000000002</v>
      </c>
      <c r="CZ70" s="54">
        <v>0</v>
      </c>
      <c r="DA70" s="54">
        <v>0</v>
      </c>
      <c r="DB70" s="54">
        <v>0</v>
      </c>
      <c r="DC70" s="54">
        <v>0</v>
      </c>
      <c r="DD70" s="54">
        <v>0</v>
      </c>
      <c r="DE70" s="54">
        <v>0</v>
      </c>
      <c r="DF70" s="55">
        <v>0</v>
      </c>
      <c r="DG70" s="55">
        <v>0</v>
      </c>
      <c r="DH70" s="55">
        <v>0</v>
      </c>
      <c r="DI70" s="98">
        <v>0</v>
      </c>
      <c r="DJ70" s="55">
        <v>0</v>
      </c>
      <c r="DK70" s="54">
        <v>1.4311</v>
      </c>
      <c r="DL70" s="54">
        <v>0</v>
      </c>
      <c r="DM70" s="54">
        <v>1.4907999999999999</v>
      </c>
      <c r="DN70" s="54">
        <v>1.4311</v>
      </c>
      <c r="DO70" s="54">
        <v>5.9700000000000003E-2</v>
      </c>
      <c r="DP70" s="54">
        <v>0</v>
      </c>
      <c r="DQ70" s="54">
        <v>0</v>
      </c>
      <c r="DR70" s="54">
        <v>0</v>
      </c>
      <c r="DS70" s="54">
        <v>0</v>
      </c>
      <c r="DT70" s="54">
        <v>0</v>
      </c>
      <c r="DU70" s="54">
        <v>0</v>
      </c>
      <c r="DV70" s="55">
        <v>0</v>
      </c>
      <c r="DW70" s="55">
        <v>0</v>
      </c>
      <c r="DX70" s="55">
        <v>0</v>
      </c>
      <c r="DY70" s="98">
        <v>0</v>
      </c>
      <c r="DZ70" s="55">
        <v>0</v>
      </c>
      <c r="EA70" s="54">
        <v>3.1724000000000001</v>
      </c>
      <c r="EB70" s="54">
        <v>0</v>
      </c>
      <c r="EC70" s="54">
        <v>3.3046000000000002</v>
      </c>
      <c r="ED70" s="54">
        <v>3.1724000000000001</v>
      </c>
      <c r="EE70" s="54">
        <v>0.13220000000000001</v>
      </c>
      <c r="EF70" s="54">
        <v>0</v>
      </c>
      <c r="EG70" s="54">
        <v>0</v>
      </c>
      <c r="EH70" s="54">
        <v>0</v>
      </c>
      <c r="EI70" s="54">
        <v>0</v>
      </c>
      <c r="EJ70" s="54">
        <v>0</v>
      </c>
      <c r="EK70" s="54">
        <v>0</v>
      </c>
      <c r="EL70" s="55">
        <v>0</v>
      </c>
      <c r="EM70" s="55">
        <v>0</v>
      </c>
      <c r="EN70" s="55">
        <v>0</v>
      </c>
      <c r="EO70" s="98">
        <v>0</v>
      </c>
      <c r="EP70" s="55">
        <v>0</v>
      </c>
      <c r="EQ70" s="54">
        <v>44.260599999999997</v>
      </c>
      <c r="ER70" s="54">
        <v>0</v>
      </c>
      <c r="ES70" s="54">
        <v>46.104791670000004</v>
      </c>
      <c r="ET70" s="54">
        <v>44.260599999999997</v>
      </c>
      <c r="EU70" s="54">
        <v>1.8441916699999998</v>
      </c>
      <c r="EV70" s="54">
        <v>3.6431701200000002</v>
      </c>
      <c r="EW70" s="54">
        <v>0</v>
      </c>
      <c r="EX70" s="54">
        <v>3.7949688799999999</v>
      </c>
      <c r="EY70" s="54">
        <v>3.6431701200000002</v>
      </c>
      <c r="EZ70" s="54">
        <v>0</v>
      </c>
      <c r="FA70" s="54">
        <v>0.15179876</v>
      </c>
      <c r="FB70" s="55">
        <v>8.2311810504150422</v>
      </c>
      <c r="FC70" s="55">
        <v>8.2311813066588684</v>
      </c>
      <c r="FD70" s="55">
        <v>4.0000001264832514</v>
      </c>
      <c r="FE70" s="98">
        <v>0</v>
      </c>
      <c r="FF70" s="55">
        <v>0</v>
      </c>
      <c r="FG70" s="54">
        <v>44.260599999999997</v>
      </c>
      <c r="FH70" s="54">
        <v>0</v>
      </c>
      <c r="FI70" s="54">
        <v>46.104791670000004</v>
      </c>
      <c r="FJ70" s="54">
        <v>44.260599999999997</v>
      </c>
      <c r="FK70" s="54">
        <v>1.8441916699999998</v>
      </c>
      <c r="FL70" s="54">
        <v>3.6431701200000002</v>
      </c>
      <c r="FM70" s="54">
        <v>0</v>
      </c>
      <c r="FN70" s="54">
        <v>3.7949688799999999</v>
      </c>
      <c r="FO70" s="54">
        <v>3.6431701200000002</v>
      </c>
      <c r="FP70" s="54">
        <v>0</v>
      </c>
      <c r="FQ70" s="54">
        <v>0.15179876</v>
      </c>
      <c r="FR70" s="55">
        <v>8.2311810504150422</v>
      </c>
      <c r="FS70" s="55">
        <v>8.2311813066588684</v>
      </c>
      <c r="FT70" s="55">
        <v>4.0000001264832514</v>
      </c>
      <c r="FU70" s="98">
        <v>0</v>
      </c>
      <c r="FV70" s="55">
        <v>0</v>
      </c>
      <c r="FW70" s="54">
        <v>0</v>
      </c>
      <c r="FX70" s="54">
        <v>0</v>
      </c>
      <c r="FY70" s="54">
        <v>0</v>
      </c>
      <c r="FZ70" s="54">
        <v>0</v>
      </c>
      <c r="GA70" s="54">
        <v>0</v>
      </c>
      <c r="GB70" s="54">
        <v>0</v>
      </c>
      <c r="GC70" s="54">
        <v>0</v>
      </c>
      <c r="GD70" s="54">
        <v>0</v>
      </c>
      <c r="GE70" s="54">
        <v>0</v>
      </c>
      <c r="GF70" s="54">
        <v>0</v>
      </c>
      <c r="GG70" s="54">
        <v>0</v>
      </c>
      <c r="GH70" s="55" t="s">
        <v>369</v>
      </c>
      <c r="GI70" s="55" t="s">
        <v>369</v>
      </c>
      <c r="GJ70" s="55">
        <v>0</v>
      </c>
      <c r="GK70" s="98">
        <v>0</v>
      </c>
      <c r="GL70" s="55">
        <v>0</v>
      </c>
      <c r="GM70" s="54">
        <v>280.78429999999997</v>
      </c>
      <c r="GN70" s="54">
        <v>0</v>
      </c>
      <c r="GO70" s="54">
        <v>292.48390000000001</v>
      </c>
      <c r="GP70" s="54">
        <v>280.78429999999997</v>
      </c>
      <c r="GQ70" s="54">
        <v>11.6996</v>
      </c>
      <c r="GR70" s="54">
        <v>124.09199513999999</v>
      </c>
      <c r="GS70" s="54">
        <v>0.45359518999999998</v>
      </c>
      <c r="GT70" s="54">
        <v>129.26262278999999</v>
      </c>
      <c r="GU70" s="54">
        <v>124.09199513999999</v>
      </c>
      <c r="GV70" s="54">
        <v>0</v>
      </c>
      <c r="GW70" s="54">
        <v>5.1706276500000001</v>
      </c>
      <c r="GX70" s="55">
        <v>44.194776965806135</v>
      </c>
      <c r="GY70" s="55">
        <v>44.194909655030941</v>
      </c>
      <c r="GZ70" s="55">
        <v>4.0000949527383485</v>
      </c>
      <c r="HA70" s="98">
        <v>0.45359518999999998</v>
      </c>
      <c r="HB70" s="55">
        <v>1.4988010832439613E-15</v>
      </c>
      <c r="HC70" s="54">
        <v>280.78429999999997</v>
      </c>
      <c r="HD70" s="54">
        <v>0</v>
      </c>
      <c r="HE70" s="54">
        <v>292.48390000000001</v>
      </c>
      <c r="HF70" s="54">
        <v>280.78429999999997</v>
      </c>
      <c r="HG70" s="54">
        <v>11.6996</v>
      </c>
      <c r="HH70" s="54">
        <v>124.09199513999999</v>
      </c>
      <c r="HI70" s="54">
        <v>0.45359518999999998</v>
      </c>
      <c r="HJ70" s="54">
        <v>129.26262278999999</v>
      </c>
      <c r="HK70" s="54">
        <v>124.09199513999999</v>
      </c>
      <c r="HL70" s="54">
        <v>0</v>
      </c>
      <c r="HM70" s="54">
        <v>5.1706276500000001</v>
      </c>
      <c r="HN70" s="55">
        <v>44.194776965806135</v>
      </c>
      <c r="HO70" s="55">
        <v>44.194909655030941</v>
      </c>
      <c r="HP70" s="55">
        <v>4.0000949527383485</v>
      </c>
      <c r="HQ70" s="98">
        <v>0.45359518999999998</v>
      </c>
      <c r="HR70" s="55">
        <v>1.4988010832439613E-15</v>
      </c>
      <c r="HS70" s="54">
        <v>0</v>
      </c>
      <c r="HT70" s="54">
        <v>0</v>
      </c>
      <c r="HU70" s="54">
        <v>0</v>
      </c>
      <c r="HV70" s="54">
        <v>0</v>
      </c>
      <c r="HW70" s="54">
        <v>0</v>
      </c>
      <c r="HX70" s="54">
        <v>0</v>
      </c>
      <c r="HY70" s="54">
        <v>0</v>
      </c>
      <c r="HZ70" s="54">
        <v>0</v>
      </c>
      <c r="IA70" s="54">
        <v>0</v>
      </c>
      <c r="IB70" s="54">
        <v>0</v>
      </c>
      <c r="IC70" s="54">
        <v>0</v>
      </c>
      <c r="ID70" s="55" t="s">
        <v>369</v>
      </c>
      <c r="IE70" s="55" t="s">
        <v>369</v>
      </c>
      <c r="IF70" s="55">
        <v>0</v>
      </c>
      <c r="IG70" s="98">
        <v>0</v>
      </c>
      <c r="IH70" s="55">
        <v>0</v>
      </c>
      <c r="II70" s="54">
        <v>0</v>
      </c>
      <c r="IJ70" s="54">
        <v>0</v>
      </c>
      <c r="IK70" s="54">
        <v>0</v>
      </c>
      <c r="IL70" s="54">
        <v>0</v>
      </c>
      <c r="IM70" s="54">
        <v>0</v>
      </c>
      <c r="IN70" s="54">
        <v>0</v>
      </c>
      <c r="IO70" s="54">
        <v>0</v>
      </c>
      <c r="IP70" s="54">
        <v>0</v>
      </c>
      <c r="IQ70" s="54">
        <v>0</v>
      </c>
      <c r="IR70" s="54">
        <v>0</v>
      </c>
      <c r="IS70" s="54">
        <v>0</v>
      </c>
      <c r="IT70" s="55" t="s">
        <v>369</v>
      </c>
      <c r="IU70" s="55" t="s">
        <v>369</v>
      </c>
      <c r="IV70" s="55">
        <v>0</v>
      </c>
      <c r="IW70" s="98">
        <v>0</v>
      </c>
      <c r="IX70" s="55">
        <v>0</v>
      </c>
      <c r="IY70" s="54">
        <v>0</v>
      </c>
      <c r="IZ70" s="54">
        <v>0</v>
      </c>
      <c r="JA70" s="54">
        <v>0</v>
      </c>
      <c r="JB70" s="54">
        <v>0</v>
      </c>
      <c r="JC70" s="54">
        <v>0</v>
      </c>
      <c r="JD70" s="54">
        <v>0</v>
      </c>
      <c r="JE70" s="54">
        <v>0</v>
      </c>
      <c r="JF70" s="54">
        <v>0</v>
      </c>
      <c r="JG70" s="54">
        <v>0</v>
      </c>
      <c r="JH70" s="54">
        <v>0</v>
      </c>
      <c r="JI70" s="54">
        <v>0</v>
      </c>
      <c r="JJ70" s="55" t="s">
        <v>369</v>
      </c>
      <c r="JK70" s="55" t="s">
        <v>369</v>
      </c>
      <c r="JL70" s="55">
        <v>0</v>
      </c>
      <c r="JM70" s="98">
        <v>0</v>
      </c>
      <c r="JN70" s="55">
        <v>0</v>
      </c>
    </row>
    <row r="71" spans="1:274" ht="15.75" x14ac:dyDescent="0.25">
      <c r="A71" s="129">
        <v>60</v>
      </c>
      <c r="B71" s="108" t="s">
        <v>145</v>
      </c>
      <c r="C71" s="166">
        <v>70.402999999999992</v>
      </c>
      <c r="D71" s="166">
        <v>0</v>
      </c>
      <c r="E71" s="166">
        <v>73.336700000000008</v>
      </c>
      <c r="F71" s="166">
        <v>70.402999999999992</v>
      </c>
      <c r="G71" s="166">
        <v>2.9337</v>
      </c>
      <c r="H71" s="166">
        <v>14.783445010000001</v>
      </c>
      <c r="I71" s="166">
        <v>0.22674714999999998</v>
      </c>
      <c r="J71" s="166">
        <v>15.39950215</v>
      </c>
      <c r="K71" s="166">
        <v>14.783445010000001</v>
      </c>
      <c r="L71" s="166">
        <v>0</v>
      </c>
      <c r="M71" s="166">
        <v>0.61605713999999989</v>
      </c>
      <c r="N71" s="167">
        <v>20.998316847293445</v>
      </c>
      <c r="O71" s="167">
        <v>20.999323039165553</v>
      </c>
      <c r="P71" s="167">
        <v>4.0005003668251691</v>
      </c>
      <c r="Q71" s="166">
        <v>0</v>
      </c>
      <c r="R71" s="167">
        <v>0.22674714999999956</v>
      </c>
      <c r="S71" s="166">
        <v>55.615099999999998</v>
      </c>
      <c r="T71" s="166">
        <v>0</v>
      </c>
      <c r="U71" s="166">
        <v>57.932500000000005</v>
      </c>
      <c r="V71" s="166">
        <v>55.615099999999998</v>
      </c>
      <c r="W71" s="166">
        <v>2.3174000000000001</v>
      </c>
      <c r="X71" s="166">
        <v>13.165129910000001</v>
      </c>
      <c r="Y71" s="166">
        <v>0</v>
      </c>
      <c r="Z71" s="166">
        <v>13.713748000000001</v>
      </c>
      <c r="AA71" s="166">
        <v>13.165129910000001</v>
      </c>
      <c r="AB71" s="166">
        <v>0</v>
      </c>
      <c r="AC71" s="166">
        <v>0.54861808999999995</v>
      </c>
      <c r="AD71" s="167">
        <v>23.671862335948333</v>
      </c>
      <c r="AE71" s="167">
        <v>23.673862518339515</v>
      </c>
      <c r="AF71" s="167">
        <v>4.0004970924068308</v>
      </c>
      <c r="AG71" s="169">
        <v>0</v>
      </c>
      <c r="AH71" s="167">
        <v>0</v>
      </c>
      <c r="AI71" s="166">
        <v>16.2195</v>
      </c>
      <c r="AJ71" s="166">
        <v>0</v>
      </c>
      <c r="AK71" s="166">
        <v>16.895399999999999</v>
      </c>
      <c r="AL71" s="166">
        <v>16.2195</v>
      </c>
      <c r="AM71" s="166">
        <v>0.67589999999999995</v>
      </c>
      <c r="AN71" s="166">
        <v>13.165129910000001</v>
      </c>
      <c r="AO71" s="166">
        <v>0</v>
      </c>
      <c r="AP71" s="166">
        <v>13.713748000000001</v>
      </c>
      <c r="AQ71" s="166">
        <v>13.165129910000001</v>
      </c>
      <c r="AR71" s="166">
        <v>0</v>
      </c>
      <c r="AS71" s="166">
        <v>0.54861808999999995</v>
      </c>
      <c r="AT71" s="167">
        <v>81.168531150775308</v>
      </c>
      <c r="AU71" s="167">
        <v>81.168529368249736</v>
      </c>
      <c r="AV71" s="167">
        <v>4.0004970924068308</v>
      </c>
      <c r="AW71" s="169">
        <v>0</v>
      </c>
      <c r="AX71" s="167">
        <v>0</v>
      </c>
      <c r="AY71" s="166">
        <v>0</v>
      </c>
      <c r="AZ71" s="166">
        <v>0</v>
      </c>
      <c r="BA71" s="166">
        <v>0</v>
      </c>
      <c r="BB71" s="166">
        <v>0</v>
      </c>
      <c r="BC71" s="166">
        <v>0</v>
      </c>
      <c r="BD71" s="166">
        <v>0</v>
      </c>
      <c r="BE71" s="166">
        <v>0</v>
      </c>
      <c r="BF71" s="166">
        <v>0</v>
      </c>
      <c r="BG71" s="166">
        <v>0</v>
      </c>
      <c r="BH71" s="166">
        <v>0</v>
      </c>
      <c r="BI71" s="166">
        <v>0</v>
      </c>
      <c r="BJ71" s="167" t="s">
        <v>369</v>
      </c>
      <c r="BK71" s="167" t="s">
        <v>369</v>
      </c>
      <c r="BL71" s="167">
        <v>0</v>
      </c>
      <c r="BM71" s="169">
        <v>0</v>
      </c>
      <c r="BN71" s="167">
        <v>0</v>
      </c>
      <c r="BO71" s="166">
        <v>39.395600000000002</v>
      </c>
      <c r="BP71" s="166">
        <v>0</v>
      </c>
      <c r="BQ71" s="166">
        <v>41.037100000000002</v>
      </c>
      <c r="BR71" s="166">
        <v>39.395600000000002</v>
      </c>
      <c r="BS71" s="166">
        <v>1.6415</v>
      </c>
      <c r="BT71" s="166">
        <v>0</v>
      </c>
      <c r="BU71" s="166">
        <v>0</v>
      </c>
      <c r="BV71" s="166">
        <v>0</v>
      </c>
      <c r="BW71" s="166">
        <v>0</v>
      </c>
      <c r="BX71" s="166">
        <v>0</v>
      </c>
      <c r="BY71" s="166">
        <v>0</v>
      </c>
      <c r="BZ71" s="167">
        <v>0</v>
      </c>
      <c r="CA71" s="167">
        <v>0</v>
      </c>
      <c r="CB71" s="167">
        <v>0</v>
      </c>
      <c r="CC71" s="169">
        <v>0</v>
      </c>
      <c r="CD71" s="167">
        <v>0</v>
      </c>
      <c r="CE71" s="166">
        <v>0</v>
      </c>
      <c r="CF71" s="166">
        <v>0</v>
      </c>
      <c r="CG71" s="166">
        <v>0</v>
      </c>
      <c r="CH71" s="166">
        <v>0</v>
      </c>
      <c r="CI71" s="166">
        <v>0</v>
      </c>
      <c r="CJ71" s="166">
        <v>0</v>
      </c>
      <c r="CK71" s="166">
        <v>0</v>
      </c>
      <c r="CL71" s="166">
        <v>0</v>
      </c>
      <c r="CM71" s="166">
        <v>0</v>
      </c>
      <c r="CN71" s="166">
        <v>0</v>
      </c>
      <c r="CO71" s="166">
        <v>0</v>
      </c>
      <c r="CP71" s="167" t="s">
        <v>369</v>
      </c>
      <c r="CQ71" s="167" t="s">
        <v>369</v>
      </c>
      <c r="CR71" s="167">
        <v>0</v>
      </c>
      <c r="CS71" s="169">
        <v>0</v>
      </c>
      <c r="CT71" s="167">
        <v>0</v>
      </c>
      <c r="CU71" s="54">
        <v>2.1730999999999998</v>
      </c>
      <c r="CV71" s="54">
        <v>0</v>
      </c>
      <c r="CW71" s="54">
        <v>2.2637</v>
      </c>
      <c r="CX71" s="54">
        <v>2.1730999999999998</v>
      </c>
      <c r="CY71" s="54">
        <v>9.06E-2</v>
      </c>
      <c r="CZ71" s="54">
        <v>0.42473352000000003</v>
      </c>
      <c r="DA71" s="54">
        <v>0</v>
      </c>
      <c r="DB71" s="54">
        <v>0.44244</v>
      </c>
      <c r="DC71" s="54">
        <v>0.42473352000000003</v>
      </c>
      <c r="DD71" s="54">
        <v>0</v>
      </c>
      <c r="DE71" s="54">
        <v>1.770648E-2</v>
      </c>
      <c r="DF71" s="55">
        <v>19.545051769361741</v>
      </c>
      <c r="DG71" s="55">
        <v>19.543576158940397</v>
      </c>
      <c r="DH71" s="55">
        <v>4.0020070518036341</v>
      </c>
      <c r="DI71" s="98">
        <v>0</v>
      </c>
      <c r="DJ71" s="55">
        <v>0</v>
      </c>
      <c r="DK71" s="54">
        <v>1.3385</v>
      </c>
      <c r="DL71" s="54">
        <v>0</v>
      </c>
      <c r="DM71" s="54">
        <v>1.3943000000000001</v>
      </c>
      <c r="DN71" s="54">
        <v>1.3385</v>
      </c>
      <c r="DO71" s="54">
        <v>5.5800000000000002E-2</v>
      </c>
      <c r="DP71" s="54">
        <v>0.42473352000000003</v>
      </c>
      <c r="DQ71" s="54">
        <v>0</v>
      </c>
      <c r="DR71" s="54">
        <v>0.44244</v>
      </c>
      <c r="DS71" s="54">
        <v>0.42473352000000003</v>
      </c>
      <c r="DT71" s="54">
        <v>0</v>
      </c>
      <c r="DU71" s="54">
        <v>1.770648E-2</v>
      </c>
      <c r="DV71" s="55">
        <v>31.732052297347778</v>
      </c>
      <c r="DW71" s="55">
        <v>31.732043010752687</v>
      </c>
      <c r="DX71" s="55">
        <v>4.0020070518036341</v>
      </c>
      <c r="DY71" s="98">
        <v>0</v>
      </c>
      <c r="DZ71" s="55">
        <v>0</v>
      </c>
      <c r="EA71" s="54">
        <v>0.83460000000000001</v>
      </c>
      <c r="EB71" s="54">
        <v>0</v>
      </c>
      <c r="EC71" s="54">
        <v>0.86939999999999995</v>
      </c>
      <c r="ED71" s="54">
        <v>0.83460000000000001</v>
      </c>
      <c r="EE71" s="54">
        <v>3.4799999999999998E-2</v>
      </c>
      <c r="EF71" s="54">
        <v>0</v>
      </c>
      <c r="EG71" s="54">
        <v>0</v>
      </c>
      <c r="EH71" s="54">
        <v>0</v>
      </c>
      <c r="EI71" s="54">
        <v>0</v>
      </c>
      <c r="EJ71" s="54">
        <v>0</v>
      </c>
      <c r="EK71" s="54">
        <v>0</v>
      </c>
      <c r="EL71" s="55">
        <v>0</v>
      </c>
      <c r="EM71" s="55">
        <v>0</v>
      </c>
      <c r="EN71" s="55">
        <v>0</v>
      </c>
      <c r="EO71" s="98">
        <v>0</v>
      </c>
      <c r="EP71" s="55">
        <v>0</v>
      </c>
      <c r="EQ71" s="54">
        <v>12.614800000000001</v>
      </c>
      <c r="ER71" s="54">
        <v>0</v>
      </c>
      <c r="ES71" s="54">
        <v>13.140499999999999</v>
      </c>
      <c r="ET71" s="54">
        <v>12.614800000000001</v>
      </c>
      <c r="EU71" s="54">
        <v>0.52569999999999995</v>
      </c>
      <c r="EV71" s="54">
        <v>1.19358158</v>
      </c>
      <c r="EW71" s="54">
        <v>0</v>
      </c>
      <c r="EX71" s="54">
        <v>1.24331415</v>
      </c>
      <c r="EY71" s="54">
        <v>1.19358158</v>
      </c>
      <c r="EZ71" s="54">
        <v>0</v>
      </c>
      <c r="FA71" s="54">
        <v>4.9732569999999997E-2</v>
      </c>
      <c r="FB71" s="55">
        <v>9.4617558740526988</v>
      </c>
      <c r="FC71" s="55">
        <v>9.4602568004565342</v>
      </c>
      <c r="FD71" s="55">
        <v>4.0000003217207816</v>
      </c>
      <c r="FE71" s="98">
        <v>0</v>
      </c>
      <c r="FF71" s="55">
        <v>0</v>
      </c>
      <c r="FG71" s="54">
        <v>12.614800000000001</v>
      </c>
      <c r="FH71" s="54">
        <v>0</v>
      </c>
      <c r="FI71" s="54">
        <v>13.140499999999999</v>
      </c>
      <c r="FJ71" s="54">
        <v>12.614800000000001</v>
      </c>
      <c r="FK71" s="54">
        <v>0.52569999999999995</v>
      </c>
      <c r="FL71" s="54">
        <v>1.19358158</v>
      </c>
      <c r="FM71" s="54">
        <v>0</v>
      </c>
      <c r="FN71" s="54">
        <v>1.24331415</v>
      </c>
      <c r="FO71" s="54">
        <v>1.19358158</v>
      </c>
      <c r="FP71" s="54">
        <v>0</v>
      </c>
      <c r="FQ71" s="54">
        <v>4.9732569999999997E-2</v>
      </c>
      <c r="FR71" s="55">
        <v>9.4617558740526988</v>
      </c>
      <c r="FS71" s="55">
        <v>9.4602568004565342</v>
      </c>
      <c r="FT71" s="55">
        <v>4.0000003217207816</v>
      </c>
      <c r="FU71" s="98">
        <v>0</v>
      </c>
      <c r="FV71" s="55">
        <v>0</v>
      </c>
      <c r="FW71" s="54">
        <v>0</v>
      </c>
      <c r="FX71" s="54">
        <v>0</v>
      </c>
      <c r="FY71" s="54">
        <v>0</v>
      </c>
      <c r="FZ71" s="54">
        <v>0</v>
      </c>
      <c r="GA71" s="54">
        <v>0</v>
      </c>
      <c r="GB71" s="54">
        <v>0</v>
      </c>
      <c r="GC71" s="54">
        <v>0</v>
      </c>
      <c r="GD71" s="54">
        <v>0</v>
      </c>
      <c r="GE71" s="54">
        <v>0</v>
      </c>
      <c r="GF71" s="54">
        <v>0</v>
      </c>
      <c r="GG71" s="54">
        <v>0</v>
      </c>
      <c r="GH71" s="55" t="s">
        <v>369</v>
      </c>
      <c r="GI71" s="55" t="s">
        <v>369</v>
      </c>
      <c r="GJ71" s="55">
        <v>0</v>
      </c>
      <c r="GK71" s="98">
        <v>0</v>
      </c>
      <c r="GL71" s="55">
        <v>0</v>
      </c>
      <c r="GM71" s="54">
        <v>0</v>
      </c>
      <c r="GN71" s="54">
        <v>0</v>
      </c>
      <c r="GO71" s="54">
        <v>0</v>
      </c>
      <c r="GP71" s="54">
        <v>0</v>
      </c>
      <c r="GQ71" s="54">
        <v>0</v>
      </c>
      <c r="GR71" s="54">
        <v>0</v>
      </c>
      <c r="GS71" s="54">
        <v>0.22674714999999998</v>
      </c>
      <c r="GT71" s="54">
        <v>0</v>
      </c>
      <c r="GU71" s="54">
        <v>0</v>
      </c>
      <c r="GV71" s="54">
        <v>0</v>
      </c>
      <c r="GW71" s="54">
        <v>0</v>
      </c>
      <c r="GX71" s="55" t="s">
        <v>369</v>
      </c>
      <c r="GY71" s="55" t="s">
        <v>369</v>
      </c>
      <c r="GZ71" s="55">
        <v>0</v>
      </c>
      <c r="HA71" s="98">
        <v>0</v>
      </c>
      <c r="HB71" s="55">
        <v>0.22674714999999998</v>
      </c>
      <c r="HC71" s="54">
        <v>0</v>
      </c>
      <c r="HD71" s="54">
        <v>0</v>
      </c>
      <c r="HE71" s="54">
        <v>0</v>
      </c>
      <c r="HF71" s="54">
        <v>0</v>
      </c>
      <c r="HG71" s="54">
        <v>0</v>
      </c>
      <c r="HH71" s="54">
        <v>0</v>
      </c>
      <c r="HI71" s="54">
        <v>0</v>
      </c>
      <c r="HJ71" s="54">
        <v>0</v>
      </c>
      <c r="HK71" s="54">
        <v>0</v>
      </c>
      <c r="HL71" s="54">
        <v>0</v>
      </c>
      <c r="HM71" s="54">
        <v>0</v>
      </c>
      <c r="HN71" s="55" t="s">
        <v>369</v>
      </c>
      <c r="HO71" s="55" t="s">
        <v>369</v>
      </c>
      <c r="HP71" s="55">
        <v>0</v>
      </c>
      <c r="HQ71" s="98">
        <v>0</v>
      </c>
      <c r="HR71" s="55">
        <v>0</v>
      </c>
      <c r="HS71" s="54">
        <v>0</v>
      </c>
      <c r="HT71" s="54">
        <v>0</v>
      </c>
      <c r="HU71" s="54">
        <v>0</v>
      </c>
      <c r="HV71" s="54">
        <v>0</v>
      </c>
      <c r="HW71" s="54">
        <v>0</v>
      </c>
      <c r="HX71" s="54">
        <v>0</v>
      </c>
      <c r="HY71" s="54">
        <v>0</v>
      </c>
      <c r="HZ71" s="54">
        <v>0</v>
      </c>
      <c r="IA71" s="54">
        <v>0</v>
      </c>
      <c r="IB71" s="54">
        <v>0</v>
      </c>
      <c r="IC71" s="54">
        <v>0</v>
      </c>
      <c r="ID71" s="55" t="s">
        <v>369</v>
      </c>
      <c r="IE71" s="55" t="s">
        <v>369</v>
      </c>
      <c r="IF71" s="55">
        <v>0</v>
      </c>
      <c r="IG71" s="98">
        <v>0</v>
      </c>
      <c r="IH71" s="55">
        <v>0</v>
      </c>
      <c r="II71" s="54">
        <v>0</v>
      </c>
      <c r="IJ71" s="54">
        <v>0</v>
      </c>
      <c r="IK71" s="54">
        <v>0</v>
      </c>
      <c r="IL71" s="54">
        <v>0</v>
      </c>
      <c r="IM71" s="54">
        <v>0</v>
      </c>
      <c r="IN71" s="54">
        <v>0</v>
      </c>
      <c r="IO71" s="54">
        <v>0.22674714999999998</v>
      </c>
      <c r="IP71" s="54">
        <v>0</v>
      </c>
      <c r="IQ71" s="54">
        <v>0</v>
      </c>
      <c r="IR71" s="54">
        <v>0</v>
      </c>
      <c r="IS71" s="54">
        <v>0</v>
      </c>
      <c r="IT71" s="55" t="s">
        <v>369</v>
      </c>
      <c r="IU71" s="55" t="s">
        <v>369</v>
      </c>
      <c r="IV71" s="55">
        <v>0</v>
      </c>
      <c r="IW71" s="98">
        <v>0</v>
      </c>
      <c r="IX71" s="55">
        <v>0.22674714999999998</v>
      </c>
      <c r="IY71" s="54">
        <v>0</v>
      </c>
      <c r="IZ71" s="54">
        <v>0</v>
      </c>
      <c r="JA71" s="54">
        <v>0</v>
      </c>
      <c r="JB71" s="54">
        <v>0</v>
      </c>
      <c r="JC71" s="54">
        <v>0</v>
      </c>
      <c r="JD71" s="54">
        <v>0</v>
      </c>
      <c r="JE71" s="54">
        <v>0</v>
      </c>
      <c r="JF71" s="54">
        <v>0</v>
      </c>
      <c r="JG71" s="54">
        <v>0</v>
      </c>
      <c r="JH71" s="54">
        <v>0</v>
      </c>
      <c r="JI71" s="54">
        <v>0</v>
      </c>
      <c r="JJ71" s="55" t="s">
        <v>369</v>
      </c>
      <c r="JK71" s="55" t="s">
        <v>369</v>
      </c>
      <c r="JL71" s="55">
        <v>0</v>
      </c>
      <c r="JM71" s="98">
        <v>0</v>
      </c>
      <c r="JN71" s="55">
        <v>0</v>
      </c>
    </row>
    <row r="72" spans="1:274" ht="15.75" x14ac:dyDescent="0.25">
      <c r="A72" s="129">
        <v>61</v>
      </c>
      <c r="B72" s="108" t="s">
        <v>147</v>
      </c>
      <c r="C72" s="166">
        <v>129.42589999999998</v>
      </c>
      <c r="D72" s="166">
        <v>0</v>
      </c>
      <c r="E72" s="166">
        <v>166.35274547</v>
      </c>
      <c r="F72" s="166">
        <v>145.58908</v>
      </c>
      <c r="G72" s="166">
        <v>20.763665469999999</v>
      </c>
      <c r="H72" s="166">
        <v>33.856000819999998</v>
      </c>
      <c r="I72" s="166">
        <v>0</v>
      </c>
      <c r="J72" s="166">
        <v>53.491049359999991</v>
      </c>
      <c r="K72" s="166">
        <v>33.856000819999998</v>
      </c>
      <c r="L72" s="166">
        <v>0</v>
      </c>
      <c r="M72" s="166">
        <v>19.63504854</v>
      </c>
      <c r="N72" s="167">
        <v>22.938229401259111</v>
      </c>
      <c r="O72" s="167">
        <v>94.564461984659403</v>
      </c>
      <c r="P72" s="167">
        <v>36.707166479113553</v>
      </c>
      <c r="Q72" s="166">
        <v>0</v>
      </c>
      <c r="R72" s="167">
        <v>0</v>
      </c>
      <c r="S72" s="166">
        <v>94.527299999999997</v>
      </c>
      <c r="T72" s="166">
        <v>0</v>
      </c>
      <c r="U72" s="166">
        <v>131.10163435999999</v>
      </c>
      <c r="V72" s="166">
        <v>110.69048000000001</v>
      </c>
      <c r="W72" s="166">
        <v>20.411154360000001</v>
      </c>
      <c r="X72" s="166">
        <v>31.463301289999997</v>
      </c>
      <c r="Y72" s="166">
        <v>0</v>
      </c>
      <c r="Z72" s="166">
        <v>51.074181139999993</v>
      </c>
      <c r="AA72" s="166">
        <v>31.463301289999997</v>
      </c>
      <c r="AB72" s="166">
        <v>0</v>
      </c>
      <c r="AC72" s="166">
        <v>19.61087985</v>
      </c>
      <c r="AD72" s="167">
        <v>27.918292362406362</v>
      </c>
      <c r="AE72" s="167">
        <v>96.079229543389715</v>
      </c>
      <c r="AF72" s="167">
        <v>38.396856126277193</v>
      </c>
      <c r="AG72" s="169">
        <v>0</v>
      </c>
      <c r="AH72" s="167">
        <v>0</v>
      </c>
      <c r="AI72" s="166">
        <v>20.4862</v>
      </c>
      <c r="AJ72" s="166">
        <v>0</v>
      </c>
      <c r="AK72" s="166">
        <v>39.986199999999997</v>
      </c>
      <c r="AL72" s="166">
        <v>20.4862</v>
      </c>
      <c r="AM72" s="166">
        <v>19.5</v>
      </c>
      <c r="AN72" s="166">
        <v>20.4862</v>
      </c>
      <c r="AO72" s="166">
        <v>0</v>
      </c>
      <c r="AP72" s="166">
        <v>39.986199999999997</v>
      </c>
      <c r="AQ72" s="166">
        <v>20.4862</v>
      </c>
      <c r="AR72" s="166">
        <v>0</v>
      </c>
      <c r="AS72" s="166">
        <v>19.5</v>
      </c>
      <c r="AT72" s="167">
        <v>100</v>
      </c>
      <c r="AU72" s="167">
        <v>100</v>
      </c>
      <c r="AV72" s="167">
        <v>48.766824554471292</v>
      </c>
      <c r="AW72" s="169">
        <v>0</v>
      </c>
      <c r="AX72" s="167">
        <v>0</v>
      </c>
      <c r="AY72" s="166">
        <v>10.691599999999999</v>
      </c>
      <c r="AZ72" s="166">
        <v>0</v>
      </c>
      <c r="BA72" s="166">
        <v>27.126040420000002</v>
      </c>
      <c r="BB72" s="166">
        <v>26.854780000000002</v>
      </c>
      <c r="BC72" s="166">
        <v>0.27126042</v>
      </c>
      <c r="BD72" s="166">
        <v>10.977101289999998</v>
      </c>
      <c r="BE72" s="166">
        <v>0</v>
      </c>
      <c r="BF72" s="166">
        <v>11.08798114</v>
      </c>
      <c r="BG72" s="166">
        <v>10.977101289999998</v>
      </c>
      <c r="BH72" s="166">
        <v>0</v>
      </c>
      <c r="BI72" s="166">
        <v>0.11087985</v>
      </c>
      <c r="BJ72" s="167">
        <v>38.032926536877071</v>
      </c>
      <c r="BK72" s="167">
        <v>40.875793822040087</v>
      </c>
      <c r="BL72" s="167">
        <v>1.0000003481246902</v>
      </c>
      <c r="BM72" s="169">
        <v>0</v>
      </c>
      <c r="BN72" s="167">
        <v>0</v>
      </c>
      <c r="BO72" s="166">
        <v>63.349499999999999</v>
      </c>
      <c r="BP72" s="166">
        <v>0</v>
      </c>
      <c r="BQ72" s="166">
        <v>63.989393939999999</v>
      </c>
      <c r="BR72" s="166">
        <v>63.349499999999999</v>
      </c>
      <c r="BS72" s="166">
        <v>0.63989393999999999</v>
      </c>
      <c r="BT72" s="166">
        <v>0</v>
      </c>
      <c r="BU72" s="166">
        <v>0</v>
      </c>
      <c r="BV72" s="166">
        <v>0</v>
      </c>
      <c r="BW72" s="166">
        <v>0</v>
      </c>
      <c r="BX72" s="166">
        <v>0</v>
      </c>
      <c r="BY72" s="166">
        <v>0</v>
      </c>
      <c r="BZ72" s="167">
        <v>0</v>
      </c>
      <c r="CA72" s="167">
        <v>0</v>
      </c>
      <c r="CB72" s="167">
        <v>0</v>
      </c>
      <c r="CC72" s="169">
        <v>0</v>
      </c>
      <c r="CD72" s="167">
        <v>0</v>
      </c>
      <c r="CE72" s="166">
        <v>0</v>
      </c>
      <c r="CF72" s="166">
        <v>0</v>
      </c>
      <c r="CG72" s="166">
        <v>0</v>
      </c>
      <c r="CH72" s="166">
        <v>0</v>
      </c>
      <c r="CI72" s="166">
        <v>0</v>
      </c>
      <c r="CJ72" s="166">
        <v>0</v>
      </c>
      <c r="CK72" s="166">
        <v>0</v>
      </c>
      <c r="CL72" s="166">
        <v>0</v>
      </c>
      <c r="CM72" s="166">
        <v>0</v>
      </c>
      <c r="CN72" s="166">
        <v>0</v>
      </c>
      <c r="CO72" s="166">
        <v>0</v>
      </c>
      <c r="CP72" s="167" t="s">
        <v>369</v>
      </c>
      <c r="CQ72" s="167" t="s">
        <v>369</v>
      </c>
      <c r="CR72" s="167">
        <v>0</v>
      </c>
      <c r="CS72" s="169">
        <v>0</v>
      </c>
      <c r="CT72" s="167">
        <v>0</v>
      </c>
      <c r="CU72" s="54">
        <v>6.5902000000000003</v>
      </c>
      <c r="CV72" s="54">
        <v>0</v>
      </c>
      <c r="CW72" s="54">
        <v>6.6567676799999997</v>
      </c>
      <c r="CX72" s="54">
        <v>6.5902000000000003</v>
      </c>
      <c r="CY72" s="54">
        <v>6.656767999999999E-2</v>
      </c>
      <c r="CZ72" s="54">
        <v>0</v>
      </c>
      <c r="DA72" s="54">
        <v>0</v>
      </c>
      <c r="DB72" s="54">
        <v>0</v>
      </c>
      <c r="DC72" s="54">
        <v>0</v>
      </c>
      <c r="DD72" s="54">
        <v>0</v>
      </c>
      <c r="DE72" s="54">
        <v>0</v>
      </c>
      <c r="DF72" s="55">
        <v>0</v>
      </c>
      <c r="DG72" s="55">
        <v>0</v>
      </c>
      <c r="DH72" s="55">
        <v>0</v>
      </c>
      <c r="DI72" s="98">
        <v>0</v>
      </c>
      <c r="DJ72" s="55">
        <v>0</v>
      </c>
      <c r="DK72" s="54">
        <v>0</v>
      </c>
      <c r="DL72" s="54">
        <v>0</v>
      </c>
      <c r="DM72" s="54">
        <v>0</v>
      </c>
      <c r="DN72" s="54">
        <v>0</v>
      </c>
      <c r="DO72" s="54">
        <v>0</v>
      </c>
      <c r="DP72" s="54">
        <v>0</v>
      </c>
      <c r="DQ72" s="54">
        <v>0</v>
      </c>
      <c r="DR72" s="54">
        <v>0</v>
      </c>
      <c r="DS72" s="54">
        <v>0</v>
      </c>
      <c r="DT72" s="54">
        <v>0</v>
      </c>
      <c r="DU72" s="54">
        <v>0</v>
      </c>
      <c r="DV72" s="55" t="s">
        <v>369</v>
      </c>
      <c r="DW72" s="55" t="s">
        <v>369</v>
      </c>
      <c r="DX72" s="55">
        <v>0</v>
      </c>
      <c r="DY72" s="98">
        <v>0</v>
      </c>
      <c r="DZ72" s="55">
        <v>0</v>
      </c>
      <c r="EA72" s="54">
        <v>6.5902000000000003</v>
      </c>
      <c r="EB72" s="54">
        <v>0</v>
      </c>
      <c r="EC72" s="54">
        <v>6.6567676799999997</v>
      </c>
      <c r="ED72" s="54">
        <v>6.5902000000000003</v>
      </c>
      <c r="EE72" s="54">
        <v>6.656767999999999E-2</v>
      </c>
      <c r="EF72" s="54">
        <v>0</v>
      </c>
      <c r="EG72" s="54">
        <v>0</v>
      </c>
      <c r="EH72" s="54">
        <v>0</v>
      </c>
      <c r="EI72" s="54">
        <v>0</v>
      </c>
      <c r="EJ72" s="54">
        <v>0</v>
      </c>
      <c r="EK72" s="54">
        <v>0</v>
      </c>
      <c r="EL72" s="55">
        <v>0</v>
      </c>
      <c r="EM72" s="55">
        <v>0</v>
      </c>
      <c r="EN72" s="55">
        <v>0</v>
      </c>
      <c r="EO72" s="98">
        <v>0</v>
      </c>
      <c r="EP72" s="55">
        <v>0</v>
      </c>
      <c r="EQ72" s="54">
        <v>28.308399999999999</v>
      </c>
      <c r="ER72" s="54">
        <v>0</v>
      </c>
      <c r="ES72" s="54">
        <v>28.594343429999999</v>
      </c>
      <c r="ET72" s="54">
        <v>28.308399999999999</v>
      </c>
      <c r="EU72" s="54">
        <v>0.28594343</v>
      </c>
      <c r="EV72" s="54">
        <v>2.3926995299999998</v>
      </c>
      <c r="EW72" s="54">
        <v>0</v>
      </c>
      <c r="EX72" s="54">
        <v>2.41686822</v>
      </c>
      <c r="EY72" s="54">
        <v>2.3926995299999998</v>
      </c>
      <c r="EZ72" s="54">
        <v>0</v>
      </c>
      <c r="FA72" s="54">
        <v>2.416869E-2</v>
      </c>
      <c r="FB72" s="55">
        <v>8.4522598592643874</v>
      </c>
      <c r="FC72" s="55">
        <v>8.4522627430187853</v>
      </c>
      <c r="FD72" s="55">
        <v>1.0000003227317045</v>
      </c>
      <c r="FE72" s="98">
        <v>0</v>
      </c>
      <c r="FF72" s="55">
        <v>0</v>
      </c>
      <c r="FG72" s="54">
        <v>28.308399999999999</v>
      </c>
      <c r="FH72" s="54">
        <v>0</v>
      </c>
      <c r="FI72" s="54">
        <v>28.594343429999999</v>
      </c>
      <c r="FJ72" s="54">
        <v>28.308399999999999</v>
      </c>
      <c r="FK72" s="54">
        <v>0.28594343</v>
      </c>
      <c r="FL72" s="54">
        <v>2.3926995299999998</v>
      </c>
      <c r="FM72" s="54">
        <v>0</v>
      </c>
      <c r="FN72" s="54">
        <v>2.41686822</v>
      </c>
      <c r="FO72" s="54">
        <v>2.3926995299999998</v>
      </c>
      <c r="FP72" s="54">
        <v>0</v>
      </c>
      <c r="FQ72" s="54">
        <v>2.416869E-2</v>
      </c>
      <c r="FR72" s="55">
        <v>8.4522598592643874</v>
      </c>
      <c r="FS72" s="55">
        <v>8.4522627430187853</v>
      </c>
      <c r="FT72" s="55">
        <v>1.0000003227317045</v>
      </c>
      <c r="FU72" s="98">
        <v>0</v>
      </c>
      <c r="FV72" s="55">
        <v>0</v>
      </c>
      <c r="FW72" s="54">
        <v>0</v>
      </c>
      <c r="FX72" s="54">
        <v>0</v>
      </c>
      <c r="FY72" s="54">
        <v>0</v>
      </c>
      <c r="FZ72" s="54">
        <v>0</v>
      </c>
      <c r="GA72" s="54">
        <v>0</v>
      </c>
      <c r="GB72" s="54">
        <v>0</v>
      </c>
      <c r="GC72" s="54">
        <v>0</v>
      </c>
      <c r="GD72" s="54">
        <v>0</v>
      </c>
      <c r="GE72" s="54">
        <v>0</v>
      </c>
      <c r="GF72" s="54">
        <v>0</v>
      </c>
      <c r="GG72" s="54">
        <v>0</v>
      </c>
      <c r="GH72" s="55" t="s">
        <v>369</v>
      </c>
      <c r="GI72" s="55" t="s">
        <v>369</v>
      </c>
      <c r="GJ72" s="55">
        <v>0</v>
      </c>
      <c r="GK72" s="98">
        <v>0</v>
      </c>
      <c r="GL72" s="55">
        <v>0</v>
      </c>
      <c r="GM72" s="54">
        <v>0</v>
      </c>
      <c r="GN72" s="54">
        <v>0</v>
      </c>
      <c r="GO72" s="54">
        <v>0</v>
      </c>
      <c r="GP72" s="54">
        <v>0</v>
      </c>
      <c r="GQ72" s="54">
        <v>0</v>
      </c>
      <c r="GR72" s="54">
        <v>0</v>
      </c>
      <c r="GS72" s="54">
        <v>0</v>
      </c>
      <c r="GT72" s="54">
        <v>0</v>
      </c>
      <c r="GU72" s="54">
        <v>0</v>
      </c>
      <c r="GV72" s="54">
        <v>0</v>
      </c>
      <c r="GW72" s="54">
        <v>0</v>
      </c>
      <c r="GX72" s="55" t="s">
        <v>369</v>
      </c>
      <c r="GY72" s="55" t="s">
        <v>369</v>
      </c>
      <c r="GZ72" s="55">
        <v>0</v>
      </c>
      <c r="HA72" s="98">
        <v>0</v>
      </c>
      <c r="HB72" s="55">
        <v>0</v>
      </c>
      <c r="HC72" s="54">
        <v>0</v>
      </c>
      <c r="HD72" s="54">
        <v>0</v>
      </c>
      <c r="HE72" s="54">
        <v>0</v>
      </c>
      <c r="HF72" s="54">
        <v>0</v>
      </c>
      <c r="HG72" s="54">
        <v>0</v>
      </c>
      <c r="HH72" s="54">
        <v>0</v>
      </c>
      <c r="HI72" s="54">
        <v>0</v>
      </c>
      <c r="HJ72" s="54">
        <v>0</v>
      </c>
      <c r="HK72" s="54">
        <v>0</v>
      </c>
      <c r="HL72" s="54">
        <v>0</v>
      </c>
      <c r="HM72" s="54">
        <v>0</v>
      </c>
      <c r="HN72" s="55" t="s">
        <v>369</v>
      </c>
      <c r="HO72" s="55" t="s">
        <v>369</v>
      </c>
      <c r="HP72" s="55">
        <v>0</v>
      </c>
      <c r="HQ72" s="98">
        <v>0</v>
      </c>
      <c r="HR72" s="55">
        <v>0</v>
      </c>
      <c r="HS72" s="54">
        <v>0</v>
      </c>
      <c r="HT72" s="54">
        <v>0</v>
      </c>
      <c r="HU72" s="54">
        <v>0</v>
      </c>
      <c r="HV72" s="54">
        <v>0</v>
      </c>
      <c r="HW72" s="54">
        <v>0</v>
      </c>
      <c r="HX72" s="54">
        <v>0</v>
      </c>
      <c r="HY72" s="54">
        <v>0</v>
      </c>
      <c r="HZ72" s="54">
        <v>0</v>
      </c>
      <c r="IA72" s="54">
        <v>0</v>
      </c>
      <c r="IB72" s="54">
        <v>0</v>
      </c>
      <c r="IC72" s="54">
        <v>0</v>
      </c>
      <c r="ID72" s="55" t="s">
        <v>369</v>
      </c>
      <c r="IE72" s="55" t="s">
        <v>369</v>
      </c>
      <c r="IF72" s="55">
        <v>0</v>
      </c>
      <c r="IG72" s="98">
        <v>0</v>
      </c>
      <c r="IH72" s="55">
        <v>0</v>
      </c>
      <c r="II72" s="54">
        <v>0</v>
      </c>
      <c r="IJ72" s="54">
        <v>0</v>
      </c>
      <c r="IK72" s="54">
        <v>0</v>
      </c>
      <c r="IL72" s="54">
        <v>0</v>
      </c>
      <c r="IM72" s="54">
        <v>0</v>
      </c>
      <c r="IN72" s="54">
        <v>0</v>
      </c>
      <c r="IO72" s="54">
        <v>0</v>
      </c>
      <c r="IP72" s="54">
        <v>0</v>
      </c>
      <c r="IQ72" s="54">
        <v>0</v>
      </c>
      <c r="IR72" s="54">
        <v>0</v>
      </c>
      <c r="IS72" s="54">
        <v>0</v>
      </c>
      <c r="IT72" s="55" t="s">
        <v>369</v>
      </c>
      <c r="IU72" s="55" t="s">
        <v>369</v>
      </c>
      <c r="IV72" s="55">
        <v>0</v>
      </c>
      <c r="IW72" s="98">
        <v>0</v>
      </c>
      <c r="IX72" s="55">
        <v>0</v>
      </c>
      <c r="IY72" s="54">
        <v>0</v>
      </c>
      <c r="IZ72" s="54">
        <v>0</v>
      </c>
      <c r="JA72" s="54">
        <v>0</v>
      </c>
      <c r="JB72" s="54">
        <v>0</v>
      </c>
      <c r="JC72" s="54">
        <v>0</v>
      </c>
      <c r="JD72" s="54">
        <v>0</v>
      </c>
      <c r="JE72" s="54">
        <v>0</v>
      </c>
      <c r="JF72" s="54">
        <v>0</v>
      </c>
      <c r="JG72" s="54">
        <v>0</v>
      </c>
      <c r="JH72" s="54">
        <v>0</v>
      </c>
      <c r="JI72" s="54">
        <v>0</v>
      </c>
      <c r="JJ72" s="55" t="s">
        <v>369</v>
      </c>
      <c r="JK72" s="55" t="s">
        <v>369</v>
      </c>
      <c r="JL72" s="55">
        <v>0</v>
      </c>
      <c r="JM72" s="98">
        <v>0</v>
      </c>
      <c r="JN72" s="55">
        <v>0</v>
      </c>
    </row>
    <row r="73" spans="1:274" ht="15.75" x14ac:dyDescent="0.25">
      <c r="A73" s="129">
        <v>62</v>
      </c>
      <c r="B73" s="108" t="s">
        <v>149</v>
      </c>
      <c r="C73" s="166">
        <v>724.22859999999991</v>
      </c>
      <c r="D73" s="166">
        <v>0</v>
      </c>
      <c r="E73" s="166">
        <v>842.12627842999996</v>
      </c>
      <c r="F73" s="166">
        <v>724.22859999999991</v>
      </c>
      <c r="G73" s="166">
        <v>117.89767843</v>
      </c>
      <c r="H73" s="166">
        <v>340.813334</v>
      </c>
      <c r="I73" s="166">
        <v>1.4049889999999999E-2</v>
      </c>
      <c r="J73" s="166">
        <v>396.29415443999994</v>
      </c>
      <c r="K73" s="166">
        <v>340.813334</v>
      </c>
      <c r="L73" s="166">
        <v>0</v>
      </c>
      <c r="M73" s="166">
        <v>55.480820440000002</v>
      </c>
      <c r="N73" s="167">
        <v>47.058806294034788</v>
      </c>
      <c r="O73" s="167">
        <v>47.058450326433629</v>
      </c>
      <c r="P73" s="167">
        <v>13.999908860225178</v>
      </c>
      <c r="Q73" s="166">
        <v>1.4049889999999999E-2</v>
      </c>
      <c r="R73" s="167">
        <v>2.3880203370296726E-14</v>
      </c>
      <c r="S73" s="166">
        <v>238.49180000000001</v>
      </c>
      <c r="T73" s="166">
        <v>0</v>
      </c>
      <c r="U73" s="166">
        <v>277.31604650999998</v>
      </c>
      <c r="V73" s="166">
        <v>238.49180000000001</v>
      </c>
      <c r="W73" s="166">
        <v>38.824246509999995</v>
      </c>
      <c r="X73" s="166">
        <v>93.529711160000005</v>
      </c>
      <c r="Y73" s="166">
        <v>0</v>
      </c>
      <c r="Z73" s="166">
        <v>108.7550581</v>
      </c>
      <c r="AA73" s="166">
        <v>93.529711160000005</v>
      </c>
      <c r="AB73" s="166">
        <v>0</v>
      </c>
      <c r="AC73" s="166">
        <v>15.22534694</v>
      </c>
      <c r="AD73" s="167">
        <v>39.217160153934017</v>
      </c>
      <c r="AE73" s="167">
        <v>39.216078375348232</v>
      </c>
      <c r="AF73" s="167">
        <v>13.999667883033387</v>
      </c>
      <c r="AG73" s="169">
        <v>0</v>
      </c>
      <c r="AH73" s="167">
        <v>0</v>
      </c>
      <c r="AI73" s="166">
        <v>21.067</v>
      </c>
      <c r="AJ73" s="166">
        <v>0</v>
      </c>
      <c r="AK73" s="166">
        <v>24.496511630000001</v>
      </c>
      <c r="AL73" s="166">
        <v>21.067</v>
      </c>
      <c r="AM73" s="166">
        <v>3.4295116299999999</v>
      </c>
      <c r="AN73" s="166">
        <v>21.067</v>
      </c>
      <c r="AO73" s="166">
        <v>0</v>
      </c>
      <c r="AP73" s="166">
        <v>24.496511630000001</v>
      </c>
      <c r="AQ73" s="166">
        <v>21.067</v>
      </c>
      <c r="AR73" s="166">
        <v>0</v>
      </c>
      <c r="AS73" s="166">
        <v>3.4295116299999999</v>
      </c>
      <c r="AT73" s="167">
        <v>100</v>
      </c>
      <c r="AU73" s="167">
        <v>100</v>
      </c>
      <c r="AV73" s="167">
        <v>14.000000007347985</v>
      </c>
      <c r="AW73" s="169">
        <v>0</v>
      </c>
      <c r="AX73" s="167">
        <v>0</v>
      </c>
      <c r="AY73" s="166">
        <v>89.151700000000005</v>
      </c>
      <c r="AZ73" s="166">
        <v>0</v>
      </c>
      <c r="BA73" s="166">
        <v>103.66476743999999</v>
      </c>
      <c r="BB73" s="166">
        <v>89.151700000000005</v>
      </c>
      <c r="BC73" s="166">
        <v>14.513067439999999</v>
      </c>
      <c r="BD73" s="166">
        <v>14.95214833</v>
      </c>
      <c r="BE73" s="166">
        <v>0</v>
      </c>
      <c r="BF73" s="166">
        <v>17.385798989999998</v>
      </c>
      <c r="BG73" s="166">
        <v>14.95214833</v>
      </c>
      <c r="BH73" s="166">
        <v>0</v>
      </c>
      <c r="BI73" s="166">
        <v>2.4336506600000001</v>
      </c>
      <c r="BJ73" s="167">
        <v>16.771579599715988</v>
      </c>
      <c r="BK73" s="167">
        <v>16.76868566938872</v>
      </c>
      <c r="BL73" s="167">
        <v>13.997922450384895</v>
      </c>
      <c r="BM73" s="169">
        <v>0</v>
      </c>
      <c r="BN73" s="167">
        <v>0</v>
      </c>
      <c r="BO73" s="166">
        <v>128.2731</v>
      </c>
      <c r="BP73" s="166">
        <v>0</v>
      </c>
      <c r="BQ73" s="166">
        <v>149.15476744</v>
      </c>
      <c r="BR73" s="166">
        <v>128.2731</v>
      </c>
      <c r="BS73" s="166">
        <v>20.881667440000001</v>
      </c>
      <c r="BT73" s="166">
        <v>57.510562829999998</v>
      </c>
      <c r="BU73" s="166">
        <v>0</v>
      </c>
      <c r="BV73" s="166">
        <v>66.872747480000001</v>
      </c>
      <c r="BW73" s="166">
        <v>57.510562829999998</v>
      </c>
      <c r="BX73" s="166">
        <v>0</v>
      </c>
      <c r="BY73" s="166">
        <v>9.3621846499999997</v>
      </c>
      <c r="BZ73" s="167">
        <v>44.834468668801172</v>
      </c>
      <c r="CA73" s="167">
        <v>44.83446868838746</v>
      </c>
      <c r="CB73" s="167">
        <v>14.000000004187058</v>
      </c>
      <c r="CC73" s="169">
        <v>0</v>
      </c>
      <c r="CD73" s="167">
        <v>0</v>
      </c>
      <c r="CE73" s="166">
        <v>0</v>
      </c>
      <c r="CF73" s="166">
        <v>0</v>
      </c>
      <c r="CG73" s="166">
        <v>0</v>
      </c>
      <c r="CH73" s="166">
        <v>0</v>
      </c>
      <c r="CI73" s="166">
        <v>0</v>
      </c>
      <c r="CJ73" s="166">
        <v>0</v>
      </c>
      <c r="CK73" s="166">
        <v>0</v>
      </c>
      <c r="CL73" s="166">
        <v>0</v>
      </c>
      <c r="CM73" s="166">
        <v>0</v>
      </c>
      <c r="CN73" s="166">
        <v>0</v>
      </c>
      <c r="CO73" s="166">
        <v>0</v>
      </c>
      <c r="CP73" s="167" t="s">
        <v>369</v>
      </c>
      <c r="CQ73" s="167" t="s">
        <v>369</v>
      </c>
      <c r="CR73" s="167">
        <v>0</v>
      </c>
      <c r="CS73" s="169">
        <v>0</v>
      </c>
      <c r="CT73" s="167">
        <v>0</v>
      </c>
      <c r="CU73" s="54">
        <v>7.0587</v>
      </c>
      <c r="CV73" s="54">
        <v>0</v>
      </c>
      <c r="CW73" s="54">
        <v>8.2077906899999995</v>
      </c>
      <c r="CX73" s="54">
        <v>7.0587</v>
      </c>
      <c r="CY73" s="54">
        <v>1.14909069</v>
      </c>
      <c r="CZ73" s="54">
        <v>3.8369372999999998</v>
      </c>
      <c r="DA73" s="54">
        <v>0</v>
      </c>
      <c r="DB73" s="54">
        <v>4.4615549999999997</v>
      </c>
      <c r="DC73" s="54">
        <v>3.8369372999999998</v>
      </c>
      <c r="DD73" s="54">
        <v>0</v>
      </c>
      <c r="DE73" s="54">
        <v>0.62461770000000005</v>
      </c>
      <c r="DF73" s="55">
        <v>54.357563007352624</v>
      </c>
      <c r="DG73" s="55">
        <v>54.357563370389862</v>
      </c>
      <c r="DH73" s="55">
        <v>14.000000000000002</v>
      </c>
      <c r="DI73" s="98">
        <v>0</v>
      </c>
      <c r="DJ73" s="55">
        <v>0</v>
      </c>
      <c r="DK73" s="54">
        <v>2.17</v>
      </c>
      <c r="DL73" s="54">
        <v>0</v>
      </c>
      <c r="DM73" s="54">
        <v>2.5232558100000002</v>
      </c>
      <c r="DN73" s="54">
        <v>2.17</v>
      </c>
      <c r="DO73" s="54">
        <v>0.35325581</v>
      </c>
      <c r="DP73" s="54">
        <v>1.420032</v>
      </c>
      <c r="DQ73" s="54">
        <v>0</v>
      </c>
      <c r="DR73" s="54">
        <v>1.6512</v>
      </c>
      <c r="DS73" s="54">
        <v>1.420032</v>
      </c>
      <c r="DT73" s="54">
        <v>0</v>
      </c>
      <c r="DU73" s="54">
        <v>0.23116800000000001</v>
      </c>
      <c r="DV73" s="55">
        <v>65.439262672811054</v>
      </c>
      <c r="DW73" s="55">
        <v>65.439263405179389</v>
      </c>
      <c r="DX73" s="55">
        <v>14.000000000000002</v>
      </c>
      <c r="DY73" s="98">
        <v>0</v>
      </c>
      <c r="DZ73" s="55">
        <v>0</v>
      </c>
      <c r="EA73" s="54">
        <v>4.8887</v>
      </c>
      <c r="EB73" s="54">
        <v>0</v>
      </c>
      <c r="EC73" s="54">
        <v>5.6845348800000002</v>
      </c>
      <c r="ED73" s="54">
        <v>4.8887</v>
      </c>
      <c r="EE73" s="54">
        <v>0.79583488000000002</v>
      </c>
      <c r="EF73" s="54">
        <v>2.4169052999999998</v>
      </c>
      <c r="EG73" s="54">
        <v>0</v>
      </c>
      <c r="EH73" s="54">
        <v>2.8103549999999999</v>
      </c>
      <c r="EI73" s="54">
        <v>2.4169052999999998</v>
      </c>
      <c r="EJ73" s="54">
        <v>0</v>
      </c>
      <c r="EK73" s="54">
        <v>0.39344970000000001</v>
      </c>
      <c r="EL73" s="55">
        <v>49.438609446274057</v>
      </c>
      <c r="EM73" s="55">
        <v>49.438609677424544</v>
      </c>
      <c r="EN73" s="55">
        <v>14.000000000000002</v>
      </c>
      <c r="EO73" s="98">
        <v>0</v>
      </c>
      <c r="EP73" s="55">
        <v>0</v>
      </c>
      <c r="EQ73" s="54">
        <v>37.317799999999998</v>
      </c>
      <c r="ER73" s="54">
        <v>0</v>
      </c>
      <c r="ES73" s="54">
        <v>43.392790060000003</v>
      </c>
      <c r="ET73" s="54">
        <v>37.317799999999998</v>
      </c>
      <c r="EU73" s="54">
        <v>6.0749900599999993</v>
      </c>
      <c r="EV73" s="54">
        <v>18.879705000000001</v>
      </c>
      <c r="EW73" s="54">
        <v>0</v>
      </c>
      <c r="EX73" s="54">
        <v>21.953145360000001</v>
      </c>
      <c r="EY73" s="54">
        <v>18.879705000000001</v>
      </c>
      <c r="EZ73" s="54">
        <v>0</v>
      </c>
      <c r="FA73" s="54">
        <v>3.0734403599999998</v>
      </c>
      <c r="FB73" s="55">
        <v>50.591688148819067</v>
      </c>
      <c r="FC73" s="55">
        <v>50.591693643034539</v>
      </c>
      <c r="FD73" s="55">
        <v>14.000000043729496</v>
      </c>
      <c r="FE73" s="98">
        <v>0</v>
      </c>
      <c r="FF73" s="55">
        <v>0</v>
      </c>
      <c r="FG73" s="54">
        <v>37.317799999999998</v>
      </c>
      <c r="FH73" s="54">
        <v>0</v>
      </c>
      <c r="FI73" s="54">
        <v>43.392790060000003</v>
      </c>
      <c r="FJ73" s="54">
        <v>37.317799999999998</v>
      </c>
      <c r="FK73" s="54">
        <v>6.0749900599999993</v>
      </c>
      <c r="FL73" s="54">
        <v>18.879705000000001</v>
      </c>
      <c r="FM73" s="54">
        <v>0</v>
      </c>
      <c r="FN73" s="54">
        <v>21.953145360000001</v>
      </c>
      <c r="FO73" s="54">
        <v>18.879705000000001</v>
      </c>
      <c r="FP73" s="54">
        <v>0</v>
      </c>
      <c r="FQ73" s="54">
        <v>3.0734403599999998</v>
      </c>
      <c r="FR73" s="55">
        <v>50.591688148819067</v>
      </c>
      <c r="FS73" s="55">
        <v>50.591693643034539</v>
      </c>
      <c r="FT73" s="55">
        <v>14.000000043729496</v>
      </c>
      <c r="FU73" s="98">
        <v>0</v>
      </c>
      <c r="FV73" s="55">
        <v>0</v>
      </c>
      <c r="FW73" s="54">
        <v>0</v>
      </c>
      <c r="FX73" s="54">
        <v>0</v>
      </c>
      <c r="FY73" s="54">
        <v>0</v>
      </c>
      <c r="FZ73" s="54">
        <v>0</v>
      </c>
      <c r="GA73" s="54">
        <v>0</v>
      </c>
      <c r="GB73" s="54">
        <v>0</v>
      </c>
      <c r="GC73" s="54">
        <v>0</v>
      </c>
      <c r="GD73" s="54">
        <v>0</v>
      </c>
      <c r="GE73" s="54">
        <v>0</v>
      </c>
      <c r="GF73" s="54">
        <v>0</v>
      </c>
      <c r="GG73" s="54">
        <v>0</v>
      </c>
      <c r="GH73" s="55" t="s">
        <v>369</v>
      </c>
      <c r="GI73" s="55" t="s">
        <v>369</v>
      </c>
      <c r="GJ73" s="55">
        <v>0</v>
      </c>
      <c r="GK73" s="98">
        <v>0</v>
      </c>
      <c r="GL73" s="55">
        <v>0</v>
      </c>
      <c r="GM73" s="54">
        <v>441.3603</v>
      </c>
      <c r="GN73" s="54">
        <v>0</v>
      </c>
      <c r="GO73" s="54">
        <v>513.20965117000003</v>
      </c>
      <c r="GP73" s="54">
        <v>441.3603</v>
      </c>
      <c r="GQ73" s="54">
        <v>71.849351170000006</v>
      </c>
      <c r="GR73" s="54">
        <v>224.56698054</v>
      </c>
      <c r="GS73" s="54">
        <v>1.4049889999999999E-2</v>
      </c>
      <c r="GT73" s="54">
        <v>261.12439597999997</v>
      </c>
      <c r="GU73" s="54">
        <v>224.56698054</v>
      </c>
      <c r="GV73" s="54">
        <v>0</v>
      </c>
      <c r="GW73" s="54">
        <v>36.55741544</v>
      </c>
      <c r="GX73" s="55">
        <v>50.880647974002194</v>
      </c>
      <c r="GY73" s="55">
        <v>50.880647973428317</v>
      </c>
      <c r="GZ73" s="55">
        <v>14.000000001072287</v>
      </c>
      <c r="HA73" s="98">
        <v>1.4049889999999999E-2</v>
      </c>
      <c r="HB73" s="55">
        <v>-4.541506060107281E-15</v>
      </c>
      <c r="HC73" s="54">
        <v>441.3603</v>
      </c>
      <c r="HD73" s="54">
        <v>0</v>
      </c>
      <c r="HE73" s="54">
        <v>513.20965117000003</v>
      </c>
      <c r="HF73" s="54">
        <v>441.3603</v>
      </c>
      <c r="HG73" s="54">
        <v>71.849351170000006</v>
      </c>
      <c r="HH73" s="54">
        <v>224.56698054</v>
      </c>
      <c r="HI73" s="54">
        <v>1.4049889999999999E-2</v>
      </c>
      <c r="HJ73" s="54">
        <v>261.12439597999997</v>
      </c>
      <c r="HK73" s="54">
        <v>224.56698054</v>
      </c>
      <c r="HL73" s="54">
        <v>0</v>
      </c>
      <c r="HM73" s="54">
        <v>36.55741544</v>
      </c>
      <c r="HN73" s="55">
        <v>50.880647974002194</v>
      </c>
      <c r="HO73" s="55">
        <v>50.880647973428317</v>
      </c>
      <c r="HP73" s="55">
        <v>14.000000001072287</v>
      </c>
      <c r="HQ73" s="98">
        <v>1.4049889999999999E-2</v>
      </c>
      <c r="HR73" s="55">
        <v>-4.541506060107281E-15</v>
      </c>
      <c r="HS73" s="54">
        <v>0</v>
      </c>
      <c r="HT73" s="54">
        <v>0</v>
      </c>
      <c r="HU73" s="54">
        <v>0</v>
      </c>
      <c r="HV73" s="54">
        <v>0</v>
      </c>
      <c r="HW73" s="54">
        <v>0</v>
      </c>
      <c r="HX73" s="54">
        <v>0</v>
      </c>
      <c r="HY73" s="54">
        <v>0</v>
      </c>
      <c r="HZ73" s="54">
        <v>0</v>
      </c>
      <c r="IA73" s="54">
        <v>0</v>
      </c>
      <c r="IB73" s="54">
        <v>0</v>
      </c>
      <c r="IC73" s="54">
        <v>0</v>
      </c>
      <c r="ID73" s="55" t="s">
        <v>369</v>
      </c>
      <c r="IE73" s="55" t="s">
        <v>369</v>
      </c>
      <c r="IF73" s="55">
        <v>0</v>
      </c>
      <c r="IG73" s="98">
        <v>0</v>
      </c>
      <c r="IH73" s="55">
        <v>0</v>
      </c>
      <c r="II73" s="54">
        <v>0</v>
      </c>
      <c r="IJ73" s="54">
        <v>0</v>
      </c>
      <c r="IK73" s="54">
        <v>0</v>
      </c>
      <c r="IL73" s="54">
        <v>0</v>
      </c>
      <c r="IM73" s="54">
        <v>0</v>
      </c>
      <c r="IN73" s="54">
        <v>0</v>
      </c>
      <c r="IO73" s="54">
        <v>0</v>
      </c>
      <c r="IP73" s="54">
        <v>0</v>
      </c>
      <c r="IQ73" s="54">
        <v>0</v>
      </c>
      <c r="IR73" s="54">
        <v>0</v>
      </c>
      <c r="IS73" s="54">
        <v>0</v>
      </c>
      <c r="IT73" s="55" t="s">
        <v>369</v>
      </c>
      <c r="IU73" s="55" t="s">
        <v>369</v>
      </c>
      <c r="IV73" s="55">
        <v>0</v>
      </c>
      <c r="IW73" s="98">
        <v>0</v>
      </c>
      <c r="IX73" s="55">
        <v>0</v>
      </c>
      <c r="IY73" s="54">
        <v>0</v>
      </c>
      <c r="IZ73" s="54">
        <v>0</v>
      </c>
      <c r="JA73" s="54">
        <v>0</v>
      </c>
      <c r="JB73" s="54">
        <v>0</v>
      </c>
      <c r="JC73" s="54">
        <v>0</v>
      </c>
      <c r="JD73" s="54">
        <v>0</v>
      </c>
      <c r="JE73" s="54">
        <v>0</v>
      </c>
      <c r="JF73" s="54">
        <v>0</v>
      </c>
      <c r="JG73" s="54">
        <v>0</v>
      </c>
      <c r="JH73" s="54">
        <v>0</v>
      </c>
      <c r="JI73" s="54">
        <v>0</v>
      </c>
      <c r="JJ73" s="55" t="s">
        <v>369</v>
      </c>
      <c r="JK73" s="55" t="s">
        <v>369</v>
      </c>
      <c r="JL73" s="55">
        <v>0</v>
      </c>
      <c r="JM73" s="98">
        <v>0</v>
      </c>
      <c r="JN73" s="55">
        <v>0</v>
      </c>
    </row>
    <row r="74" spans="1:274" ht="15.75" x14ac:dyDescent="0.25">
      <c r="A74" s="129">
        <v>63</v>
      </c>
      <c r="B74" s="108" t="s">
        <v>151</v>
      </c>
      <c r="C74" s="166">
        <v>35.6629</v>
      </c>
      <c r="D74" s="166">
        <v>0</v>
      </c>
      <c r="E74" s="166">
        <v>36.390717000000002</v>
      </c>
      <c r="F74" s="166">
        <v>35.6629</v>
      </c>
      <c r="G74" s="166">
        <v>0.72781699999999994</v>
      </c>
      <c r="H74" s="166">
        <v>16.126852560000003</v>
      </c>
      <c r="I74" s="166">
        <v>0</v>
      </c>
      <c r="J74" s="166">
        <v>16.45597325</v>
      </c>
      <c r="K74" s="166">
        <v>16.126852560000003</v>
      </c>
      <c r="L74" s="166">
        <v>0</v>
      </c>
      <c r="M74" s="166">
        <v>0.32912068999999999</v>
      </c>
      <c r="N74" s="167">
        <v>45.220250063791795</v>
      </c>
      <c r="O74" s="167">
        <v>45.22025316803537</v>
      </c>
      <c r="P74" s="167">
        <v>2.0000074441054405</v>
      </c>
      <c r="Q74" s="166">
        <v>0</v>
      </c>
      <c r="R74" s="167">
        <v>0</v>
      </c>
      <c r="S74" s="166">
        <v>25.913</v>
      </c>
      <c r="T74" s="166">
        <v>0</v>
      </c>
      <c r="U74" s="166">
        <v>26.441838000000001</v>
      </c>
      <c r="V74" s="166">
        <v>25.913</v>
      </c>
      <c r="W74" s="166">
        <v>0.52883800000000003</v>
      </c>
      <c r="X74" s="166">
        <v>11.220493890000002</v>
      </c>
      <c r="Y74" s="166">
        <v>0</v>
      </c>
      <c r="Z74" s="166">
        <v>11.449484250000001</v>
      </c>
      <c r="AA74" s="166">
        <v>11.220493890000002</v>
      </c>
      <c r="AB74" s="166">
        <v>0</v>
      </c>
      <c r="AC74" s="166">
        <v>0.22899035999999998</v>
      </c>
      <c r="AD74" s="167">
        <v>43.300636321537461</v>
      </c>
      <c r="AE74" s="167">
        <v>43.300662962948948</v>
      </c>
      <c r="AF74" s="167">
        <v>2.0000058954620594</v>
      </c>
      <c r="AG74" s="169">
        <v>0</v>
      </c>
      <c r="AH74" s="167">
        <v>0</v>
      </c>
      <c r="AI74" s="166">
        <v>2.4761000000000002</v>
      </c>
      <c r="AJ74" s="166">
        <v>0</v>
      </c>
      <c r="AK74" s="166">
        <v>2.5266329999999999</v>
      </c>
      <c r="AL74" s="166">
        <v>2.4761000000000002</v>
      </c>
      <c r="AM74" s="166">
        <v>5.0533000000000002E-2</v>
      </c>
      <c r="AN74" s="166">
        <v>2.4761000000000002</v>
      </c>
      <c r="AO74" s="166">
        <v>0</v>
      </c>
      <c r="AP74" s="166">
        <v>2.5266329999999999</v>
      </c>
      <c r="AQ74" s="166">
        <v>2.4761000000000002</v>
      </c>
      <c r="AR74" s="166">
        <v>0</v>
      </c>
      <c r="AS74" s="166">
        <v>5.0533000000000002E-2</v>
      </c>
      <c r="AT74" s="167">
        <v>100</v>
      </c>
      <c r="AU74" s="167">
        <v>100</v>
      </c>
      <c r="AV74" s="167">
        <v>2.0000134566436838</v>
      </c>
      <c r="AW74" s="169">
        <v>0</v>
      </c>
      <c r="AX74" s="167">
        <v>0</v>
      </c>
      <c r="AY74" s="166">
        <v>0</v>
      </c>
      <c r="AZ74" s="166">
        <v>0</v>
      </c>
      <c r="BA74" s="166">
        <v>0</v>
      </c>
      <c r="BB74" s="166">
        <v>0</v>
      </c>
      <c r="BC74" s="166">
        <v>0</v>
      </c>
      <c r="BD74" s="166">
        <v>0</v>
      </c>
      <c r="BE74" s="166">
        <v>0</v>
      </c>
      <c r="BF74" s="166">
        <v>0</v>
      </c>
      <c r="BG74" s="166">
        <v>0</v>
      </c>
      <c r="BH74" s="166">
        <v>0</v>
      </c>
      <c r="BI74" s="166">
        <v>0</v>
      </c>
      <c r="BJ74" s="167" t="s">
        <v>369</v>
      </c>
      <c r="BK74" s="167" t="s">
        <v>369</v>
      </c>
      <c r="BL74" s="167">
        <v>0</v>
      </c>
      <c r="BM74" s="169">
        <v>0</v>
      </c>
      <c r="BN74" s="167">
        <v>0</v>
      </c>
      <c r="BO74" s="166">
        <v>23.436900000000001</v>
      </c>
      <c r="BP74" s="166">
        <v>0</v>
      </c>
      <c r="BQ74" s="166">
        <v>23.915205</v>
      </c>
      <c r="BR74" s="166">
        <v>23.436900000000001</v>
      </c>
      <c r="BS74" s="166">
        <v>0.47830499999999998</v>
      </c>
      <c r="BT74" s="166">
        <v>8.7443938900000013</v>
      </c>
      <c r="BU74" s="166">
        <v>0</v>
      </c>
      <c r="BV74" s="166">
        <v>8.9228512500000008</v>
      </c>
      <c r="BW74" s="166">
        <v>8.7443938900000013</v>
      </c>
      <c r="BX74" s="166">
        <v>0</v>
      </c>
      <c r="BY74" s="166">
        <v>0.17845735999999998</v>
      </c>
      <c r="BZ74" s="167">
        <v>37.310369076115016</v>
      </c>
      <c r="CA74" s="167">
        <v>37.310368906869044</v>
      </c>
      <c r="CB74" s="167">
        <v>2.0000037544052969</v>
      </c>
      <c r="CC74" s="169">
        <v>0</v>
      </c>
      <c r="CD74" s="167">
        <v>0</v>
      </c>
      <c r="CE74" s="166">
        <v>0</v>
      </c>
      <c r="CF74" s="166">
        <v>0</v>
      </c>
      <c r="CG74" s="166">
        <v>0</v>
      </c>
      <c r="CH74" s="166">
        <v>0</v>
      </c>
      <c r="CI74" s="166">
        <v>0</v>
      </c>
      <c r="CJ74" s="166">
        <v>0</v>
      </c>
      <c r="CK74" s="166">
        <v>0</v>
      </c>
      <c r="CL74" s="166">
        <v>0</v>
      </c>
      <c r="CM74" s="166">
        <v>0</v>
      </c>
      <c r="CN74" s="166">
        <v>0</v>
      </c>
      <c r="CO74" s="166">
        <v>0</v>
      </c>
      <c r="CP74" s="167" t="s">
        <v>369</v>
      </c>
      <c r="CQ74" s="167" t="s">
        <v>369</v>
      </c>
      <c r="CR74" s="167">
        <v>0</v>
      </c>
      <c r="CS74" s="169">
        <v>0</v>
      </c>
      <c r="CT74" s="167">
        <v>0</v>
      </c>
      <c r="CU74" s="54">
        <v>4.2462999999999997</v>
      </c>
      <c r="CV74" s="54">
        <v>0</v>
      </c>
      <c r="CW74" s="54">
        <v>4.3329599999999999</v>
      </c>
      <c r="CX74" s="54">
        <v>4.2462999999999997</v>
      </c>
      <c r="CY74" s="54">
        <v>8.6660000000000001E-2</v>
      </c>
      <c r="CZ74" s="54">
        <v>0</v>
      </c>
      <c r="DA74" s="54">
        <v>0</v>
      </c>
      <c r="DB74" s="54">
        <v>0</v>
      </c>
      <c r="DC74" s="54">
        <v>0</v>
      </c>
      <c r="DD74" s="54">
        <v>0</v>
      </c>
      <c r="DE74" s="54">
        <v>0</v>
      </c>
      <c r="DF74" s="55">
        <v>0</v>
      </c>
      <c r="DG74" s="55">
        <v>0</v>
      </c>
      <c r="DH74" s="55">
        <v>0</v>
      </c>
      <c r="DI74" s="98">
        <v>0</v>
      </c>
      <c r="DJ74" s="55">
        <v>0</v>
      </c>
      <c r="DK74" s="54">
        <v>0.2094</v>
      </c>
      <c r="DL74" s="54">
        <v>0</v>
      </c>
      <c r="DM74" s="54">
        <v>0.213674</v>
      </c>
      <c r="DN74" s="54">
        <v>0.2094</v>
      </c>
      <c r="DO74" s="54">
        <v>4.274E-3</v>
      </c>
      <c r="DP74" s="54">
        <v>0</v>
      </c>
      <c r="DQ74" s="54">
        <v>0</v>
      </c>
      <c r="DR74" s="54">
        <v>0</v>
      </c>
      <c r="DS74" s="54">
        <v>0</v>
      </c>
      <c r="DT74" s="54">
        <v>0</v>
      </c>
      <c r="DU74" s="54">
        <v>0</v>
      </c>
      <c r="DV74" s="55">
        <v>0</v>
      </c>
      <c r="DW74" s="55">
        <v>0</v>
      </c>
      <c r="DX74" s="55">
        <v>0</v>
      </c>
      <c r="DY74" s="98">
        <v>0</v>
      </c>
      <c r="DZ74" s="55">
        <v>0</v>
      </c>
      <c r="EA74" s="54">
        <v>4.0369000000000002</v>
      </c>
      <c r="EB74" s="54">
        <v>0</v>
      </c>
      <c r="EC74" s="54">
        <v>4.1192859999999998</v>
      </c>
      <c r="ED74" s="54">
        <v>4.0369000000000002</v>
      </c>
      <c r="EE74" s="54">
        <v>8.2386000000000001E-2</v>
      </c>
      <c r="EF74" s="54">
        <v>0</v>
      </c>
      <c r="EG74" s="54">
        <v>0</v>
      </c>
      <c r="EH74" s="54">
        <v>0</v>
      </c>
      <c r="EI74" s="54">
        <v>0</v>
      </c>
      <c r="EJ74" s="54">
        <v>0</v>
      </c>
      <c r="EK74" s="54">
        <v>0</v>
      </c>
      <c r="EL74" s="55">
        <v>0</v>
      </c>
      <c r="EM74" s="55">
        <v>0</v>
      </c>
      <c r="EN74" s="55">
        <v>0</v>
      </c>
      <c r="EO74" s="98">
        <v>0</v>
      </c>
      <c r="EP74" s="55">
        <v>0</v>
      </c>
      <c r="EQ74" s="54">
        <v>5.5035999999999996</v>
      </c>
      <c r="ER74" s="54">
        <v>0</v>
      </c>
      <c r="ES74" s="54">
        <v>5.6159189999999999</v>
      </c>
      <c r="ET74" s="54">
        <v>5.5035999999999996</v>
      </c>
      <c r="EU74" s="54">
        <v>0.112319</v>
      </c>
      <c r="EV74" s="54">
        <v>4.9063586700000004</v>
      </c>
      <c r="EW74" s="54">
        <v>0</v>
      </c>
      <c r="EX74" s="54">
        <v>5.0064890000000002</v>
      </c>
      <c r="EY74" s="54">
        <v>4.9063586700000004</v>
      </c>
      <c r="EZ74" s="54">
        <v>0</v>
      </c>
      <c r="FA74" s="54">
        <v>0.10013033</v>
      </c>
      <c r="FB74" s="55">
        <v>89.148169743440675</v>
      </c>
      <c r="FC74" s="55">
        <v>89.14816727356903</v>
      </c>
      <c r="FD74" s="55">
        <v>2.0000109857427031</v>
      </c>
      <c r="FE74" s="98">
        <v>0</v>
      </c>
      <c r="FF74" s="55">
        <v>0</v>
      </c>
      <c r="FG74" s="54">
        <v>5.5035999999999996</v>
      </c>
      <c r="FH74" s="54">
        <v>0</v>
      </c>
      <c r="FI74" s="54">
        <v>5.6159189999999999</v>
      </c>
      <c r="FJ74" s="54">
        <v>5.5035999999999996</v>
      </c>
      <c r="FK74" s="54">
        <v>0.112319</v>
      </c>
      <c r="FL74" s="54">
        <v>4.9063586700000004</v>
      </c>
      <c r="FM74" s="54">
        <v>0</v>
      </c>
      <c r="FN74" s="54">
        <v>5.0064890000000002</v>
      </c>
      <c r="FO74" s="54">
        <v>4.9063586700000004</v>
      </c>
      <c r="FP74" s="54">
        <v>0</v>
      </c>
      <c r="FQ74" s="54">
        <v>0.10013033</v>
      </c>
      <c r="FR74" s="55">
        <v>89.148169743440675</v>
      </c>
      <c r="FS74" s="55">
        <v>89.14816727356903</v>
      </c>
      <c r="FT74" s="55">
        <v>2.0000109857427031</v>
      </c>
      <c r="FU74" s="98">
        <v>0</v>
      </c>
      <c r="FV74" s="55">
        <v>0</v>
      </c>
      <c r="FW74" s="54">
        <v>0</v>
      </c>
      <c r="FX74" s="54">
        <v>0</v>
      </c>
      <c r="FY74" s="54">
        <v>0</v>
      </c>
      <c r="FZ74" s="54">
        <v>0</v>
      </c>
      <c r="GA74" s="54">
        <v>0</v>
      </c>
      <c r="GB74" s="54">
        <v>0</v>
      </c>
      <c r="GC74" s="54">
        <v>0</v>
      </c>
      <c r="GD74" s="54">
        <v>0</v>
      </c>
      <c r="GE74" s="54">
        <v>0</v>
      </c>
      <c r="GF74" s="54">
        <v>0</v>
      </c>
      <c r="GG74" s="54">
        <v>0</v>
      </c>
      <c r="GH74" s="55" t="s">
        <v>369</v>
      </c>
      <c r="GI74" s="55" t="s">
        <v>369</v>
      </c>
      <c r="GJ74" s="55">
        <v>0</v>
      </c>
      <c r="GK74" s="98">
        <v>0</v>
      </c>
      <c r="GL74" s="55">
        <v>0</v>
      </c>
      <c r="GM74" s="54">
        <v>0</v>
      </c>
      <c r="GN74" s="54">
        <v>0</v>
      </c>
      <c r="GO74" s="54">
        <v>0</v>
      </c>
      <c r="GP74" s="54">
        <v>0</v>
      </c>
      <c r="GQ74" s="54">
        <v>0</v>
      </c>
      <c r="GR74" s="54">
        <v>0</v>
      </c>
      <c r="GS74" s="54">
        <v>0</v>
      </c>
      <c r="GT74" s="54">
        <v>0</v>
      </c>
      <c r="GU74" s="54">
        <v>0</v>
      </c>
      <c r="GV74" s="54">
        <v>0</v>
      </c>
      <c r="GW74" s="54">
        <v>0</v>
      </c>
      <c r="GX74" s="55" t="s">
        <v>369</v>
      </c>
      <c r="GY74" s="55" t="s">
        <v>369</v>
      </c>
      <c r="GZ74" s="55">
        <v>0</v>
      </c>
      <c r="HA74" s="98">
        <v>0</v>
      </c>
      <c r="HB74" s="55">
        <v>0</v>
      </c>
      <c r="HC74" s="54">
        <v>0</v>
      </c>
      <c r="HD74" s="54">
        <v>0</v>
      </c>
      <c r="HE74" s="54">
        <v>0</v>
      </c>
      <c r="HF74" s="54">
        <v>0</v>
      </c>
      <c r="HG74" s="54">
        <v>0</v>
      </c>
      <c r="HH74" s="54">
        <v>0</v>
      </c>
      <c r="HI74" s="54">
        <v>0</v>
      </c>
      <c r="HJ74" s="54">
        <v>0</v>
      </c>
      <c r="HK74" s="54">
        <v>0</v>
      </c>
      <c r="HL74" s="54">
        <v>0</v>
      </c>
      <c r="HM74" s="54">
        <v>0</v>
      </c>
      <c r="HN74" s="55" t="s">
        <v>369</v>
      </c>
      <c r="HO74" s="55" t="s">
        <v>369</v>
      </c>
      <c r="HP74" s="55">
        <v>0</v>
      </c>
      <c r="HQ74" s="98">
        <v>0</v>
      </c>
      <c r="HR74" s="55">
        <v>0</v>
      </c>
      <c r="HS74" s="54">
        <v>0</v>
      </c>
      <c r="HT74" s="54">
        <v>0</v>
      </c>
      <c r="HU74" s="54">
        <v>0</v>
      </c>
      <c r="HV74" s="54">
        <v>0</v>
      </c>
      <c r="HW74" s="54">
        <v>0</v>
      </c>
      <c r="HX74" s="54">
        <v>0</v>
      </c>
      <c r="HY74" s="54">
        <v>0</v>
      </c>
      <c r="HZ74" s="54">
        <v>0</v>
      </c>
      <c r="IA74" s="54">
        <v>0</v>
      </c>
      <c r="IB74" s="54">
        <v>0</v>
      </c>
      <c r="IC74" s="54">
        <v>0</v>
      </c>
      <c r="ID74" s="55" t="s">
        <v>369</v>
      </c>
      <c r="IE74" s="55" t="s">
        <v>369</v>
      </c>
      <c r="IF74" s="55">
        <v>0</v>
      </c>
      <c r="IG74" s="98">
        <v>0</v>
      </c>
      <c r="IH74" s="55">
        <v>0</v>
      </c>
      <c r="II74" s="54">
        <v>0</v>
      </c>
      <c r="IJ74" s="54">
        <v>0</v>
      </c>
      <c r="IK74" s="54">
        <v>0</v>
      </c>
      <c r="IL74" s="54">
        <v>0</v>
      </c>
      <c r="IM74" s="54">
        <v>0</v>
      </c>
      <c r="IN74" s="54">
        <v>0</v>
      </c>
      <c r="IO74" s="54">
        <v>0</v>
      </c>
      <c r="IP74" s="54">
        <v>0</v>
      </c>
      <c r="IQ74" s="54">
        <v>0</v>
      </c>
      <c r="IR74" s="54">
        <v>0</v>
      </c>
      <c r="IS74" s="54">
        <v>0</v>
      </c>
      <c r="IT74" s="55" t="s">
        <v>369</v>
      </c>
      <c r="IU74" s="55" t="s">
        <v>369</v>
      </c>
      <c r="IV74" s="55">
        <v>0</v>
      </c>
      <c r="IW74" s="98">
        <v>0</v>
      </c>
      <c r="IX74" s="55">
        <v>0</v>
      </c>
      <c r="IY74" s="54">
        <v>0</v>
      </c>
      <c r="IZ74" s="54">
        <v>0</v>
      </c>
      <c r="JA74" s="54">
        <v>0</v>
      </c>
      <c r="JB74" s="54">
        <v>0</v>
      </c>
      <c r="JC74" s="54">
        <v>0</v>
      </c>
      <c r="JD74" s="54">
        <v>0</v>
      </c>
      <c r="JE74" s="54">
        <v>0</v>
      </c>
      <c r="JF74" s="54">
        <v>0</v>
      </c>
      <c r="JG74" s="54">
        <v>0</v>
      </c>
      <c r="JH74" s="54">
        <v>0</v>
      </c>
      <c r="JI74" s="54">
        <v>0</v>
      </c>
      <c r="JJ74" s="55" t="s">
        <v>369</v>
      </c>
      <c r="JK74" s="55" t="s">
        <v>369</v>
      </c>
      <c r="JL74" s="55">
        <v>0</v>
      </c>
      <c r="JM74" s="98">
        <v>0</v>
      </c>
      <c r="JN74" s="55">
        <v>0</v>
      </c>
    </row>
    <row r="75" spans="1:274" ht="15.75" x14ac:dyDescent="0.25">
      <c r="A75" s="130">
        <v>64</v>
      </c>
      <c r="B75" s="108" t="s">
        <v>153</v>
      </c>
      <c r="C75" s="166">
        <v>121.61279999999999</v>
      </c>
      <c r="D75" s="166">
        <v>0</v>
      </c>
      <c r="E75" s="166">
        <v>130.11065887000001</v>
      </c>
      <c r="F75" s="166">
        <v>121.61279999999999</v>
      </c>
      <c r="G75" s="166">
        <v>8.49785887</v>
      </c>
      <c r="H75" s="166">
        <v>69.016923429999991</v>
      </c>
      <c r="I75" s="166">
        <v>0.22424944000000002</v>
      </c>
      <c r="J75" s="166">
        <v>73.574438790000002</v>
      </c>
      <c r="K75" s="166">
        <v>69.016923429999991</v>
      </c>
      <c r="L75" s="166">
        <v>0</v>
      </c>
      <c r="M75" s="166">
        <v>4.55751536</v>
      </c>
      <c r="N75" s="167">
        <v>56.751364519195349</v>
      </c>
      <c r="O75" s="167">
        <v>53.631337372398612</v>
      </c>
      <c r="P75" s="167">
        <v>6.194427623169914</v>
      </c>
      <c r="Q75" s="166">
        <v>0.22352143000000002</v>
      </c>
      <c r="R75" s="167">
        <v>7.2800999999411697E-4</v>
      </c>
      <c r="S75" s="166">
        <v>44.959199999999996</v>
      </c>
      <c r="T75" s="166">
        <v>0</v>
      </c>
      <c r="U75" s="166">
        <v>47.246878869999996</v>
      </c>
      <c r="V75" s="166">
        <v>44.959199999999996</v>
      </c>
      <c r="W75" s="166">
        <v>2.2876788700000001</v>
      </c>
      <c r="X75" s="166">
        <v>37.267217500000001</v>
      </c>
      <c r="Y75" s="166">
        <v>3.0949209999999998E-2</v>
      </c>
      <c r="Z75" s="166">
        <v>39.317</v>
      </c>
      <c r="AA75" s="166">
        <v>37.267217500000001</v>
      </c>
      <c r="AB75" s="166">
        <v>0</v>
      </c>
      <c r="AC75" s="166">
        <v>2.0497825000000001</v>
      </c>
      <c r="AD75" s="167">
        <v>82.891193571060001</v>
      </c>
      <c r="AE75" s="167">
        <v>89.600971835701742</v>
      </c>
      <c r="AF75" s="167">
        <v>5.2134763588269708</v>
      </c>
      <c r="AG75" s="169">
        <v>3.09492E-2</v>
      </c>
      <c r="AH75" s="167">
        <v>1.0000002836213495E-8</v>
      </c>
      <c r="AI75" s="166">
        <v>4.0953999999999997</v>
      </c>
      <c r="AJ75" s="166">
        <v>0</v>
      </c>
      <c r="AK75" s="166">
        <v>5.1192500000000001</v>
      </c>
      <c r="AL75" s="166">
        <v>4.0953999999999997</v>
      </c>
      <c r="AM75" s="166">
        <v>1.0238499999999999</v>
      </c>
      <c r="AN75" s="166">
        <v>4.0953999999999997</v>
      </c>
      <c r="AO75" s="166">
        <v>3.0949209999999998E-2</v>
      </c>
      <c r="AP75" s="166">
        <v>5.1192500000000001</v>
      </c>
      <c r="AQ75" s="166">
        <v>4.0953999999999997</v>
      </c>
      <c r="AR75" s="166">
        <v>0</v>
      </c>
      <c r="AS75" s="166">
        <v>1.0238499999999999</v>
      </c>
      <c r="AT75" s="167">
        <v>100</v>
      </c>
      <c r="AU75" s="167">
        <v>100</v>
      </c>
      <c r="AV75" s="167">
        <v>20</v>
      </c>
      <c r="AW75" s="169">
        <v>3.09492E-2</v>
      </c>
      <c r="AX75" s="167">
        <v>1.0000000171678236E-8</v>
      </c>
      <c r="AY75" s="166">
        <v>0</v>
      </c>
      <c r="AZ75" s="166">
        <v>0</v>
      </c>
      <c r="BA75" s="166">
        <v>0</v>
      </c>
      <c r="BB75" s="166">
        <v>0</v>
      </c>
      <c r="BC75" s="166">
        <v>0</v>
      </c>
      <c r="BD75" s="166">
        <v>0</v>
      </c>
      <c r="BE75" s="166">
        <v>0</v>
      </c>
      <c r="BF75" s="166">
        <v>0</v>
      </c>
      <c r="BG75" s="166">
        <v>0</v>
      </c>
      <c r="BH75" s="166">
        <v>0</v>
      </c>
      <c r="BI75" s="166">
        <v>0</v>
      </c>
      <c r="BJ75" s="167" t="s">
        <v>369</v>
      </c>
      <c r="BK75" s="167" t="s">
        <v>369</v>
      </c>
      <c r="BL75" s="167">
        <v>0</v>
      </c>
      <c r="BM75" s="169">
        <v>0</v>
      </c>
      <c r="BN75" s="167">
        <v>0</v>
      </c>
      <c r="BO75" s="166">
        <v>40.863799999999998</v>
      </c>
      <c r="BP75" s="166">
        <v>0</v>
      </c>
      <c r="BQ75" s="166">
        <v>42.127628869999995</v>
      </c>
      <c r="BR75" s="166">
        <v>40.863799999999998</v>
      </c>
      <c r="BS75" s="166">
        <v>1.2638288700000002</v>
      </c>
      <c r="BT75" s="166">
        <v>33.171817500000003</v>
      </c>
      <c r="BU75" s="166">
        <v>0</v>
      </c>
      <c r="BV75" s="166">
        <v>34.197749999999999</v>
      </c>
      <c r="BW75" s="166">
        <v>33.171817500000003</v>
      </c>
      <c r="BX75" s="166">
        <v>0</v>
      </c>
      <c r="BY75" s="166">
        <v>1.0259324999999999</v>
      </c>
      <c r="BZ75" s="167">
        <v>81.1765364454603</v>
      </c>
      <c r="CA75" s="167">
        <v>81.176536187213372</v>
      </c>
      <c r="CB75" s="167">
        <v>3</v>
      </c>
      <c r="CC75" s="169">
        <v>0</v>
      </c>
      <c r="CD75" s="167">
        <v>0</v>
      </c>
      <c r="CE75" s="166">
        <v>0</v>
      </c>
      <c r="CF75" s="166">
        <v>0</v>
      </c>
      <c r="CG75" s="166">
        <v>0</v>
      </c>
      <c r="CH75" s="166">
        <v>0</v>
      </c>
      <c r="CI75" s="166">
        <v>0</v>
      </c>
      <c r="CJ75" s="166">
        <v>0</v>
      </c>
      <c r="CK75" s="166">
        <v>0</v>
      </c>
      <c r="CL75" s="166">
        <v>0</v>
      </c>
      <c r="CM75" s="166">
        <v>0</v>
      </c>
      <c r="CN75" s="166">
        <v>0</v>
      </c>
      <c r="CO75" s="166">
        <v>0</v>
      </c>
      <c r="CP75" s="167" t="s">
        <v>369</v>
      </c>
      <c r="CQ75" s="167" t="s">
        <v>369</v>
      </c>
      <c r="CR75" s="167">
        <v>0</v>
      </c>
      <c r="CS75" s="169">
        <v>0</v>
      </c>
      <c r="CT75" s="167">
        <v>0</v>
      </c>
      <c r="CU75" s="54">
        <v>0.34050000000000002</v>
      </c>
      <c r="CV75" s="54">
        <v>0</v>
      </c>
      <c r="CW75" s="54">
        <v>0.42562500000000003</v>
      </c>
      <c r="CX75" s="54">
        <v>0.34050000000000002</v>
      </c>
      <c r="CY75" s="54">
        <v>8.5125000000000006E-2</v>
      </c>
      <c r="CZ75" s="54">
        <v>0</v>
      </c>
      <c r="DA75" s="54">
        <v>0</v>
      </c>
      <c r="DB75" s="54">
        <v>0</v>
      </c>
      <c r="DC75" s="54">
        <v>0</v>
      </c>
      <c r="DD75" s="54">
        <v>0</v>
      </c>
      <c r="DE75" s="54">
        <v>0</v>
      </c>
      <c r="DF75" s="55">
        <v>0</v>
      </c>
      <c r="DG75" s="55">
        <v>0</v>
      </c>
      <c r="DH75" s="55">
        <v>0</v>
      </c>
      <c r="DI75" s="98">
        <v>0</v>
      </c>
      <c r="DJ75" s="55">
        <v>0</v>
      </c>
      <c r="DK75" s="54">
        <v>5.8299999999999998E-2</v>
      </c>
      <c r="DL75" s="54">
        <v>0</v>
      </c>
      <c r="DM75" s="54">
        <v>7.2874999999999995E-2</v>
      </c>
      <c r="DN75" s="54">
        <v>5.8299999999999998E-2</v>
      </c>
      <c r="DO75" s="54">
        <v>1.4574999999999999E-2</v>
      </c>
      <c r="DP75" s="54">
        <v>0</v>
      </c>
      <c r="DQ75" s="54">
        <v>0</v>
      </c>
      <c r="DR75" s="54">
        <v>0</v>
      </c>
      <c r="DS75" s="54">
        <v>0</v>
      </c>
      <c r="DT75" s="54">
        <v>0</v>
      </c>
      <c r="DU75" s="54">
        <v>0</v>
      </c>
      <c r="DV75" s="55">
        <v>0</v>
      </c>
      <c r="DW75" s="55">
        <v>0</v>
      </c>
      <c r="DX75" s="55">
        <v>0</v>
      </c>
      <c r="DY75" s="98">
        <v>0</v>
      </c>
      <c r="DZ75" s="55">
        <v>0</v>
      </c>
      <c r="EA75" s="54">
        <v>0.28220000000000001</v>
      </c>
      <c r="EB75" s="54">
        <v>0</v>
      </c>
      <c r="EC75" s="54">
        <v>0.35275000000000001</v>
      </c>
      <c r="ED75" s="54">
        <v>0.28220000000000001</v>
      </c>
      <c r="EE75" s="54">
        <v>7.0550000000000002E-2</v>
      </c>
      <c r="EF75" s="54">
        <v>0</v>
      </c>
      <c r="EG75" s="54">
        <v>0</v>
      </c>
      <c r="EH75" s="54">
        <v>0</v>
      </c>
      <c r="EI75" s="54">
        <v>0</v>
      </c>
      <c r="EJ75" s="54">
        <v>0</v>
      </c>
      <c r="EK75" s="54">
        <v>0</v>
      </c>
      <c r="EL75" s="55">
        <v>0</v>
      </c>
      <c r="EM75" s="55">
        <v>0</v>
      </c>
      <c r="EN75" s="55">
        <v>0</v>
      </c>
      <c r="EO75" s="98">
        <v>0</v>
      </c>
      <c r="EP75" s="55">
        <v>0</v>
      </c>
      <c r="EQ75" s="54">
        <v>17.185099999999998</v>
      </c>
      <c r="ER75" s="54">
        <v>0</v>
      </c>
      <c r="ES75" s="54">
        <v>21.481375</v>
      </c>
      <c r="ET75" s="54">
        <v>17.185099999999998</v>
      </c>
      <c r="EU75" s="54">
        <v>4.2962749999999996</v>
      </c>
      <c r="EV75" s="54">
        <v>6.8885646200000004</v>
      </c>
      <c r="EW75" s="54">
        <v>0</v>
      </c>
      <c r="EX75" s="54">
        <v>8.61070578</v>
      </c>
      <c r="EY75" s="54">
        <v>6.8885646200000004</v>
      </c>
      <c r="EZ75" s="54">
        <v>0</v>
      </c>
      <c r="FA75" s="54">
        <v>1.7221411599999998</v>
      </c>
      <c r="FB75" s="55">
        <v>40.084518681881406</v>
      </c>
      <c r="FC75" s="55">
        <v>40.084518798261279</v>
      </c>
      <c r="FD75" s="55">
        <v>20.000000046453799</v>
      </c>
      <c r="FE75" s="98">
        <v>0</v>
      </c>
      <c r="FF75" s="55">
        <v>0</v>
      </c>
      <c r="FG75" s="54">
        <v>17.185099999999998</v>
      </c>
      <c r="FH75" s="54">
        <v>0</v>
      </c>
      <c r="FI75" s="54">
        <v>21.481375</v>
      </c>
      <c r="FJ75" s="54">
        <v>17.185099999999998</v>
      </c>
      <c r="FK75" s="54">
        <v>4.2962749999999996</v>
      </c>
      <c r="FL75" s="54">
        <v>6.8885646200000004</v>
      </c>
      <c r="FM75" s="54">
        <v>0</v>
      </c>
      <c r="FN75" s="54">
        <v>8.61070578</v>
      </c>
      <c r="FO75" s="54">
        <v>6.8885646200000004</v>
      </c>
      <c r="FP75" s="54">
        <v>0</v>
      </c>
      <c r="FQ75" s="54">
        <v>1.7221411599999998</v>
      </c>
      <c r="FR75" s="55">
        <v>40.084518681881406</v>
      </c>
      <c r="FS75" s="55">
        <v>40.084518798261279</v>
      </c>
      <c r="FT75" s="55">
        <v>20.000000046453799</v>
      </c>
      <c r="FU75" s="98">
        <v>0</v>
      </c>
      <c r="FV75" s="55">
        <v>0</v>
      </c>
      <c r="FW75" s="54">
        <v>0</v>
      </c>
      <c r="FX75" s="54">
        <v>0</v>
      </c>
      <c r="FY75" s="54">
        <v>0</v>
      </c>
      <c r="FZ75" s="54">
        <v>0</v>
      </c>
      <c r="GA75" s="54">
        <v>0</v>
      </c>
      <c r="GB75" s="54">
        <v>0</v>
      </c>
      <c r="GC75" s="54">
        <v>0</v>
      </c>
      <c r="GD75" s="54">
        <v>0</v>
      </c>
      <c r="GE75" s="54">
        <v>0</v>
      </c>
      <c r="GF75" s="54">
        <v>0</v>
      </c>
      <c r="GG75" s="54">
        <v>0</v>
      </c>
      <c r="GH75" s="55" t="s">
        <v>369</v>
      </c>
      <c r="GI75" s="55" t="s">
        <v>369</v>
      </c>
      <c r="GJ75" s="55">
        <v>0</v>
      </c>
      <c r="GK75" s="98">
        <v>0</v>
      </c>
      <c r="GL75" s="55">
        <v>0</v>
      </c>
      <c r="GM75" s="54">
        <v>59.128</v>
      </c>
      <c r="GN75" s="54">
        <v>0</v>
      </c>
      <c r="GO75" s="54">
        <v>60.956780000000002</v>
      </c>
      <c r="GP75" s="54">
        <v>59.128</v>
      </c>
      <c r="GQ75" s="54">
        <v>1.8287800000000001</v>
      </c>
      <c r="GR75" s="54">
        <v>24.861141309999997</v>
      </c>
      <c r="GS75" s="54">
        <v>0.19330023000000002</v>
      </c>
      <c r="GT75" s="54">
        <v>25.646733010000002</v>
      </c>
      <c r="GU75" s="54">
        <v>24.861141309999997</v>
      </c>
      <c r="GV75" s="54">
        <v>0</v>
      </c>
      <c r="GW75" s="54">
        <v>0.7855917</v>
      </c>
      <c r="GX75" s="55">
        <v>42.046308534027865</v>
      </c>
      <c r="GY75" s="55">
        <v>42.957146294250812</v>
      </c>
      <c r="GZ75" s="55">
        <v>3.0631258168191922</v>
      </c>
      <c r="HA75" s="98">
        <v>0.19257223000000001</v>
      </c>
      <c r="HB75" s="55">
        <v>7.279999999983966E-4</v>
      </c>
      <c r="HC75" s="54">
        <v>59.128</v>
      </c>
      <c r="HD75" s="54">
        <v>0</v>
      </c>
      <c r="HE75" s="54">
        <v>60.956780000000002</v>
      </c>
      <c r="HF75" s="54">
        <v>59.128</v>
      </c>
      <c r="HG75" s="54">
        <v>1.8287800000000001</v>
      </c>
      <c r="HH75" s="54">
        <v>24.861141309999997</v>
      </c>
      <c r="HI75" s="54">
        <v>0</v>
      </c>
      <c r="HJ75" s="54">
        <v>25.646733010000002</v>
      </c>
      <c r="HK75" s="54">
        <v>24.861141309999997</v>
      </c>
      <c r="HL75" s="54">
        <v>0</v>
      </c>
      <c r="HM75" s="54">
        <v>0.7855917</v>
      </c>
      <c r="HN75" s="55">
        <v>42.046308534027865</v>
      </c>
      <c r="HO75" s="55">
        <v>42.957146294250812</v>
      </c>
      <c r="HP75" s="55">
        <v>3.0631258168191922</v>
      </c>
      <c r="HQ75" s="98">
        <v>0</v>
      </c>
      <c r="HR75" s="55">
        <v>0</v>
      </c>
      <c r="HS75" s="54">
        <v>0</v>
      </c>
      <c r="HT75" s="54">
        <v>0</v>
      </c>
      <c r="HU75" s="54">
        <v>0</v>
      </c>
      <c r="HV75" s="54">
        <v>0</v>
      </c>
      <c r="HW75" s="54">
        <v>0</v>
      </c>
      <c r="HX75" s="54">
        <v>0</v>
      </c>
      <c r="HY75" s="54">
        <v>0</v>
      </c>
      <c r="HZ75" s="54">
        <v>0</v>
      </c>
      <c r="IA75" s="54">
        <v>0</v>
      </c>
      <c r="IB75" s="54">
        <v>0</v>
      </c>
      <c r="IC75" s="54">
        <v>0</v>
      </c>
      <c r="ID75" s="55" t="s">
        <v>369</v>
      </c>
      <c r="IE75" s="55" t="s">
        <v>369</v>
      </c>
      <c r="IF75" s="55">
        <v>0</v>
      </c>
      <c r="IG75" s="98">
        <v>0</v>
      </c>
      <c r="IH75" s="55">
        <v>0</v>
      </c>
      <c r="II75" s="54">
        <v>0</v>
      </c>
      <c r="IJ75" s="54">
        <v>0</v>
      </c>
      <c r="IK75" s="54">
        <v>0</v>
      </c>
      <c r="IL75" s="54">
        <v>0</v>
      </c>
      <c r="IM75" s="54">
        <v>0</v>
      </c>
      <c r="IN75" s="54">
        <v>0</v>
      </c>
      <c r="IO75" s="54">
        <v>0.19330023000000002</v>
      </c>
      <c r="IP75" s="54">
        <v>0</v>
      </c>
      <c r="IQ75" s="54">
        <v>0</v>
      </c>
      <c r="IR75" s="54">
        <v>0</v>
      </c>
      <c r="IS75" s="54">
        <v>0</v>
      </c>
      <c r="IT75" s="55" t="s">
        <v>369</v>
      </c>
      <c r="IU75" s="55" t="s">
        <v>369</v>
      </c>
      <c r="IV75" s="55">
        <v>0</v>
      </c>
      <c r="IW75" s="98">
        <v>0.19257223000000001</v>
      </c>
      <c r="IX75" s="55">
        <v>7.2800000000000642E-4</v>
      </c>
      <c r="IY75" s="54">
        <v>0</v>
      </c>
      <c r="IZ75" s="54">
        <v>0</v>
      </c>
      <c r="JA75" s="54">
        <v>0</v>
      </c>
      <c r="JB75" s="54">
        <v>0</v>
      </c>
      <c r="JC75" s="54">
        <v>0</v>
      </c>
      <c r="JD75" s="54">
        <v>0</v>
      </c>
      <c r="JE75" s="54">
        <v>0</v>
      </c>
      <c r="JF75" s="54">
        <v>0</v>
      </c>
      <c r="JG75" s="54">
        <v>0</v>
      </c>
      <c r="JH75" s="54">
        <v>0</v>
      </c>
      <c r="JI75" s="54">
        <v>0</v>
      </c>
      <c r="JJ75" s="55" t="s">
        <v>369</v>
      </c>
      <c r="JK75" s="55" t="s">
        <v>369</v>
      </c>
      <c r="JL75" s="55">
        <v>0</v>
      </c>
      <c r="JM75" s="98">
        <v>0</v>
      </c>
      <c r="JN75" s="55">
        <v>0</v>
      </c>
    </row>
    <row r="76" spans="1:274" ht="15.75" x14ac:dyDescent="0.25">
      <c r="A76" s="127">
        <v>65</v>
      </c>
      <c r="B76" s="128" t="s">
        <v>155</v>
      </c>
      <c r="C76" s="170">
        <v>786.49810000000002</v>
      </c>
      <c r="D76" s="170">
        <v>0</v>
      </c>
      <c r="E76" s="170">
        <v>938.20289449000006</v>
      </c>
      <c r="F76" s="170">
        <v>782.0838</v>
      </c>
      <c r="G76" s="170">
        <v>156.11909449000001</v>
      </c>
      <c r="H76" s="170">
        <v>111.15618295</v>
      </c>
      <c r="I76" s="170">
        <v>0.73021674999999997</v>
      </c>
      <c r="J76" s="170">
        <v>208.31553587000002</v>
      </c>
      <c r="K76" s="170">
        <v>111.15618295</v>
      </c>
      <c r="L76" s="170">
        <v>0</v>
      </c>
      <c r="M76" s="170">
        <v>97.159352920000003</v>
      </c>
      <c r="N76" s="170">
        <v>14.133051681879461</v>
      </c>
      <c r="O76" s="170">
        <v>62.234125324255842</v>
      </c>
      <c r="P76" s="170">
        <v>46.640473795786704</v>
      </c>
      <c r="Q76" s="170">
        <v>0.72780129999999998</v>
      </c>
      <c r="R76" s="170">
        <v>2.4154500000058941E-3</v>
      </c>
      <c r="S76" s="170">
        <v>42.598100000000002</v>
      </c>
      <c r="T76" s="170">
        <v>0</v>
      </c>
      <c r="U76" s="170">
        <v>131.14517999999998</v>
      </c>
      <c r="V76" s="170">
        <v>42.598100000000002</v>
      </c>
      <c r="W76" s="170">
        <v>88.547079999999994</v>
      </c>
      <c r="X76" s="170">
        <v>35.672764189999995</v>
      </c>
      <c r="Y76" s="170">
        <v>0.72780129999999998</v>
      </c>
      <c r="Z76" s="170">
        <v>121.88579091</v>
      </c>
      <c r="AA76" s="170">
        <v>35.672764189999995</v>
      </c>
      <c r="AB76" s="170">
        <v>0</v>
      </c>
      <c r="AC76" s="170">
        <v>86.213026720000002</v>
      </c>
      <c r="AD76" s="170">
        <v>83.742618074515036</v>
      </c>
      <c r="AE76" s="170">
        <v>97.364053924759588</v>
      </c>
      <c r="AF76" s="170">
        <v>70.732630995239944</v>
      </c>
      <c r="AG76" s="170">
        <v>0.72780129999999998</v>
      </c>
      <c r="AH76" s="170">
        <v>2.355754480376504E-15</v>
      </c>
      <c r="AI76" s="170">
        <v>35.999699999999997</v>
      </c>
      <c r="AJ76" s="170">
        <v>0</v>
      </c>
      <c r="AK76" s="170">
        <v>124.05007999999999</v>
      </c>
      <c r="AL76" s="170">
        <v>35.999699999999997</v>
      </c>
      <c r="AM76" s="170">
        <v>88.050380000000004</v>
      </c>
      <c r="AN76" s="170">
        <v>35.672764189999995</v>
      </c>
      <c r="AO76" s="170">
        <v>0.70932477999999999</v>
      </c>
      <c r="AP76" s="170">
        <v>121.88579091</v>
      </c>
      <c r="AQ76" s="170">
        <v>35.672764189999995</v>
      </c>
      <c r="AR76" s="170">
        <v>0</v>
      </c>
      <c r="AS76" s="170">
        <v>86.213026720000002</v>
      </c>
      <c r="AT76" s="170">
        <v>99.091837404200589</v>
      </c>
      <c r="AU76" s="170">
        <v>97.91329318510607</v>
      </c>
      <c r="AV76" s="170">
        <v>70.732630995239944</v>
      </c>
      <c r="AW76" s="170">
        <v>0.70932477999999999</v>
      </c>
      <c r="AX76" s="170">
        <v>2.248201624865942E-15</v>
      </c>
      <c r="AY76" s="170">
        <v>0</v>
      </c>
      <c r="AZ76" s="170">
        <v>0</v>
      </c>
      <c r="BA76" s="170">
        <v>0</v>
      </c>
      <c r="BB76" s="170">
        <v>0</v>
      </c>
      <c r="BC76" s="170">
        <v>0</v>
      </c>
      <c r="BD76" s="170">
        <v>0</v>
      </c>
      <c r="BE76" s="170">
        <v>0</v>
      </c>
      <c r="BF76" s="170">
        <v>0</v>
      </c>
      <c r="BG76" s="170">
        <v>0</v>
      </c>
      <c r="BH76" s="170">
        <v>0</v>
      </c>
      <c r="BI76" s="170">
        <v>0</v>
      </c>
      <c r="BJ76" s="170" t="s">
        <v>369</v>
      </c>
      <c r="BK76" s="170" t="s">
        <v>369</v>
      </c>
      <c r="BL76" s="170">
        <v>0</v>
      </c>
      <c r="BM76" s="170">
        <v>0</v>
      </c>
      <c r="BN76" s="170">
        <v>0</v>
      </c>
      <c r="BO76" s="170">
        <v>6.5983999999999998</v>
      </c>
      <c r="BP76" s="170">
        <v>0</v>
      </c>
      <c r="BQ76" s="170">
        <v>7.0951000000000004</v>
      </c>
      <c r="BR76" s="170">
        <v>6.5983999999999998</v>
      </c>
      <c r="BS76" s="170">
        <v>0.49669999999999997</v>
      </c>
      <c r="BT76" s="170">
        <v>0</v>
      </c>
      <c r="BU76" s="170">
        <v>1.847652E-2</v>
      </c>
      <c r="BV76" s="170">
        <v>0</v>
      </c>
      <c r="BW76" s="170">
        <v>0</v>
      </c>
      <c r="BX76" s="170">
        <v>0</v>
      </c>
      <c r="BY76" s="170">
        <v>0</v>
      </c>
      <c r="BZ76" s="170">
        <v>0</v>
      </c>
      <c r="CA76" s="170">
        <v>0</v>
      </c>
      <c r="CB76" s="170">
        <v>0</v>
      </c>
      <c r="CC76" s="170">
        <v>1.847652E-2</v>
      </c>
      <c r="CD76" s="170">
        <v>0</v>
      </c>
      <c r="CE76" s="170">
        <v>0</v>
      </c>
      <c r="CF76" s="170">
        <v>0</v>
      </c>
      <c r="CG76" s="170">
        <v>0</v>
      </c>
      <c r="CH76" s="170">
        <v>0</v>
      </c>
      <c r="CI76" s="170">
        <v>0</v>
      </c>
      <c r="CJ76" s="170">
        <v>0</v>
      </c>
      <c r="CK76" s="170">
        <v>0</v>
      </c>
      <c r="CL76" s="170">
        <v>0</v>
      </c>
      <c r="CM76" s="170">
        <v>0</v>
      </c>
      <c r="CN76" s="170">
        <v>0</v>
      </c>
      <c r="CO76" s="170">
        <v>0</v>
      </c>
      <c r="CP76" s="170" t="s">
        <v>369</v>
      </c>
      <c r="CQ76" s="170" t="s">
        <v>369</v>
      </c>
      <c r="CR76" s="170">
        <v>0</v>
      </c>
      <c r="CS76" s="170">
        <v>0</v>
      </c>
      <c r="CT76" s="170">
        <v>0</v>
      </c>
      <c r="CU76" s="49">
        <v>4.0452000000000004</v>
      </c>
      <c r="CV76" s="49">
        <v>0</v>
      </c>
      <c r="CW76" s="49">
        <v>5.2453900000000004</v>
      </c>
      <c r="CX76" s="49">
        <v>4.0452000000000004</v>
      </c>
      <c r="CY76" s="49">
        <v>1.2001900000000001</v>
      </c>
      <c r="CZ76" s="49">
        <v>0</v>
      </c>
      <c r="DA76" s="49">
        <v>2.41545E-3</v>
      </c>
      <c r="DB76" s="49">
        <v>0</v>
      </c>
      <c r="DC76" s="49">
        <v>0</v>
      </c>
      <c r="DD76" s="49">
        <v>0</v>
      </c>
      <c r="DE76" s="49">
        <v>0</v>
      </c>
      <c r="DF76" s="49">
        <v>0</v>
      </c>
      <c r="DG76" s="49">
        <v>0</v>
      </c>
      <c r="DH76" s="49">
        <v>0</v>
      </c>
      <c r="DI76" s="49">
        <v>0</v>
      </c>
      <c r="DJ76" s="49">
        <v>2.41545E-3</v>
      </c>
      <c r="DK76" s="49">
        <v>0.25779999999999997</v>
      </c>
      <c r="DL76" s="49">
        <v>0</v>
      </c>
      <c r="DM76" s="49">
        <v>0.31220000000000003</v>
      </c>
      <c r="DN76" s="49">
        <v>0.25779999999999997</v>
      </c>
      <c r="DO76" s="49">
        <v>5.4400000000000004E-2</v>
      </c>
      <c r="DP76" s="49">
        <v>0</v>
      </c>
      <c r="DQ76" s="49">
        <v>0</v>
      </c>
      <c r="DR76" s="49">
        <v>0</v>
      </c>
      <c r="DS76" s="49">
        <v>0</v>
      </c>
      <c r="DT76" s="49">
        <v>0</v>
      </c>
      <c r="DU76" s="49">
        <v>0</v>
      </c>
      <c r="DV76" s="49">
        <v>0</v>
      </c>
      <c r="DW76" s="49">
        <v>0</v>
      </c>
      <c r="DX76" s="49">
        <v>0</v>
      </c>
      <c r="DY76" s="49">
        <v>0</v>
      </c>
      <c r="DZ76" s="49">
        <v>0</v>
      </c>
      <c r="EA76" s="49">
        <v>3.7873999999999999</v>
      </c>
      <c r="EB76" s="49">
        <v>0</v>
      </c>
      <c r="EC76" s="49">
        <v>4.9331899999999997</v>
      </c>
      <c r="ED76" s="49">
        <v>3.7873999999999999</v>
      </c>
      <c r="EE76" s="49">
        <v>1.1457900000000001</v>
      </c>
      <c r="EF76" s="49">
        <v>0</v>
      </c>
      <c r="EG76" s="49">
        <v>2.41545E-3</v>
      </c>
      <c r="EH76" s="49">
        <v>0</v>
      </c>
      <c r="EI76" s="49">
        <v>0</v>
      </c>
      <c r="EJ76" s="49">
        <v>0</v>
      </c>
      <c r="EK76" s="49">
        <v>0</v>
      </c>
      <c r="EL76" s="49">
        <v>0</v>
      </c>
      <c r="EM76" s="49">
        <v>0</v>
      </c>
      <c r="EN76" s="49">
        <v>0</v>
      </c>
      <c r="EO76" s="49">
        <v>0</v>
      </c>
      <c r="EP76" s="49">
        <v>2.41545E-3</v>
      </c>
      <c r="EQ76" s="49">
        <v>5.7839999999999998</v>
      </c>
      <c r="ER76" s="49">
        <v>0</v>
      </c>
      <c r="ES76" s="49">
        <v>19.5696364</v>
      </c>
      <c r="ET76" s="49">
        <v>5.7839999999999998</v>
      </c>
      <c r="EU76" s="49">
        <v>13.7856364</v>
      </c>
      <c r="EV76" s="49">
        <v>0.99679682999999997</v>
      </c>
      <c r="EW76" s="49">
        <v>0</v>
      </c>
      <c r="EX76" s="49">
        <v>6.7564708600000003</v>
      </c>
      <c r="EY76" s="49">
        <v>0.99679682999999997</v>
      </c>
      <c r="EZ76" s="49">
        <v>0</v>
      </c>
      <c r="FA76" s="49">
        <v>5.7596740300000002</v>
      </c>
      <c r="FB76" s="49">
        <v>17.23369346473029</v>
      </c>
      <c r="FC76" s="49">
        <v>41.780254918082711</v>
      </c>
      <c r="FD76" s="49">
        <v>85.246782667245895</v>
      </c>
      <c r="FE76" s="49">
        <v>0</v>
      </c>
      <c r="FF76" s="49">
        <v>0</v>
      </c>
      <c r="FG76" s="49">
        <v>5.7839999999999998</v>
      </c>
      <c r="FH76" s="49">
        <v>0</v>
      </c>
      <c r="FI76" s="49">
        <v>19.5696364</v>
      </c>
      <c r="FJ76" s="49">
        <v>5.7839999999999998</v>
      </c>
      <c r="FK76" s="49">
        <v>13.7856364</v>
      </c>
      <c r="FL76" s="49">
        <v>0.99679682999999997</v>
      </c>
      <c r="FM76" s="49">
        <v>0</v>
      </c>
      <c r="FN76" s="49">
        <v>6.7564708600000003</v>
      </c>
      <c r="FO76" s="49">
        <v>0.99679682999999997</v>
      </c>
      <c r="FP76" s="49">
        <v>0</v>
      </c>
      <c r="FQ76" s="49">
        <v>5.7596740300000002</v>
      </c>
      <c r="FR76" s="49">
        <v>17.23369346473029</v>
      </c>
      <c r="FS76" s="49">
        <v>41.780254918082711</v>
      </c>
      <c r="FT76" s="49">
        <v>85.246782667245895</v>
      </c>
      <c r="FU76" s="49">
        <v>0</v>
      </c>
      <c r="FV76" s="49">
        <v>0</v>
      </c>
      <c r="FW76" s="49">
        <v>0</v>
      </c>
      <c r="FX76" s="49">
        <v>0</v>
      </c>
      <c r="FY76" s="49">
        <v>0</v>
      </c>
      <c r="FZ76" s="49">
        <v>0</v>
      </c>
      <c r="GA76" s="49">
        <v>0</v>
      </c>
      <c r="GB76" s="49">
        <v>0</v>
      </c>
      <c r="GC76" s="49">
        <v>0</v>
      </c>
      <c r="GD76" s="49">
        <v>0</v>
      </c>
      <c r="GE76" s="49">
        <v>0</v>
      </c>
      <c r="GF76" s="49">
        <v>0</v>
      </c>
      <c r="GG76" s="49">
        <v>0</v>
      </c>
      <c r="GH76" s="49" t="s">
        <v>369</v>
      </c>
      <c r="GI76" s="49" t="s">
        <v>369</v>
      </c>
      <c r="GJ76" s="49">
        <v>0</v>
      </c>
      <c r="GK76" s="49">
        <v>0</v>
      </c>
      <c r="GL76" s="49">
        <v>0</v>
      </c>
      <c r="GM76" s="49">
        <v>734.07079999999996</v>
      </c>
      <c r="GN76" s="49">
        <v>0</v>
      </c>
      <c r="GO76" s="49">
        <v>782.24268809</v>
      </c>
      <c r="GP76" s="49">
        <v>729.65649999999994</v>
      </c>
      <c r="GQ76" s="49">
        <v>52.586188090000007</v>
      </c>
      <c r="GR76" s="49">
        <v>74.486621929999998</v>
      </c>
      <c r="GS76" s="49">
        <v>0</v>
      </c>
      <c r="GT76" s="49">
        <v>79.673274100000015</v>
      </c>
      <c r="GU76" s="49">
        <v>74.486621929999998</v>
      </c>
      <c r="GV76" s="49">
        <v>0</v>
      </c>
      <c r="GW76" s="49">
        <v>5.1866521699999995</v>
      </c>
      <c r="GX76" s="49">
        <v>10.147062371912901</v>
      </c>
      <c r="GY76" s="49">
        <v>9.863145358859569</v>
      </c>
      <c r="GZ76" s="49">
        <v>6.5099021329161095</v>
      </c>
      <c r="HA76" s="49">
        <v>0</v>
      </c>
      <c r="HB76" s="49">
        <v>0</v>
      </c>
      <c r="HC76" s="49">
        <v>689.19839999999999</v>
      </c>
      <c r="HD76" s="49">
        <v>0</v>
      </c>
      <c r="HE76" s="49">
        <v>733.99280377000002</v>
      </c>
      <c r="HF76" s="49">
        <v>684.78409999999997</v>
      </c>
      <c r="HG76" s="49">
        <v>49.208703770000007</v>
      </c>
      <c r="HH76" s="49">
        <v>29.614221929999999</v>
      </c>
      <c r="HI76" s="49">
        <v>0</v>
      </c>
      <c r="HJ76" s="49">
        <v>31.423389780000001</v>
      </c>
      <c r="HK76" s="49">
        <v>29.614221929999999</v>
      </c>
      <c r="HL76" s="49">
        <v>0</v>
      </c>
      <c r="HM76" s="49">
        <v>1.8091678499999997</v>
      </c>
      <c r="HN76" s="49">
        <v>4.2969081080281093</v>
      </c>
      <c r="HO76" s="49">
        <v>3.6765200287656334</v>
      </c>
      <c r="HP76" s="49">
        <v>5.7573923840370593</v>
      </c>
      <c r="HQ76" s="49">
        <v>0</v>
      </c>
      <c r="HR76" s="49">
        <v>0</v>
      </c>
      <c r="HS76" s="49">
        <v>0</v>
      </c>
      <c r="HT76" s="49">
        <v>0</v>
      </c>
      <c r="HU76" s="49">
        <v>0</v>
      </c>
      <c r="HV76" s="49">
        <v>0</v>
      </c>
      <c r="HW76" s="49">
        <v>0</v>
      </c>
      <c r="HX76" s="49">
        <v>0</v>
      </c>
      <c r="HY76" s="49">
        <v>0</v>
      </c>
      <c r="HZ76" s="49">
        <v>0</v>
      </c>
      <c r="IA76" s="49">
        <v>0</v>
      </c>
      <c r="IB76" s="49">
        <v>0</v>
      </c>
      <c r="IC76" s="49">
        <v>0</v>
      </c>
      <c r="ID76" s="49" t="s">
        <v>369</v>
      </c>
      <c r="IE76" s="49" t="s">
        <v>369</v>
      </c>
      <c r="IF76" s="49">
        <v>0</v>
      </c>
      <c r="IG76" s="49">
        <v>0</v>
      </c>
      <c r="IH76" s="49">
        <v>0</v>
      </c>
      <c r="II76" s="49">
        <v>0</v>
      </c>
      <c r="IJ76" s="49">
        <v>0</v>
      </c>
      <c r="IK76" s="49">
        <v>0</v>
      </c>
      <c r="IL76" s="49">
        <v>0</v>
      </c>
      <c r="IM76" s="49">
        <v>0</v>
      </c>
      <c r="IN76" s="49">
        <v>0</v>
      </c>
      <c r="IO76" s="49">
        <v>0</v>
      </c>
      <c r="IP76" s="49">
        <v>0</v>
      </c>
      <c r="IQ76" s="49">
        <v>0</v>
      </c>
      <c r="IR76" s="49">
        <v>0</v>
      </c>
      <c r="IS76" s="49">
        <v>0</v>
      </c>
      <c r="IT76" s="49" t="s">
        <v>369</v>
      </c>
      <c r="IU76" s="49" t="s">
        <v>369</v>
      </c>
      <c r="IV76" s="49">
        <v>0</v>
      </c>
      <c r="IW76" s="49">
        <v>0</v>
      </c>
      <c r="IX76" s="49">
        <v>0</v>
      </c>
      <c r="IY76" s="49">
        <v>44.872399999999999</v>
      </c>
      <c r="IZ76" s="49">
        <v>0</v>
      </c>
      <c r="JA76" s="49">
        <v>48.24988432</v>
      </c>
      <c r="JB76" s="49">
        <v>44.872399999999999</v>
      </c>
      <c r="JC76" s="49">
        <v>3.3774843199999998</v>
      </c>
      <c r="JD76" s="49">
        <v>44.872399999999999</v>
      </c>
      <c r="JE76" s="49">
        <v>0</v>
      </c>
      <c r="JF76" s="49">
        <v>48.24988432</v>
      </c>
      <c r="JG76" s="49">
        <v>44.872399999999999</v>
      </c>
      <c r="JH76" s="49">
        <v>0</v>
      </c>
      <c r="JI76" s="49">
        <v>3.3774843199999998</v>
      </c>
      <c r="JJ76" s="49">
        <v>100</v>
      </c>
      <c r="JK76" s="49">
        <v>100</v>
      </c>
      <c r="JL76" s="49">
        <v>6.9999842851436709</v>
      </c>
      <c r="JM76" s="49">
        <v>0</v>
      </c>
      <c r="JN76" s="49">
        <v>0</v>
      </c>
    </row>
    <row r="77" spans="1:274" ht="15.75" x14ac:dyDescent="0.25">
      <c r="A77" s="129">
        <v>66</v>
      </c>
      <c r="B77" s="108" t="s">
        <v>157</v>
      </c>
      <c r="C77" s="166">
        <v>4.8689999999999998</v>
      </c>
      <c r="D77" s="166">
        <v>0</v>
      </c>
      <c r="E77" s="166">
        <v>5.0135693999999997</v>
      </c>
      <c r="F77" s="166">
        <v>4.8689999999999998</v>
      </c>
      <c r="G77" s="166">
        <v>0.14456940000000001</v>
      </c>
      <c r="H77" s="166">
        <v>2.58631221</v>
      </c>
      <c r="I77" s="166">
        <v>1.847652E-2</v>
      </c>
      <c r="J77" s="166">
        <v>2.6390940900000004</v>
      </c>
      <c r="K77" s="166">
        <v>2.58631221</v>
      </c>
      <c r="L77" s="166">
        <v>0</v>
      </c>
      <c r="M77" s="166">
        <v>5.2781880000000003E-2</v>
      </c>
      <c r="N77" s="167">
        <v>53.117934072704877</v>
      </c>
      <c r="O77" s="167">
        <v>36.509717824103852</v>
      </c>
      <c r="P77" s="167">
        <v>1.9999999317947774</v>
      </c>
      <c r="Q77" s="166">
        <v>1.847652E-2</v>
      </c>
      <c r="R77" s="167">
        <v>1.0755285551056204E-16</v>
      </c>
      <c r="S77" s="166">
        <v>2.4009999999999998</v>
      </c>
      <c r="T77" s="166">
        <v>0</v>
      </c>
      <c r="U77" s="166">
        <v>2.4500000000000002</v>
      </c>
      <c r="V77" s="166">
        <v>2.4009999999999998</v>
      </c>
      <c r="W77" s="166">
        <v>4.9000000000000002E-2</v>
      </c>
      <c r="X77" s="166">
        <v>2.4009999999999998</v>
      </c>
      <c r="Y77" s="166">
        <v>1.847652E-2</v>
      </c>
      <c r="Z77" s="166">
        <v>2.4500000000000002</v>
      </c>
      <c r="AA77" s="166">
        <v>2.4009999999999998</v>
      </c>
      <c r="AB77" s="166">
        <v>0</v>
      </c>
      <c r="AC77" s="166">
        <v>4.9000000000000002E-2</v>
      </c>
      <c r="AD77" s="167">
        <v>100</v>
      </c>
      <c r="AE77" s="167">
        <v>100</v>
      </c>
      <c r="AF77" s="167">
        <v>2</v>
      </c>
      <c r="AG77" s="169">
        <v>1.847652E-2</v>
      </c>
      <c r="AH77" s="167">
        <v>1.0755285551056204E-16</v>
      </c>
      <c r="AI77" s="166">
        <v>2.4009999999999998</v>
      </c>
      <c r="AJ77" s="166">
        <v>0</v>
      </c>
      <c r="AK77" s="166">
        <v>2.4500000000000002</v>
      </c>
      <c r="AL77" s="166">
        <v>2.4009999999999998</v>
      </c>
      <c r="AM77" s="166">
        <v>4.9000000000000002E-2</v>
      </c>
      <c r="AN77" s="166">
        <v>2.4009999999999998</v>
      </c>
      <c r="AO77" s="166">
        <v>0</v>
      </c>
      <c r="AP77" s="166">
        <v>2.4500000000000002</v>
      </c>
      <c r="AQ77" s="166">
        <v>2.4009999999999998</v>
      </c>
      <c r="AR77" s="166">
        <v>0</v>
      </c>
      <c r="AS77" s="166">
        <v>4.9000000000000002E-2</v>
      </c>
      <c r="AT77" s="167">
        <v>100</v>
      </c>
      <c r="AU77" s="167">
        <v>100</v>
      </c>
      <c r="AV77" s="167">
        <v>2</v>
      </c>
      <c r="AW77" s="169">
        <v>0</v>
      </c>
      <c r="AX77" s="167">
        <v>0</v>
      </c>
      <c r="AY77" s="166">
        <v>0</v>
      </c>
      <c r="AZ77" s="166">
        <v>0</v>
      </c>
      <c r="BA77" s="166">
        <v>0</v>
      </c>
      <c r="BB77" s="166">
        <v>0</v>
      </c>
      <c r="BC77" s="166">
        <v>0</v>
      </c>
      <c r="BD77" s="166">
        <v>0</v>
      </c>
      <c r="BE77" s="166">
        <v>0</v>
      </c>
      <c r="BF77" s="166">
        <v>0</v>
      </c>
      <c r="BG77" s="166">
        <v>0</v>
      </c>
      <c r="BH77" s="166">
        <v>0</v>
      </c>
      <c r="BI77" s="166">
        <v>0</v>
      </c>
      <c r="BJ77" s="167" t="s">
        <v>369</v>
      </c>
      <c r="BK77" s="167" t="s">
        <v>369</v>
      </c>
      <c r="BL77" s="167">
        <v>0</v>
      </c>
      <c r="BM77" s="169">
        <v>0</v>
      </c>
      <c r="BN77" s="167">
        <v>0</v>
      </c>
      <c r="BO77" s="166">
        <v>0</v>
      </c>
      <c r="BP77" s="166">
        <v>0</v>
      </c>
      <c r="BQ77" s="166">
        <v>0</v>
      </c>
      <c r="BR77" s="166">
        <v>0</v>
      </c>
      <c r="BS77" s="166">
        <v>0</v>
      </c>
      <c r="BT77" s="166">
        <v>0</v>
      </c>
      <c r="BU77" s="166">
        <v>1.847652E-2</v>
      </c>
      <c r="BV77" s="166">
        <v>0</v>
      </c>
      <c r="BW77" s="166">
        <v>0</v>
      </c>
      <c r="BX77" s="166">
        <v>0</v>
      </c>
      <c r="BY77" s="166">
        <v>0</v>
      </c>
      <c r="BZ77" s="167" t="s">
        <v>369</v>
      </c>
      <c r="CA77" s="167" t="s">
        <v>369</v>
      </c>
      <c r="CB77" s="167">
        <v>0</v>
      </c>
      <c r="CC77" s="169">
        <v>1.847652E-2</v>
      </c>
      <c r="CD77" s="167">
        <v>0</v>
      </c>
      <c r="CE77" s="166">
        <v>0</v>
      </c>
      <c r="CF77" s="166">
        <v>0</v>
      </c>
      <c r="CG77" s="166">
        <v>0</v>
      </c>
      <c r="CH77" s="166">
        <v>0</v>
      </c>
      <c r="CI77" s="166">
        <v>0</v>
      </c>
      <c r="CJ77" s="166">
        <v>0</v>
      </c>
      <c r="CK77" s="166">
        <v>0</v>
      </c>
      <c r="CL77" s="166">
        <v>0</v>
      </c>
      <c r="CM77" s="166">
        <v>0</v>
      </c>
      <c r="CN77" s="166">
        <v>0</v>
      </c>
      <c r="CO77" s="166">
        <v>0</v>
      </c>
      <c r="CP77" s="167" t="s">
        <v>369</v>
      </c>
      <c r="CQ77" s="167" t="s">
        <v>369</v>
      </c>
      <c r="CR77" s="167">
        <v>0</v>
      </c>
      <c r="CS77" s="169">
        <v>0</v>
      </c>
      <c r="CT77" s="167">
        <v>0</v>
      </c>
      <c r="CU77" s="54">
        <v>0.18609999999999999</v>
      </c>
      <c r="CV77" s="54">
        <v>0</v>
      </c>
      <c r="CW77" s="54">
        <v>0.2351</v>
      </c>
      <c r="CX77" s="54">
        <v>0.18609999999999999</v>
      </c>
      <c r="CY77" s="54">
        <v>4.9000000000000002E-2</v>
      </c>
      <c r="CZ77" s="54">
        <v>0</v>
      </c>
      <c r="DA77" s="54">
        <v>0</v>
      </c>
      <c r="DB77" s="54">
        <v>0</v>
      </c>
      <c r="DC77" s="54">
        <v>0</v>
      </c>
      <c r="DD77" s="54">
        <v>0</v>
      </c>
      <c r="DE77" s="54">
        <v>0</v>
      </c>
      <c r="DF77" s="55">
        <v>0</v>
      </c>
      <c r="DG77" s="55">
        <v>0</v>
      </c>
      <c r="DH77" s="55">
        <v>0</v>
      </c>
      <c r="DI77" s="98">
        <v>0</v>
      </c>
      <c r="DJ77" s="55">
        <v>0</v>
      </c>
      <c r="DK77" s="54">
        <v>0.18609999999999999</v>
      </c>
      <c r="DL77" s="54">
        <v>0</v>
      </c>
      <c r="DM77" s="54">
        <v>0.2351</v>
      </c>
      <c r="DN77" s="54">
        <v>0.18609999999999999</v>
      </c>
      <c r="DO77" s="54">
        <v>4.9000000000000002E-2</v>
      </c>
      <c r="DP77" s="54">
        <v>0</v>
      </c>
      <c r="DQ77" s="54">
        <v>0</v>
      </c>
      <c r="DR77" s="54">
        <v>0</v>
      </c>
      <c r="DS77" s="54">
        <v>0</v>
      </c>
      <c r="DT77" s="54">
        <v>0</v>
      </c>
      <c r="DU77" s="54">
        <v>0</v>
      </c>
      <c r="DV77" s="55">
        <v>0</v>
      </c>
      <c r="DW77" s="55">
        <v>0</v>
      </c>
      <c r="DX77" s="55">
        <v>0</v>
      </c>
      <c r="DY77" s="98">
        <v>0</v>
      </c>
      <c r="DZ77" s="55">
        <v>0</v>
      </c>
      <c r="EA77" s="54">
        <v>0</v>
      </c>
      <c r="EB77" s="54">
        <v>0</v>
      </c>
      <c r="EC77" s="54">
        <v>0</v>
      </c>
      <c r="ED77" s="54">
        <v>0</v>
      </c>
      <c r="EE77" s="54">
        <v>0</v>
      </c>
      <c r="EF77" s="54">
        <v>0</v>
      </c>
      <c r="EG77" s="54">
        <v>0</v>
      </c>
      <c r="EH77" s="54">
        <v>0</v>
      </c>
      <c r="EI77" s="54">
        <v>0</v>
      </c>
      <c r="EJ77" s="54">
        <v>0</v>
      </c>
      <c r="EK77" s="54">
        <v>0</v>
      </c>
      <c r="EL77" s="55" t="s">
        <v>369</v>
      </c>
      <c r="EM77" s="55" t="s">
        <v>369</v>
      </c>
      <c r="EN77" s="55">
        <v>0</v>
      </c>
      <c r="EO77" s="98">
        <v>0</v>
      </c>
      <c r="EP77" s="55">
        <v>0</v>
      </c>
      <c r="EQ77" s="54">
        <v>2.2818999999999998</v>
      </c>
      <c r="ER77" s="54">
        <v>0</v>
      </c>
      <c r="ES77" s="54">
        <v>2.3284693999999999</v>
      </c>
      <c r="ET77" s="54">
        <v>2.2818999999999998</v>
      </c>
      <c r="EU77" s="54">
        <v>4.6569400000000004E-2</v>
      </c>
      <c r="EV77" s="54">
        <v>0.18531221</v>
      </c>
      <c r="EW77" s="54">
        <v>0</v>
      </c>
      <c r="EX77" s="54">
        <v>0.18909408999999999</v>
      </c>
      <c r="EY77" s="54">
        <v>0.18531221</v>
      </c>
      <c r="EZ77" s="54">
        <v>0</v>
      </c>
      <c r="FA77" s="54">
        <v>3.7818800000000001E-3</v>
      </c>
      <c r="FB77" s="55">
        <v>8.1209610412375657</v>
      </c>
      <c r="FC77" s="55">
        <v>8.1209549618418961</v>
      </c>
      <c r="FD77" s="55">
        <v>1.9999990480929362</v>
      </c>
      <c r="FE77" s="98">
        <v>0</v>
      </c>
      <c r="FF77" s="55">
        <v>0</v>
      </c>
      <c r="FG77" s="54">
        <v>2.2818999999999998</v>
      </c>
      <c r="FH77" s="54">
        <v>0</v>
      </c>
      <c r="FI77" s="54">
        <v>2.3284693999999999</v>
      </c>
      <c r="FJ77" s="54">
        <v>2.2818999999999998</v>
      </c>
      <c r="FK77" s="54">
        <v>4.6569400000000004E-2</v>
      </c>
      <c r="FL77" s="54">
        <v>0.18531221</v>
      </c>
      <c r="FM77" s="54">
        <v>0</v>
      </c>
      <c r="FN77" s="54">
        <v>0.18909408999999999</v>
      </c>
      <c r="FO77" s="54">
        <v>0.18531221</v>
      </c>
      <c r="FP77" s="54">
        <v>0</v>
      </c>
      <c r="FQ77" s="54">
        <v>3.7818800000000001E-3</v>
      </c>
      <c r="FR77" s="55">
        <v>8.1209610412375657</v>
      </c>
      <c r="FS77" s="55">
        <v>8.1209549618418961</v>
      </c>
      <c r="FT77" s="55">
        <v>1.9999990480929362</v>
      </c>
      <c r="FU77" s="98">
        <v>0</v>
      </c>
      <c r="FV77" s="55">
        <v>0</v>
      </c>
      <c r="FW77" s="54">
        <v>0</v>
      </c>
      <c r="FX77" s="54">
        <v>0</v>
      </c>
      <c r="FY77" s="54">
        <v>0</v>
      </c>
      <c r="FZ77" s="54">
        <v>0</v>
      </c>
      <c r="GA77" s="54">
        <v>0</v>
      </c>
      <c r="GB77" s="54">
        <v>0</v>
      </c>
      <c r="GC77" s="54">
        <v>0</v>
      </c>
      <c r="GD77" s="54">
        <v>0</v>
      </c>
      <c r="GE77" s="54">
        <v>0</v>
      </c>
      <c r="GF77" s="54">
        <v>0</v>
      </c>
      <c r="GG77" s="54">
        <v>0</v>
      </c>
      <c r="GH77" s="55" t="s">
        <v>369</v>
      </c>
      <c r="GI77" s="55" t="s">
        <v>369</v>
      </c>
      <c r="GJ77" s="55">
        <v>0</v>
      </c>
      <c r="GK77" s="98">
        <v>0</v>
      </c>
      <c r="GL77" s="55">
        <v>0</v>
      </c>
      <c r="GM77" s="54">
        <v>0</v>
      </c>
      <c r="GN77" s="54">
        <v>0</v>
      </c>
      <c r="GO77" s="54">
        <v>0</v>
      </c>
      <c r="GP77" s="54">
        <v>0</v>
      </c>
      <c r="GQ77" s="54">
        <v>0</v>
      </c>
      <c r="GR77" s="54">
        <v>0</v>
      </c>
      <c r="GS77" s="54">
        <v>0</v>
      </c>
      <c r="GT77" s="54">
        <v>0</v>
      </c>
      <c r="GU77" s="54">
        <v>0</v>
      </c>
      <c r="GV77" s="54">
        <v>0</v>
      </c>
      <c r="GW77" s="54">
        <v>0</v>
      </c>
      <c r="GX77" s="55" t="s">
        <v>369</v>
      </c>
      <c r="GY77" s="55" t="s">
        <v>369</v>
      </c>
      <c r="GZ77" s="55">
        <v>0</v>
      </c>
      <c r="HA77" s="98">
        <v>0</v>
      </c>
      <c r="HB77" s="55">
        <v>0</v>
      </c>
      <c r="HC77" s="54">
        <v>0</v>
      </c>
      <c r="HD77" s="54">
        <v>0</v>
      </c>
      <c r="HE77" s="54">
        <v>0</v>
      </c>
      <c r="HF77" s="54">
        <v>0</v>
      </c>
      <c r="HG77" s="54">
        <v>0</v>
      </c>
      <c r="HH77" s="54">
        <v>0</v>
      </c>
      <c r="HI77" s="54">
        <v>0</v>
      </c>
      <c r="HJ77" s="54">
        <v>0</v>
      </c>
      <c r="HK77" s="54">
        <v>0</v>
      </c>
      <c r="HL77" s="54">
        <v>0</v>
      </c>
      <c r="HM77" s="54">
        <v>0</v>
      </c>
      <c r="HN77" s="55" t="s">
        <v>369</v>
      </c>
      <c r="HO77" s="55" t="s">
        <v>369</v>
      </c>
      <c r="HP77" s="55">
        <v>0</v>
      </c>
      <c r="HQ77" s="98">
        <v>0</v>
      </c>
      <c r="HR77" s="55">
        <v>0</v>
      </c>
      <c r="HS77" s="54">
        <v>0</v>
      </c>
      <c r="HT77" s="54">
        <v>0</v>
      </c>
      <c r="HU77" s="54">
        <v>0</v>
      </c>
      <c r="HV77" s="54">
        <v>0</v>
      </c>
      <c r="HW77" s="54">
        <v>0</v>
      </c>
      <c r="HX77" s="54">
        <v>0</v>
      </c>
      <c r="HY77" s="54">
        <v>0</v>
      </c>
      <c r="HZ77" s="54">
        <v>0</v>
      </c>
      <c r="IA77" s="54">
        <v>0</v>
      </c>
      <c r="IB77" s="54">
        <v>0</v>
      </c>
      <c r="IC77" s="54">
        <v>0</v>
      </c>
      <c r="ID77" s="55" t="s">
        <v>369</v>
      </c>
      <c r="IE77" s="55" t="s">
        <v>369</v>
      </c>
      <c r="IF77" s="55">
        <v>0</v>
      </c>
      <c r="IG77" s="98">
        <v>0</v>
      </c>
      <c r="IH77" s="55">
        <v>0</v>
      </c>
      <c r="II77" s="54">
        <v>0</v>
      </c>
      <c r="IJ77" s="54">
        <v>0</v>
      </c>
      <c r="IK77" s="54">
        <v>0</v>
      </c>
      <c r="IL77" s="54">
        <v>0</v>
      </c>
      <c r="IM77" s="54">
        <v>0</v>
      </c>
      <c r="IN77" s="54">
        <v>0</v>
      </c>
      <c r="IO77" s="54">
        <v>0</v>
      </c>
      <c r="IP77" s="54">
        <v>0</v>
      </c>
      <c r="IQ77" s="54">
        <v>0</v>
      </c>
      <c r="IR77" s="54">
        <v>0</v>
      </c>
      <c r="IS77" s="54">
        <v>0</v>
      </c>
      <c r="IT77" s="55" t="s">
        <v>369</v>
      </c>
      <c r="IU77" s="55" t="s">
        <v>369</v>
      </c>
      <c r="IV77" s="55">
        <v>0</v>
      </c>
      <c r="IW77" s="98">
        <v>0</v>
      </c>
      <c r="IX77" s="55">
        <v>0</v>
      </c>
      <c r="IY77" s="54">
        <v>0</v>
      </c>
      <c r="IZ77" s="54">
        <v>0</v>
      </c>
      <c r="JA77" s="54">
        <v>0</v>
      </c>
      <c r="JB77" s="54">
        <v>0</v>
      </c>
      <c r="JC77" s="54">
        <v>0</v>
      </c>
      <c r="JD77" s="54">
        <v>0</v>
      </c>
      <c r="JE77" s="54">
        <v>0</v>
      </c>
      <c r="JF77" s="54">
        <v>0</v>
      </c>
      <c r="JG77" s="54">
        <v>0</v>
      </c>
      <c r="JH77" s="54">
        <v>0</v>
      </c>
      <c r="JI77" s="54">
        <v>0</v>
      </c>
      <c r="JJ77" s="55" t="s">
        <v>369</v>
      </c>
      <c r="JK77" s="55" t="s">
        <v>369</v>
      </c>
      <c r="JL77" s="55">
        <v>0</v>
      </c>
      <c r="JM77" s="98">
        <v>0</v>
      </c>
      <c r="JN77" s="55">
        <v>0</v>
      </c>
    </row>
    <row r="78" spans="1:274" ht="15.75" x14ac:dyDescent="0.25">
      <c r="A78" s="129">
        <v>67</v>
      </c>
      <c r="B78" s="108" t="s">
        <v>159</v>
      </c>
      <c r="C78" s="166">
        <v>688.80669999999998</v>
      </c>
      <c r="D78" s="166">
        <v>0</v>
      </c>
      <c r="E78" s="166">
        <v>740.69037808999997</v>
      </c>
      <c r="F78" s="166">
        <v>688.80669999999998</v>
      </c>
      <c r="G78" s="166">
        <v>51.883678090000004</v>
      </c>
      <c r="H78" s="166">
        <v>81.003331599999996</v>
      </c>
      <c r="I78" s="166">
        <v>6.3370589999999991E-2</v>
      </c>
      <c r="J78" s="166">
        <v>87.138151570000005</v>
      </c>
      <c r="K78" s="166">
        <v>81.003331599999996</v>
      </c>
      <c r="L78" s="166">
        <v>0</v>
      </c>
      <c r="M78" s="166">
        <v>6.1348199699999997</v>
      </c>
      <c r="N78" s="167">
        <v>11.759951173529526</v>
      </c>
      <c r="O78" s="167">
        <v>11.824180929035595</v>
      </c>
      <c r="P78" s="167">
        <v>7.0403375094223373</v>
      </c>
      <c r="Q78" s="166">
        <v>6.3370589999999991E-2</v>
      </c>
      <c r="R78" s="167">
        <v>5.2319260035460502E-15</v>
      </c>
      <c r="S78" s="166">
        <v>26.7346</v>
      </c>
      <c r="T78" s="166">
        <v>0</v>
      </c>
      <c r="U78" s="166">
        <v>28.747</v>
      </c>
      <c r="V78" s="166">
        <v>26.7346</v>
      </c>
      <c r="W78" s="166">
        <v>2.0124</v>
      </c>
      <c r="X78" s="166">
        <v>20.136199999999999</v>
      </c>
      <c r="Y78" s="166">
        <v>6.3370589999999991E-2</v>
      </c>
      <c r="Z78" s="166">
        <v>21.651900000000001</v>
      </c>
      <c r="AA78" s="166">
        <v>20.136199999999999</v>
      </c>
      <c r="AB78" s="166">
        <v>0</v>
      </c>
      <c r="AC78" s="166">
        <v>1.5157</v>
      </c>
      <c r="AD78" s="167">
        <v>75.318875165515848</v>
      </c>
      <c r="AE78" s="167">
        <v>75.31802822500498</v>
      </c>
      <c r="AF78" s="167">
        <v>7.0003094416656264</v>
      </c>
      <c r="AG78" s="169">
        <v>6.3370589999999991E-2</v>
      </c>
      <c r="AH78" s="167">
        <v>1.6792123247455493E-15</v>
      </c>
      <c r="AI78" s="166">
        <v>20.136199999999999</v>
      </c>
      <c r="AJ78" s="166">
        <v>0</v>
      </c>
      <c r="AK78" s="166">
        <v>21.651900000000001</v>
      </c>
      <c r="AL78" s="166">
        <v>20.136199999999999</v>
      </c>
      <c r="AM78" s="166">
        <v>1.5157</v>
      </c>
      <c r="AN78" s="166">
        <v>20.136199999999999</v>
      </c>
      <c r="AO78" s="166">
        <v>6.3370589999999991E-2</v>
      </c>
      <c r="AP78" s="166">
        <v>21.651900000000001</v>
      </c>
      <c r="AQ78" s="166">
        <v>20.136199999999999</v>
      </c>
      <c r="AR78" s="166">
        <v>0</v>
      </c>
      <c r="AS78" s="166">
        <v>1.5157</v>
      </c>
      <c r="AT78" s="167">
        <v>100</v>
      </c>
      <c r="AU78" s="167">
        <v>100</v>
      </c>
      <c r="AV78" s="167">
        <v>7.0003094416656264</v>
      </c>
      <c r="AW78" s="169">
        <v>6.3370589999999991E-2</v>
      </c>
      <c r="AX78" s="167">
        <v>1.6792123247455493E-15</v>
      </c>
      <c r="AY78" s="166">
        <v>0</v>
      </c>
      <c r="AZ78" s="166">
        <v>0</v>
      </c>
      <c r="BA78" s="166">
        <v>0</v>
      </c>
      <c r="BB78" s="166">
        <v>0</v>
      </c>
      <c r="BC78" s="166">
        <v>0</v>
      </c>
      <c r="BD78" s="166">
        <v>0</v>
      </c>
      <c r="BE78" s="166">
        <v>0</v>
      </c>
      <c r="BF78" s="166">
        <v>0</v>
      </c>
      <c r="BG78" s="166">
        <v>0</v>
      </c>
      <c r="BH78" s="166">
        <v>0</v>
      </c>
      <c r="BI78" s="166">
        <v>0</v>
      </c>
      <c r="BJ78" s="167" t="s">
        <v>369</v>
      </c>
      <c r="BK78" s="167" t="s">
        <v>369</v>
      </c>
      <c r="BL78" s="167">
        <v>0</v>
      </c>
      <c r="BM78" s="169">
        <v>0</v>
      </c>
      <c r="BN78" s="167">
        <v>0</v>
      </c>
      <c r="BO78" s="166">
        <v>6.5983999999999998</v>
      </c>
      <c r="BP78" s="166">
        <v>0</v>
      </c>
      <c r="BQ78" s="166">
        <v>7.0951000000000004</v>
      </c>
      <c r="BR78" s="166">
        <v>6.5983999999999998</v>
      </c>
      <c r="BS78" s="166">
        <v>0.49669999999999997</v>
      </c>
      <c r="BT78" s="166">
        <v>0</v>
      </c>
      <c r="BU78" s="166">
        <v>0</v>
      </c>
      <c r="BV78" s="166">
        <v>0</v>
      </c>
      <c r="BW78" s="166">
        <v>0</v>
      </c>
      <c r="BX78" s="166">
        <v>0</v>
      </c>
      <c r="BY78" s="166">
        <v>0</v>
      </c>
      <c r="BZ78" s="167">
        <v>0</v>
      </c>
      <c r="CA78" s="167">
        <v>0</v>
      </c>
      <c r="CB78" s="167">
        <v>0</v>
      </c>
      <c r="CC78" s="169">
        <v>0</v>
      </c>
      <c r="CD78" s="167">
        <v>0</v>
      </c>
      <c r="CE78" s="166">
        <v>0</v>
      </c>
      <c r="CF78" s="166">
        <v>0</v>
      </c>
      <c r="CG78" s="166">
        <v>0</v>
      </c>
      <c r="CH78" s="166">
        <v>0</v>
      </c>
      <c r="CI78" s="166">
        <v>0</v>
      </c>
      <c r="CJ78" s="166">
        <v>0</v>
      </c>
      <c r="CK78" s="166">
        <v>0</v>
      </c>
      <c r="CL78" s="166">
        <v>0</v>
      </c>
      <c r="CM78" s="166">
        <v>0</v>
      </c>
      <c r="CN78" s="166">
        <v>0</v>
      </c>
      <c r="CO78" s="166">
        <v>0</v>
      </c>
      <c r="CP78" s="167" t="s">
        <v>369</v>
      </c>
      <c r="CQ78" s="167" t="s">
        <v>369</v>
      </c>
      <c r="CR78" s="167">
        <v>0</v>
      </c>
      <c r="CS78" s="169">
        <v>0</v>
      </c>
      <c r="CT78" s="167">
        <v>0</v>
      </c>
      <c r="CU78" s="54">
        <v>1.7238</v>
      </c>
      <c r="CV78" s="54">
        <v>0</v>
      </c>
      <c r="CW78" s="54">
        <v>1.8535999999999999</v>
      </c>
      <c r="CX78" s="54">
        <v>1.7238</v>
      </c>
      <c r="CY78" s="54">
        <v>0.1298</v>
      </c>
      <c r="CZ78" s="54">
        <v>0</v>
      </c>
      <c r="DA78" s="54">
        <v>0</v>
      </c>
      <c r="DB78" s="54">
        <v>0</v>
      </c>
      <c r="DC78" s="54">
        <v>0</v>
      </c>
      <c r="DD78" s="54">
        <v>0</v>
      </c>
      <c r="DE78" s="54">
        <v>0</v>
      </c>
      <c r="DF78" s="55">
        <v>0</v>
      </c>
      <c r="DG78" s="55">
        <v>0</v>
      </c>
      <c r="DH78" s="55">
        <v>0</v>
      </c>
      <c r="DI78" s="98">
        <v>0</v>
      </c>
      <c r="DJ78" s="55">
        <v>0</v>
      </c>
      <c r="DK78" s="54">
        <v>7.17E-2</v>
      </c>
      <c r="DL78" s="54">
        <v>0</v>
      </c>
      <c r="DM78" s="54">
        <v>7.7100000000000002E-2</v>
      </c>
      <c r="DN78" s="54">
        <v>7.17E-2</v>
      </c>
      <c r="DO78" s="54">
        <v>5.4000000000000003E-3</v>
      </c>
      <c r="DP78" s="54">
        <v>0</v>
      </c>
      <c r="DQ78" s="54">
        <v>0</v>
      </c>
      <c r="DR78" s="54">
        <v>0</v>
      </c>
      <c r="DS78" s="54">
        <v>0</v>
      </c>
      <c r="DT78" s="54">
        <v>0</v>
      </c>
      <c r="DU78" s="54">
        <v>0</v>
      </c>
      <c r="DV78" s="55">
        <v>0</v>
      </c>
      <c r="DW78" s="55">
        <v>0</v>
      </c>
      <c r="DX78" s="55">
        <v>0</v>
      </c>
      <c r="DY78" s="98">
        <v>0</v>
      </c>
      <c r="DZ78" s="55">
        <v>0</v>
      </c>
      <c r="EA78" s="54">
        <v>1.6520999999999999</v>
      </c>
      <c r="EB78" s="54">
        <v>0</v>
      </c>
      <c r="EC78" s="54">
        <v>1.7765</v>
      </c>
      <c r="ED78" s="54">
        <v>1.6520999999999999</v>
      </c>
      <c r="EE78" s="54">
        <v>0.1244</v>
      </c>
      <c r="EF78" s="54">
        <v>0</v>
      </c>
      <c r="EG78" s="54">
        <v>0</v>
      </c>
      <c r="EH78" s="54">
        <v>0</v>
      </c>
      <c r="EI78" s="54">
        <v>0</v>
      </c>
      <c r="EJ78" s="54">
        <v>0</v>
      </c>
      <c r="EK78" s="54">
        <v>0</v>
      </c>
      <c r="EL78" s="55">
        <v>0</v>
      </c>
      <c r="EM78" s="55">
        <v>0</v>
      </c>
      <c r="EN78" s="55">
        <v>0</v>
      </c>
      <c r="EO78" s="98">
        <v>0</v>
      </c>
      <c r="EP78" s="55">
        <v>0</v>
      </c>
      <c r="EQ78" s="54">
        <v>1.2906</v>
      </c>
      <c r="ER78" s="54">
        <v>0</v>
      </c>
      <c r="ES78" s="54">
        <v>1.3877999999999999</v>
      </c>
      <c r="ET78" s="54">
        <v>1.2906</v>
      </c>
      <c r="EU78" s="54">
        <v>9.7199999999999995E-2</v>
      </c>
      <c r="EV78" s="54">
        <v>0</v>
      </c>
      <c r="EW78" s="54">
        <v>0</v>
      </c>
      <c r="EX78" s="54">
        <v>0</v>
      </c>
      <c r="EY78" s="54">
        <v>0</v>
      </c>
      <c r="EZ78" s="54">
        <v>0</v>
      </c>
      <c r="FA78" s="54">
        <v>0</v>
      </c>
      <c r="FB78" s="55">
        <v>0</v>
      </c>
      <c r="FC78" s="55">
        <v>0</v>
      </c>
      <c r="FD78" s="55">
        <v>0</v>
      </c>
      <c r="FE78" s="98">
        <v>0</v>
      </c>
      <c r="FF78" s="55">
        <v>0</v>
      </c>
      <c r="FG78" s="54">
        <v>1.2906</v>
      </c>
      <c r="FH78" s="54">
        <v>0</v>
      </c>
      <c r="FI78" s="54">
        <v>1.3877999999999999</v>
      </c>
      <c r="FJ78" s="54">
        <v>1.2906</v>
      </c>
      <c r="FK78" s="54">
        <v>9.7199999999999995E-2</v>
      </c>
      <c r="FL78" s="54">
        <v>0</v>
      </c>
      <c r="FM78" s="54">
        <v>0</v>
      </c>
      <c r="FN78" s="54">
        <v>0</v>
      </c>
      <c r="FO78" s="54">
        <v>0</v>
      </c>
      <c r="FP78" s="54">
        <v>0</v>
      </c>
      <c r="FQ78" s="54">
        <v>0</v>
      </c>
      <c r="FR78" s="55">
        <v>0</v>
      </c>
      <c r="FS78" s="55">
        <v>0</v>
      </c>
      <c r="FT78" s="55">
        <v>0</v>
      </c>
      <c r="FU78" s="98">
        <v>0</v>
      </c>
      <c r="FV78" s="55">
        <v>0</v>
      </c>
      <c r="FW78" s="54">
        <v>0</v>
      </c>
      <c r="FX78" s="54">
        <v>0</v>
      </c>
      <c r="FY78" s="54">
        <v>0</v>
      </c>
      <c r="FZ78" s="54">
        <v>0</v>
      </c>
      <c r="GA78" s="54">
        <v>0</v>
      </c>
      <c r="GB78" s="54">
        <v>0</v>
      </c>
      <c r="GC78" s="54">
        <v>0</v>
      </c>
      <c r="GD78" s="54">
        <v>0</v>
      </c>
      <c r="GE78" s="54">
        <v>0</v>
      </c>
      <c r="GF78" s="54">
        <v>0</v>
      </c>
      <c r="GG78" s="54">
        <v>0</v>
      </c>
      <c r="GH78" s="55" t="s">
        <v>369</v>
      </c>
      <c r="GI78" s="55" t="s">
        <v>369</v>
      </c>
      <c r="GJ78" s="55">
        <v>0</v>
      </c>
      <c r="GK78" s="98">
        <v>0</v>
      </c>
      <c r="GL78" s="55">
        <v>0</v>
      </c>
      <c r="GM78" s="54">
        <v>659.05769999999995</v>
      </c>
      <c r="GN78" s="54">
        <v>0</v>
      </c>
      <c r="GO78" s="54">
        <v>708.70197809000001</v>
      </c>
      <c r="GP78" s="54">
        <v>659.05769999999995</v>
      </c>
      <c r="GQ78" s="54">
        <v>49.644278090000007</v>
      </c>
      <c r="GR78" s="54">
        <v>60.8671316</v>
      </c>
      <c r="GS78" s="54">
        <v>0</v>
      </c>
      <c r="GT78" s="54">
        <v>65.486251570000007</v>
      </c>
      <c r="GU78" s="54">
        <v>60.8671316</v>
      </c>
      <c r="GV78" s="54">
        <v>0</v>
      </c>
      <c r="GW78" s="54">
        <v>4.6191199699999999</v>
      </c>
      <c r="GX78" s="55">
        <v>9.2354784110708366</v>
      </c>
      <c r="GY78" s="55">
        <v>9.3044357732949745</v>
      </c>
      <c r="GZ78" s="55">
        <v>7.0535720998819107</v>
      </c>
      <c r="HA78" s="98">
        <v>0</v>
      </c>
      <c r="HB78" s="55">
        <v>0</v>
      </c>
      <c r="HC78" s="54">
        <v>614.18529999999998</v>
      </c>
      <c r="HD78" s="54">
        <v>0</v>
      </c>
      <c r="HE78" s="54">
        <v>660.45209377000003</v>
      </c>
      <c r="HF78" s="54">
        <v>614.18529999999998</v>
      </c>
      <c r="HG78" s="54">
        <v>46.266793770000007</v>
      </c>
      <c r="HH78" s="54">
        <v>15.9947316</v>
      </c>
      <c r="HI78" s="54">
        <v>0</v>
      </c>
      <c r="HJ78" s="54">
        <v>17.236367250000001</v>
      </c>
      <c r="HK78" s="54">
        <v>15.9947316</v>
      </c>
      <c r="HL78" s="54">
        <v>0</v>
      </c>
      <c r="HM78" s="54">
        <v>1.2416356499999999</v>
      </c>
      <c r="HN78" s="55">
        <v>2.6042192152759109</v>
      </c>
      <c r="HO78" s="55">
        <v>2.6836431678676052</v>
      </c>
      <c r="HP78" s="55">
        <v>7.2035808473505343</v>
      </c>
      <c r="HQ78" s="98">
        <v>0</v>
      </c>
      <c r="HR78" s="55">
        <v>0</v>
      </c>
      <c r="HS78" s="54">
        <v>0</v>
      </c>
      <c r="HT78" s="54">
        <v>0</v>
      </c>
      <c r="HU78" s="54">
        <v>0</v>
      </c>
      <c r="HV78" s="54">
        <v>0</v>
      </c>
      <c r="HW78" s="54">
        <v>0</v>
      </c>
      <c r="HX78" s="54">
        <v>0</v>
      </c>
      <c r="HY78" s="54">
        <v>0</v>
      </c>
      <c r="HZ78" s="54">
        <v>0</v>
      </c>
      <c r="IA78" s="54">
        <v>0</v>
      </c>
      <c r="IB78" s="54">
        <v>0</v>
      </c>
      <c r="IC78" s="54">
        <v>0</v>
      </c>
      <c r="ID78" s="55" t="s">
        <v>369</v>
      </c>
      <c r="IE78" s="55" t="s">
        <v>369</v>
      </c>
      <c r="IF78" s="55">
        <v>0</v>
      </c>
      <c r="IG78" s="98">
        <v>0</v>
      </c>
      <c r="IH78" s="55">
        <v>0</v>
      </c>
      <c r="II78" s="54">
        <v>0</v>
      </c>
      <c r="IJ78" s="54">
        <v>0</v>
      </c>
      <c r="IK78" s="54">
        <v>0</v>
      </c>
      <c r="IL78" s="54">
        <v>0</v>
      </c>
      <c r="IM78" s="54">
        <v>0</v>
      </c>
      <c r="IN78" s="54">
        <v>0</v>
      </c>
      <c r="IO78" s="54">
        <v>0</v>
      </c>
      <c r="IP78" s="54">
        <v>0</v>
      </c>
      <c r="IQ78" s="54">
        <v>0</v>
      </c>
      <c r="IR78" s="54">
        <v>0</v>
      </c>
      <c r="IS78" s="54">
        <v>0</v>
      </c>
      <c r="IT78" s="55" t="s">
        <v>369</v>
      </c>
      <c r="IU78" s="55" t="s">
        <v>369</v>
      </c>
      <c r="IV78" s="55">
        <v>0</v>
      </c>
      <c r="IW78" s="98">
        <v>0</v>
      </c>
      <c r="IX78" s="55">
        <v>0</v>
      </c>
      <c r="IY78" s="54">
        <v>44.872399999999999</v>
      </c>
      <c r="IZ78" s="54">
        <v>0</v>
      </c>
      <c r="JA78" s="54">
        <v>48.24988432</v>
      </c>
      <c r="JB78" s="54">
        <v>44.872399999999999</v>
      </c>
      <c r="JC78" s="54">
        <v>3.3774843199999998</v>
      </c>
      <c r="JD78" s="54">
        <v>44.872399999999999</v>
      </c>
      <c r="JE78" s="54">
        <v>0</v>
      </c>
      <c r="JF78" s="54">
        <v>48.24988432</v>
      </c>
      <c r="JG78" s="54">
        <v>44.872399999999999</v>
      </c>
      <c r="JH78" s="54">
        <v>0</v>
      </c>
      <c r="JI78" s="54">
        <v>3.3774843199999998</v>
      </c>
      <c r="JJ78" s="55">
        <v>100</v>
      </c>
      <c r="JK78" s="55">
        <v>100</v>
      </c>
      <c r="JL78" s="55">
        <v>6.9999842851436709</v>
      </c>
      <c r="JM78" s="98">
        <v>0</v>
      </c>
      <c r="JN78" s="55">
        <v>0</v>
      </c>
    </row>
    <row r="79" spans="1:274" ht="15.75" x14ac:dyDescent="0.25">
      <c r="A79" s="129">
        <v>68</v>
      </c>
      <c r="B79" s="108" t="s">
        <v>161</v>
      </c>
      <c r="C79" s="166">
        <v>2.0598000000000001</v>
      </c>
      <c r="D79" s="166">
        <v>0</v>
      </c>
      <c r="E79" s="166">
        <v>10.680837</v>
      </c>
      <c r="F79" s="166">
        <v>2.0598000000000001</v>
      </c>
      <c r="G79" s="166">
        <v>8.6210369999999994</v>
      </c>
      <c r="H79" s="166">
        <v>1.4997374000000001</v>
      </c>
      <c r="I79" s="166">
        <v>0.11002888</v>
      </c>
      <c r="J79" s="166">
        <v>8.029160000000001</v>
      </c>
      <c r="K79" s="166">
        <v>1.4997374000000001</v>
      </c>
      <c r="L79" s="166">
        <v>0</v>
      </c>
      <c r="M79" s="166">
        <v>6.5294226000000002</v>
      </c>
      <c r="N79" s="167">
        <v>72.809855325759784</v>
      </c>
      <c r="O79" s="167">
        <v>75.738250514410282</v>
      </c>
      <c r="P79" s="167">
        <v>81.321366120490808</v>
      </c>
      <c r="Q79" s="166">
        <v>0.10761343</v>
      </c>
      <c r="R79" s="167">
        <v>2.4154499999999995E-3</v>
      </c>
      <c r="S79" s="166">
        <v>1.0414000000000001</v>
      </c>
      <c r="T79" s="166">
        <v>0</v>
      </c>
      <c r="U79" s="166">
        <v>5.1350800000000003</v>
      </c>
      <c r="V79" s="166">
        <v>1.0414000000000001</v>
      </c>
      <c r="W79" s="166">
        <v>4.09368</v>
      </c>
      <c r="X79" s="166">
        <v>1.0414000000000001</v>
      </c>
      <c r="Y79" s="166">
        <v>0.10761343</v>
      </c>
      <c r="Z79" s="166">
        <v>5.1350800000000003</v>
      </c>
      <c r="AA79" s="166">
        <v>1.0414000000000001</v>
      </c>
      <c r="AB79" s="166">
        <v>0</v>
      </c>
      <c r="AC79" s="166">
        <v>4.09368</v>
      </c>
      <c r="AD79" s="167">
        <v>100</v>
      </c>
      <c r="AE79" s="167">
        <v>100</v>
      </c>
      <c r="AF79" s="167">
        <v>79.719887518792305</v>
      </c>
      <c r="AG79" s="169">
        <v>0.10761343</v>
      </c>
      <c r="AH79" s="167">
        <v>1.3877787807814457E-17</v>
      </c>
      <c r="AI79" s="166">
        <v>1.0414000000000001</v>
      </c>
      <c r="AJ79" s="166">
        <v>0</v>
      </c>
      <c r="AK79" s="166">
        <v>5.1350800000000003</v>
      </c>
      <c r="AL79" s="166">
        <v>1.0414000000000001</v>
      </c>
      <c r="AM79" s="166">
        <v>4.09368</v>
      </c>
      <c r="AN79" s="166">
        <v>1.0414000000000001</v>
      </c>
      <c r="AO79" s="166">
        <v>0.10761343</v>
      </c>
      <c r="AP79" s="166">
        <v>5.1350800000000003</v>
      </c>
      <c r="AQ79" s="166">
        <v>1.0414000000000001</v>
      </c>
      <c r="AR79" s="166">
        <v>0</v>
      </c>
      <c r="AS79" s="166">
        <v>4.09368</v>
      </c>
      <c r="AT79" s="167">
        <v>100</v>
      </c>
      <c r="AU79" s="167">
        <v>100</v>
      </c>
      <c r="AV79" s="167">
        <v>79.719887518792305</v>
      </c>
      <c r="AW79" s="169">
        <v>0.10761343</v>
      </c>
      <c r="AX79" s="167">
        <v>1.3877787807814457E-17</v>
      </c>
      <c r="AY79" s="166">
        <v>0</v>
      </c>
      <c r="AZ79" s="166">
        <v>0</v>
      </c>
      <c r="BA79" s="166">
        <v>0</v>
      </c>
      <c r="BB79" s="166">
        <v>0</v>
      </c>
      <c r="BC79" s="166">
        <v>0</v>
      </c>
      <c r="BD79" s="166">
        <v>0</v>
      </c>
      <c r="BE79" s="166">
        <v>0</v>
      </c>
      <c r="BF79" s="166">
        <v>0</v>
      </c>
      <c r="BG79" s="166">
        <v>0</v>
      </c>
      <c r="BH79" s="166">
        <v>0</v>
      </c>
      <c r="BI79" s="166">
        <v>0</v>
      </c>
      <c r="BJ79" s="167" t="s">
        <v>369</v>
      </c>
      <c r="BK79" s="167" t="s">
        <v>369</v>
      </c>
      <c r="BL79" s="167">
        <v>0</v>
      </c>
      <c r="BM79" s="169">
        <v>0</v>
      </c>
      <c r="BN79" s="167">
        <v>0</v>
      </c>
      <c r="BO79" s="166">
        <v>0</v>
      </c>
      <c r="BP79" s="166">
        <v>0</v>
      </c>
      <c r="BQ79" s="166">
        <v>0</v>
      </c>
      <c r="BR79" s="166">
        <v>0</v>
      </c>
      <c r="BS79" s="166">
        <v>0</v>
      </c>
      <c r="BT79" s="166">
        <v>0</v>
      </c>
      <c r="BU79" s="166">
        <v>0</v>
      </c>
      <c r="BV79" s="166">
        <v>0</v>
      </c>
      <c r="BW79" s="166">
        <v>0</v>
      </c>
      <c r="BX79" s="166">
        <v>0</v>
      </c>
      <c r="BY79" s="166">
        <v>0</v>
      </c>
      <c r="BZ79" s="167" t="s">
        <v>369</v>
      </c>
      <c r="CA79" s="167" t="s">
        <v>369</v>
      </c>
      <c r="CB79" s="167">
        <v>0</v>
      </c>
      <c r="CC79" s="169">
        <v>0</v>
      </c>
      <c r="CD79" s="167">
        <v>0</v>
      </c>
      <c r="CE79" s="166">
        <v>0</v>
      </c>
      <c r="CF79" s="166">
        <v>0</v>
      </c>
      <c r="CG79" s="166">
        <v>0</v>
      </c>
      <c r="CH79" s="166">
        <v>0</v>
      </c>
      <c r="CI79" s="166">
        <v>0</v>
      </c>
      <c r="CJ79" s="166">
        <v>0</v>
      </c>
      <c r="CK79" s="166">
        <v>0</v>
      </c>
      <c r="CL79" s="166">
        <v>0</v>
      </c>
      <c r="CM79" s="166">
        <v>0</v>
      </c>
      <c r="CN79" s="166">
        <v>0</v>
      </c>
      <c r="CO79" s="166">
        <v>0</v>
      </c>
      <c r="CP79" s="167" t="s">
        <v>369</v>
      </c>
      <c r="CQ79" s="167" t="s">
        <v>369</v>
      </c>
      <c r="CR79" s="167">
        <v>0</v>
      </c>
      <c r="CS79" s="169">
        <v>0</v>
      </c>
      <c r="CT79" s="167">
        <v>0</v>
      </c>
      <c r="CU79" s="54">
        <v>0.33889999999999998</v>
      </c>
      <c r="CV79" s="54">
        <v>0</v>
      </c>
      <c r="CW79" s="54">
        <v>1.25519</v>
      </c>
      <c r="CX79" s="54">
        <v>0.33889999999999998</v>
      </c>
      <c r="CY79" s="54">
        <v>0.91629000000000005</v>
      </c>
      <c r="CZ79" s="54">
        <v>0</v>
      </c>
      <c r="DA79" s="54">
        <v>2.41545E-3</v>
      </c>
      <c r="DB79" s="54">
        <v>0</v>
      </c>
      <c r="DC79" s="54">
        <v>0</v>
      </c>
      <c r="DD79" s="54">
        <v>0</v>
      </c>
      <c r="DE79" s="54">
        <v>0</v>
      </c>
      <c r="DF79" s="55">
        <v>0</v>
      </c>
      <c r="DG79" s="55">
        <v>0</v>
      </c>
      <c r="DH79" s="55">
        <v>0</v>
      </c>
      <c r="DI79" s="98">
        <v>0</v>
      </c>
      <c r="DJ79" s="55">
        <v>2.41545E-3</v>
      </c>
      <c r="DK79" s="54">
        <v>0</v>
      </c>
      <c r="DL79" s="54">
        <v>0</v>
      </c>
      <c r="DM79" s="54">
        <v>0</v>
      </c>
      <c r="DN79" s="54">
        <v>0</v>
      </c>
      <c r="DO79" s="54">
        <v>0</v>
      </c>
      <c r="DP79" s="54">
        <v>0</v>
      </c>
      <c r="DQ79" s="54">
        <v>0</v>
      </c>
      <c r="DR79" s="54">
        <v>0</v>
      </c>
      <c r="DS79" s="54">
        <v>0</v>
      </c>
      <c r="DT79" s="54">
        <v>0</v>
      </c>
      <c r="DU79" s="54">
        <v>0</v>
      </c>
      <c r="DV79" s="55" t="s">
        <v>369</v>
      </c>
      <c r="DW79" s="55" t="s">
        <v>369</v>
      </c>
      <c r="DX79" s="55">
        <v>0</v>
      </c>
      <c r="DY79" s="98">
        <v>0</v>
      </c>
      <c r="DZ79" s="55">
        <v>0</v>
      </c>
      <c r="EA79" s="54">
        <v>0.33889999999999998</v>
      </c>
      <c r="EB79" s="54">
        <v>0</v>
      </c>
      <c r="EC79" s="54">
        <v>1.25519</v>
      </c>
      <c r="ED79" s="54">
        <v>0.33889999999999998</v>
      </c>
      <c r="EE79" s="54">
        <v>0.91629000000000005</v>
      </c>
      <c r="EF79" s="54">
        <v>0</v>
      </c>
      <c r="EG79" s="54">
        <v>2.41545E-3</v>
      </c>
      <c r="EH79" s="54">
        <v>0</v>
      </c>
      <c r="EI79" s="54">
        <v>0</v>
      </c>
      <c r="EJ79" s="54">
        <v>0</v>
      </c>
      <c r="EK79" s="54">
        <v>0</v>
      </c>
      <c r="EL79" s="55">
        <v>0</v>
      </c>
      <c r="EM79" s="55">
        <v>0</v>
      </c>
      <c r="EN79" s="55">
        <v>0</v>
      </c>
      <c r="EO79" s="98">
        <v>0</v>
      </c>
      <c r="EP79" s="55">
        <v>2.41545E-3</v>
      </c>
      <c r="EQ79" s="54">
        <v>0.67949999999999999</v>
      </c>
      <c r="ER79" s="54">
        <v>0</v>
      </c>
      <c r="ES79" s="54">
        <v>4.2905670000000002</v>
      </c>
      <c r="ET79" s="54">
        <v>0.67949999999999999</v>
      </c>
      <c r="EU79" s="54">
        <v>3.6110669999999998</v>
      </c>
      <c r="EV79" s="54">
        <v>0.45833740000000001</v>
      </c>
      <c r="EW79" s="54">
        <v>0</v>
      </c>
      <c r="EX79" s="54">
        <v>2.8940800000000002</v>
      </c>
      <c r="EY79" s="54">
        <v>0.45833740000000001</v>
      </c>
      <c r="EZ79" s="54">
        <v>0</v>
      </c>
      <c r="FA79" s="54">
        <v>2.4357426000000002</v>
      </c>
      <c r="FB79" s="55">
        <v>67.452155997056664</v>
      </c>
      <c r="FC79" s="55">
        <v>67.452157492508462</v>
      </c>
      <c r="FD79" s="55">
        <v>84.162932607253424</v>
      </c>
      <c r="FE79" s="98">
        <v>0</v>
      </c>
      <c r="FF79" s="55">
        <v>0</v>
      </c>
      <c r="FG79" s="54">
        <v>0.67949999999999999</v>
      </c>
      <c r="FH79" s="54">
        <v>0</v>
      </c>
      <c r="FI79" s="54">
        <v>4.2905670000000002</v>
      </c>
      <c r="FJ79" s="54">
        <v>0.67949999999999999</v>
      </c>
      <c r="FK79" s="54">
        <v>3.6110669999999998</v>
      </c>
      <c r="FL79" s="54">
        <v>0.45833740000000001</v>
      </c>
      <c r="FM79" s="54">
        <v>0</v>
      </c>
      <c r="FN79" s="54">
        <v>2.8940800000000002</v>
      </c>
      <c r="FO79" s="54">
        <v>0.45833740000000001</v>
      </c>
      <c r="FP79" s="54">
        <v>0</v>
      </c>
      <c r="FQ79" s="54">
        <v>2.4357426000000002</v>
      </c>
      <c r="FR79" s="55">
        <v>67.452155997056664</v>
      </c>
      <c r="FS79" s="55">
        <v>67.452157492508462</v>
      </c>
      <c r="FT79" s="55">
        <v>84.162932607253424</v>
      </c>
      <c r="FU79" s="98">
        <v>0</v>
      </c>
      <c r="FV79" s="55">
        <v>0</v>
      </c>
      <c r="FW79" s="54">
        <v>0</v>
      </c>
      <c r="FX79" s="54">
        <v>0</v>
      </c>
      <c r="FY79" s="54">
        <v>0</v>
      </c>
      <c r="FZ79" s="54">
        <v>0</v>
      </c>
      <c r="GA79" s="54">
        <v>0</v>
      </c>
      <c r="GB79" s="54">
        <v>0</v>
      </c>
      <c r="GC79" s="54">
        <v>0</v>
      </c>
      <c r="GD79" s="54">
        <v>0</v>
      </c>
      <c r="GE79" s="54">
        <v>0</v>
      </c>
      <c r="GF79" s="54">
        <v>0</v>
      </c>
      <c r="GG79" s="54">
        <v>0</v>
      </c>
      <c r="GH79" s="55" t="s">
        <v>369</v>
      </c>
      <c r="GI79" s="55" t="s">
        <v>369</v>
      </c>
      <c r="GJ79" s="55">
        <v>0</v>
      </c>
      <c r="GK79" s="98">
        <v>0</v>
      </c>
      <c r="GL79" s="55">
        <v>0</v>
      </c>
      <c r="GM79" s="54">
        <v>0</v>
      </c>
      <c r="GN79" s="54">
        <v>0</v>
      </c>
      <c r="GO79" s="54">
        <v>0</v>
      </c>
      <c r="GP79" s="54">
        <v>0</v>
      </c>
      <c r="GQ79" s="54">
        <v>0</v>
      </c>
      <c r="GR79" s="54">
        <v>0</v>
      </c>
      <c r="GS79" s="54">
        <v>0</v>
      </c>
      <c r="GT79" s="54">
        <v>0</v>
      </c>
      <c r="GU79" s="54">
        <v>0</v>
      </c>
      <c r="GV79" s="54">
        <v>0</v>
      </c>
      <c r="GW79" s="54">
        <v>0</v>
      </c>
      <c r="GX79" s="55" t="s">
        <v>369</v>
      </c>
      <c r="GY79" s="55" t="s">
        <v>369</v>
      </c>
      <c r="GZ79" s="55">
        <v>0</v>
      </c>
      <c r="HA79" s="98">
        <v>0</v>
      </c>
      <c r="HB79" s="55">
        <v>0</v>
      </c>
      <c r="HC79" s="54">
        <v>0</v>
      </c>
      <c r="HD79" s="54">
        <v>0</v>
      </c>
      <c r="HE79" s="54">
        <v>0</v>
      </c>
      <c r="HF79" s="54">
        <v>0</v>
      </c>
      <c r="HG79" s="54">
        <v>0</v>
      </c>
      <c r="HH79" s="54">
        <v>0</v>
      </c>
      <c r="HI79" s="54">
        <v>0</v>
      </c>
      <c r="HJ79" s="54">
        <v>0</v>
      </c>
      <c r="HK79" s="54">
        <v>0</v>
      </c>
      <c r="HL79" s="54">
        <v>0</v>
      </c>
      <c r="HM79" s="54">
        <v>0</v>
      </c>
      <c r="HN79" s="55" t="s">
        <v>369</v>
      </c>
      <c r="HO79" s="55" t="s">
        <v>369</v>
      </c>
      <c r="HP79" s="55">
        <v>0</v>
      </c>
      <c r="HQ79" s="98">
        <v>0</v>
      </c>
      <c r="HR79" s="55">
        <v>0</v>
      </c>
      <c r="HS79" s="54">
        <v>0</v>
      </c>
      <c r="HT79" s="54">
        <v>0</v>
      </c>
      <c r="HU79" s="54">
        <v>0</v>
      </c>
      <c r="HV79" s="54">
        <v>0</v>
      </c>
      <c r="HW79" s="54">
        <v>0</v>
      </c>
      <c r="HX79" s="54">
        <v>0</v>
      </c>
      <c r="HY79" s="54">
        <v>0</v>
      </c>
      <c r="HZ79" s="54">
        <v>0</v>
      </c>
      <c r="IA79" s="54">
        <v>0</v>
      </c>
      <c r="IB79" s="54">
        <v>0</v>
      </c>
      <c r="IC79" s="54">
        <v>0</v>
      </c>
      <c r="ID79" s="55" t="s">
        <v>369</v>
      </c>
      <c r="IE79" s="55" t="s">
        <v>369</v>
      </c>
      <c r="IF79" s="55">
        <v>0</v>
      </c>
      <c r="IG79" s="98">
        <v>0</v>
      </c>
      <c r="IH79" s="55">
        <v>0</v>
      </c>
      <c r="II79" s="54">
        <v>0</v>
      </c>
      <c r="IJ79" s="54">
        <v>0</v>
      </c>
      <c r="IK79" s="54">
        <v>0</v>
      </c>
      <c r="IL79" s="54">
        <v>0</v>
      </c>
      <c r="IM79" s="54">
        <v>0</v>
      </c>
      <c r="IN79" s="54">
        <v>0</v>
      </c>
      <c r="IO79" s="54">
        <v>0</v>
      </c>
      <c r="IP79" s="54">
        <v>0</v>
      </c>
      <c r="IQ79" s="54">
        <v>0</v>
      </c>
      <c r="IR79" s="54">
        <v>0</v>
      </c>
      <c r="IS79" s="54">
        <v>0</v>
      </c>
      <c r="IT79" s="55" t="s">
        <v>369</v>
      </c>
      <c r="IU79" s="55" t="s">
        <v>369</v>
      </c>
      <c r="IV79" s="55">
        <v>0</v>
      </c>
      <c r="IW79" s="98">
        <v>0</v>
      </c>
      <c r="IX79" s="55">
        <v>0</v>
      </c>
      <c r="IY79" s="54">
        <v>0</v>
      </c>
      <c r="IZ79" s="54">
        <v>0</v>
      </c>
      <c r="JA79" s="54">
        <v>0</v>
      </c>
      <c r="JB79" s="54">
        <v>0</v>
      </c>
      <c r="JC79" s="54">
        <v>0</v>
      </c>
      <c r="JD79" s="54">
        <v>0</v>
      </c>
      <c r="JE79" s="54">
        <v>0</v>
      </c>
      <c r="JF79" s="54">
        <v>0</v>
      </c>
      <c r="JG79" s="54">
        <v>0</v>
      </c>
      <c r="JH79" s="54">
        <v>0</v>
      </c>
      <c r="JI79" s="54">
        <v>0</v>
      </c>
      <c r="JJ79" s="55" t="s">
        <v>369</v>
      </c>
      <c r="JK79" s="55" t="s">
        <v>369</v>
      </c>
      <c r="JL79" s="55">
        <v>0</v>
      </c>
      <c r="JM79" s="98">
        <v>0</v>
      </c>
      <c r="JN79" s="55">
        <v>0</v>
      </c>
    </row>
    <row r="80" spans="1:274" ht="31.5" x14ac:dyDescent="0.25">
      <c r="A80" s="129">
        <v>69</v>
      </c>
      <c r="B80" s="108" t="s">
        <v>247</v>
      </c>
      <c r="C80" s="166">
        <v>1.5878000000000001</v>
      </c>
      <c r="D80" s="166">
        <v>0</v>
      </c>
      <c r="E80" s="166">
        <v>4.0714000000000006</v>
      </c>
      <c r="F80" s="166">
        <v>1.5878000000000001</v>
      </c>
      <c r="G80" s="166">
        <v>2.4836</v>
      </c>
      <c r="H80" s="166">
        <v>0.99256749</v>
      </c>
      <c r="I80" s="166">
        <v>0</v>
      </c>
      <c r="J80" s="166">
        <v>2.5450745000000001</v>
      </c>
      <c r="K80" s="166">
        <v>0.99256749</v>
      </c>
      <c r="L80" s="166">
        <v>0</v>
      </c>
      <c r="M80" s="166">
        <v>1.55250701</v>
      </c>
      <c r="N80" s="167">
        <v>62.512123063358104</v>
      </c>
      <c r="O80" s="167">
        <v>62.510348284747948</v>
      </c>
      <c r="P80" s="167">
        <v>61.00045440713032</v>
      </c>
      <c r="Q80" s="166">
        <v>0</v>
      </c>
      <c r="R80" s="167">
        <v>0</v>
      </c>
      <c r="S80" s="166">
        <v>1.0299</v>
      </c>
      <c r="T80" s="166">
        <v>0</v>
      </c>
      <c r="U80" s="166">
        <v>2.6408</v>
      </c>
      <c r="V80" s="166">
        <v>1.0299</v>
      </c>
      <c r="W80" s="166">
        <v>1.6109</v>
      </c>
      <c r="X80" s="166">
        <v>0.99256749</v>
      </c>
      <c r="Y80" s="166">
        <v>0</v>
      </c>
      <c r="Z80" s="166">
        <v>2.5450745000000001</v>
      </c>
      <c r="AA80" s="166">
        <v>0.99256749</v>
      </c>
      <c r="AB80" s="166">
        <v>0</v>
      </c>
      <c r="AC80" s="166">
        <v>1.55250701</v>
      </c>
      <c r="AD80" s="167">
        <v>96.375132537139535</v>
      </c>
      <c r="AE80" s="167">
        <v>96.375132534607985</v>
      </c>
      <c r="AF80" s="167">
        <v>61.00045440713032</v>
      </c>
      <c r="AG80" s="169">
        <v>0</v>
      </c>
      <c r="AH80" s="167">
        <v>0</v>
      </c>
      <c r="AI80" s="166">
        <v>1.0299</v>
      </c>
      <c r="AJ80" s="166">
        <v>0</v>
      </c>
      <c r="AK80" s="166">
        <v>2.6408</v>
      </c>
      <c r="AL80" s="166">
        <v>1.0299</v>
      </c>
      <c r="AM80" s="166">
        <v>1.6109</v>
      </c>
      <c r="AN80" s="166">
        <v>0.99256749</v>
      </c>
      <c r="AO80" s="166">
        <v>0</v>
      </c>
      <c r="AP80" s="166">
        <v>2.5450745000000001</v>
      </c>
      <c r="AQ80" s="166">
        <v>0.99256749</v>
      </c>
      <c r="AR80" s="166">
        <v>0</v>
      </c>
      <c r="AS80" s="166">
        <v>1.55250701</v>
      </c>
      <c r="AT80" s="167">
        <v>96.375132537139535</v>
      </c>
      <c r="AU80" s="167">
        <v>96.375132534607985</v>
      </c>
      <c r="AV80" s="167">
        <v>61.00045440713032</v>
      </c>
      <c r="AW80" s="169">
        <v>0</v>
      </c>
      <c r="AX80" s="167">
        <v>0</v>
      </c>
      <c r="AY80" s="166">
        <v>0</v>
      </c>
      <c r="AZ80" s="166">
        <v>0</v>
      </c>
      <c r="BA80" s="166">
        <v>0</v>
      </c>
      <c r="BB80" s="166">
        <v>0</v>
      </c>
      <c r="BC80" s="166">
        <v>0</v>
      </c>
      <c r="BD80" s="166">
        <v>0</v>
      </c>
      <c r="BE80" s="166">
        <v>0</v>
      </c>
      <c r="BF80" s="166">
        <v>0</v>
      </c>
      <c r="BG80" s="166">
        <v>0</v>
      </c>
      <c r="BH80" s="166">
        <v>0</v>
      </c>
      <c r="BI80" s="166">
        <v>0</v>
      </c>
      <c r="BJ80" s="167" t="s">
        <v>369</v>
      </c>
      <c r="BK80" s="167" t="s">
        <v>369</v>
      </c>
      <c r="BL80" s="167">
        <v>0</v>
      </c>
      <c r="BM80" s="169">
        <v>0</v>
      </c>
      <c r="BN80" s="167">
        <v>0</v>
      </c>
      <c r="BO80" s="166">
        <v>0</v>
      </c>
      <c r="BP80" s="166">
        <v>0</v>
      </c>
      <c r="BQ80" s="166">
        <v>0</v>
      </c>
      <c r="BR80" s="166">
        <v>0</v>
      </c>
      <c r="BS80" s="166">
        <v>0</v>
      </c>
      <c r="BT80" s="166">
        <v>0</v>
      </c>
      <c r="BU80" s="166">
        <v>0</v>
      </c>
      <c r="BV80" s="166">
        <v>0</v>
      </c>
      <c r="BW80" s="166">
        <v>0</v>
      </c>
      <c r="BX80" s="166">
        <v>0</v>
      </c>
      <c r="BY80" s="166">
        <v>0</v>
      </c>
      <c r="BZ80" s="167" t="s">
        <v>369</v>
      </c>
      <c r="CA80" s="167" t="s">
        <v>369</v>
      </c>
      <c r="CB80" s="167">
        <v>0</v>
      </c>
      <c r="CC80" s="169">
        <v>0</v>
      </c>
      <c r="CD80" s="167">
        <v>0</v>
      </c>
      <c r="CE80" s="166">
        <v>0</v>
      </c>
      <c r="CF80" s="166">
        <v>0</v>
      </c>
      <c r="CG80" s="166">
        <v>0</v>
      </c>
      <c r="CH80" s="166">
        <v>0</v>
      </c>
      <c r="CI80" s="166">
        <v>0</v>
      </c>
      <c r="CJ80" s="166">
        <v>0</v>
      </c>
      <c r="CK80" s="166">
        <v>0</v>
      </c>
      <c r="CL80" s="166">
        <v>0</v>
      </c>
      <c r="CM80" s="166">
        <v>0</v>
      </c>
      <c r="CN80" s="166">
        <v>0</v>
      </c>
      <c r="CO80" s="166">
        <v>0</v>
      </c>
      <c r="CP80" s="167" t="s">
        <v>369</v>
      </c>
      <c r="CQ80" s="167" t="s">
        <v>369</v>
      </c>
      <c r="CR80" s="167">
        <v>0</v>
      </c>
      <c r="CS80" s="169">
        <v>0</v>
      </c>
      <c r="CT80" s="167">
        <v>0</v>
      </c>
      <c r="CU80" s="54">
        <v>0</v>
      </c>
      <c r="CV80" s="54">
        <v>0</v>
      </c>
      <c r="CW80" s="54">
        <v>0</v>
      </c>
      <c r="CX80" s="54">
        <v>0</v>
      </c>
      <c r="CY80" s="54">
        <v>0</v>
      </c>
      <c r="CZ80" s="54">
        <v>0</v>
      </c>
      <c r="DA80" s="54">
        <v>0</v>
      </c>
      <c r="DB80" s="54">
        <v>0</v>
      </c>
      <c r="DC80" s="54">
        <v>0</v>
      </c>
      <c r="DD80" s="54">
        <v>0</v>
      </c>
      <c r="DE80" s="54">
        <v>0</v>
      </c>
      <c r="DF80" s="55" t="s">
        <v>369</v>
      </c>
      <c r="DG80" s="55" t="s">
        <v>369</v>
      </c>
      <c r="DH80" s="55">
        <v>0</v>
      </c>
      <c r="DI80" s="98">
        <v>0</v>
      </c>
      <c r="DJ80" s="55">
        <v>0</v>
      </c>
      <c r="DK80" s="54">
        <v>0</v>
      </c>
      <c r="DL80" s="54">
        <v>0</v>
      </c>
      <c r="DM80" s="54">
        <v>0</v>
      </c>
      <c r="DN80" s="54">
        <v>0</v>
      </c>
      <c r="DO80" s="54">
        <v>0</v>
      </c>
      <c r="DP80" s="54">
        <v>0</v>
      </c>
      <c r="DQ80" s="54">
        <v>0</v>
      </c>
      <c r="DR80" s="54">
        <v>0</v>
      </c>
      <c r="DS80" s="54">
        <v>0</v>
      </c>
      <c r="DT80" s="54">
        <v>0</v>
      </c>
      <c r="DU80" s="54">
        <v>0</v>
      </c>
      <c r="DV80" s="55" t="s">
        <v>369</v>
      </c>
      <c r="DW80" s="55" t="s">
        <v>369</v>
      </c>
      <c r="DX80" s="55">
        <v>0</v>
      </c>
      <c r="DY80" s="98">
        <v>0</v>
      </c>
      <c r="DZ80" s="55">
        <v>0</v>
      </c>
      <c r="EA80" s="54">
        <v>0</v>
      </c>
      <c r="EB80" s="54">
        <v>0</v>
      </c>
      <c r="EC80" s="54">
        <v>0</v>
      </c>
      <c r="ED80" s="54">
        <v>0</v>
      </c>
      <c r="EE80" s="54">
        <v>0</v>
      </c>
      <c r="EF80" s="54">
        <v>0</v>
      </c>
      <c r="EG80" s="54">
        <v>0</v>
      </c>
      <c r="EH80" s="54">
        <v>0</v>
      </c>
      <c r="EI80" s="54">
        <v>0</v>
      </c>
      <c r="EJ80" s="54">
        <v>0</v>
      </c>
      <c r="EK80" s="54">
        <v>0</v>
      </c>
      <c r="EL80" s="55" t="s">
        <v>369</v>
      </c>
      <c r="EM80" s="55" t="s">
        <v>369</v>
      </c>
      <c r="EN80" s="55">
        <v>0</v>
      </c>
      <c r="EO80" s="98">
        <v>0</v>
      </c>
      <c r="EP80" s="55">
        <v>0</v>
      </c>
      <c r="EQ80" s="54">
        <v>0.55789999999999995</v>
      </c>
      <c r="ER80" s="54">
        <v>0</v>
      </c>
      <c r="ES80" s="54">
        <v>1.4306000000000001</v>
      </c>
      <c r="ET80" s="54">
        <v>0.55789999999999995</v>
      </c>
      <c r="EU80" s="54">
        <v>0.87270000000000003</v>
      </c>
      <c r="EV80" s="54">
        <v>0</v>
      </c>
      <c r="EW80" s="54">
        <v>0</v>
      </c>
      <c r="EX80" s="54">
        <v>0</v>
      </c>
      <c r="EY80" s="54">
        <v>0</v>
      </c>
      <c r="EZ80" s="54">
        <v>0</v>
      </c>
      <c r="FA80" s="54">
        <v>0</v>
      </c>
      <c r="FB80" s="55">
        <v>0</v>
      </c>
      <c r="FC80" s="55">
        <v>0</v>
      </c>
      <c r="FD80" s="55">
        <v>0</v>
      </c>
      <c r="FE80" s="98">
        <v>0</v>
      </c>
      <c r="FF80" s="55">
        <v>0</v>
      </c>
      <c r="FG80" s="54">
        <v>0.55789999999999995</v>
      </c>
      <c r="FH80" s="54">
        <v>0</v>
      </c>
      <c r="FI80" s="54">
        <v>1.4306000000000001</v>
      </c>
      <c r="FJ80" s="54">
        <v>0.55789999999999995</v>
      </c>
      <c r="FK80" s="54">
        <v>0.87270000000000003</v>
      </c>
      <c r="FL80" s="54">
        <v>0</v>
      </c>
      <c r="FM80" s="54">
        <v>0</v>
      </c>
      <c r="FN80" s="54">
        <v>0</v>
      </c>
      <c r="FO80" s="54">
        <v>0</v>
      </c>
      <c r="FP80" s="54">
        <v>0</v>
      </c>
      <c r="FQ80" s="54">
        <v>0</v>
      </c>
      <c r="FR80" s="55">
        <v>0</v>
      </c>
      <c r="FS80" s="55">
        <v>0</v>
      </c>
      <c r="FT80" s="55">
        <v>0</v>
      </c>
      <c r="FU80" s="98">
        <v>0</v>
      </c>
      <c r="FV80" s="55">
        <v>0</v>
      </c>
      <c r="FW80" s="54">
        <v>0</v>
      </c>
      <c r="FX80" s="54">
        <v>0</v>
      </c>
      <c r="FY80" s="54">
        <v>0</v>
      </c>
      <c r="FZ80" s="54">
        <v>0</v>
      </c>
      <c r="GA80" s="54">
        <v>0</v>
      </c>
      <c r="GB80" s="54">
        <v>0</v>
      </c>
      <c r="GC80" s="54">
        <v>0</v>
      </c>
      <c r="GD80" s="54">
        <v>0</v>
      </c>
      <c r="GE80" s="54">
        <v>0</v>
      </c>
      <c r="GF80" s="54">
        <v>0</v>
      </c>
      <c r="GG80" s="54">
        <v>0</v>
      </c>
      <c r="GH80" s="55" t="s">
        <v>369</v>
      </c>
      <c r="GI80" s="55" t="s">
        <v>369</v>
      </c>
      <c r="GJ80" s="55">
        <v>0</v>
      </c>
      <c r="GK80" s="98">
        <v>0</v>
      </c>
      <c r="GL80" s="55">
        <v>0</v>
      </c>
      <c r="GM80" s="54">
        <v>0</v>
      </c>
      <c r="GN80" s="54">
        <v>0</v>
      </c>
      <c r="GO80" s="54">
        <v>0</v>
      </c>
      <c r="GP80" s="54">
        <v>0</v>
      </c>
      <c r="GQ80" s="54">
        <v>0</v>
      </c>
      <c r="GR80" s="54">
        <v>0</v>
      </c>
      <c r="GS80" s="54">
        <v>0</v>
      </c>
      <c r="GT80" s="54">
        <v>0</v>
      </c>
      <c r="GU80" s="54">
        <v>0</v>
      </c>
      <c r="GV80" s="54">
        <v>0</v>
      </c>
      <c r="GW80" s="54">
        <v>0</v>
      </c>
      <c r="GX80" s="55" t="s">
        <v>369</v>
      </c>
      <c r="GY80" s="55" t="s">
        <v>369</v>
      </c>
      <c r="GZ80" s="55">
        <v>0</v>
      </c>
      <c r="HA80" s="98">
        <v>0</v>
      </c>
      <c r="HB80" s="55">
        <v>0</v>
      </c>
      <c r="HC80" s="54">
        <v>0</v>
      </c>
      <c r="HD80" s="54">
        <v>0</v>
      </c>
      <c r="HE80" s="54">
        <v>0</v>
      </c>
      <c r="HF80" s="54">
        <v>0</v>
      </c>
      <c r="HG80" s="54">
        <v>0</v>
      </c>
      <c r="HH80" s="54">
        <v>0</v>
      </c>
      <c r="HI80" s="54">
        <v>0</v>
      </c>
      <c r="HJ80" s="54">
        <v>0</v>
      </c>
      <c r="HK80" s="54">
        <v>0</v>
      </c>
      <c r="HL80" s="54">
        <v>0</v>
      </c>
      <c r="HM80" s="54">
        <v>0</v>
      </c>
      <c r="HN80" s="55" t="s">
        <v>369</v>
      </c>
      <c r="HO80" s="55" t="s">
        <v>369</v>
      </c>
      <c r="HP80" s="55">
        <v>0</v>
      </c>
      <c r="HQ80" s="98">
        <v>0</v>
      </c>
      <c r="HR80" s="55">
        <v>0</v>
      </c>
      <c r="HS80" s="54">
        <v>0</v>
      </c>
      <c r="HT80" s="54">
        <v>0</v>
      </c>
      <c r="HU80" s="54">
        <v>0</v>
      </c>
      <c r="HV80" s="54">
        <v>0</v>
      </c>
      <c r="HW80" s="54">
        <v>0</v>
      </c>
      <c r="HX80" s="54">
        <v>0</v>
      </c>
      <c r="HY80" s="54">
        <v>0</v>
      </c>
      <c r="HZ80" s="54">
        <v>0</v>
      </c>
      <c r="IA80" s="54">
        <v>0</v>
      </c>
      <c r="IB80" s="54">
        <v>0</v>
      </c>
      <c r="IC80" s="54">
        <v>0</v>
      </c>
      <c r="ID80" s="55" t="s">
        <v>369</v>
      </c>
      <c r="IE80" s="55" t="s">
        <v>369</v>
      </c>
      <c r="IF80" s="55">
        <v>0</v>
      </c>
      <c r="IG80" s="98">
        <v>0</v>
      </c>
      <c r="IH80" s="55">
        <v>0</v>
      </c>
      <c r="II80" s="54">
        <v>0</v>
      </c>
      <c r="IJ80" s="54">
        <v>0</v>
      </c>
      <c r="IK80" s="54">
        <v>0</v>
      </c>
      <c r="IL80" s="54">
        <v>0</v>
      </c>
      <c r="IM80" s="54">
        <v>0</v>
      </c>
      <c r="IN80" s="54">
        <v>0</v>
      </c>
      <c r="IO80" s="54">
        <v>0</v>
      </c>
      <c r="IP80" s="54">
        <v>0</v>
      </c>
      <c r="IQ80" s="54">
        <v>0</v>
      </c>
      <c r="IR80" s="54">
        <v>0</v>
      </c>
      <c r="IS80" s="54">
        <v>0</v>
      </c>
      <c r="IT80" s="55" t="s">
        <v>369</v>
      </c>
      <c r="IU80" s="55" t="s">
        <v>369</v>
      </c>
      <c r="IV80" s="55">
        <v>0</v>
      </c>
      <c r="IW80" s="98">
        <v>0</v>
      </c>
      <c r="IX80" s="55">
        <v>0</v>
      </c>
      <c r="IY80" s="54">
        <v>0</v>
      </c>
      <c r="IZ80" s="54">
        <v>0</v>
      </c>
      <c r="JA80" s="54">
        <v>0</v>
      </c>
      <c r="JB80" s="54">
        <v>0</v>
      </c>
      <c r="JC80" s="54">
        <v>0</v>
      </c>
      <c r="JD80" s="54">
        <v>0</v>
      </c>
      <c r="JE80" s="54">
        <v>0</v>
      </c>
      <c r="JF80" s="54">
        <v>0</v>
      </c>
      <c r="JG80" s="54">
        <v>0</v>
      </c>
      <c r="JH80" s="54">
        <v>0</v>
      </c>
      <c r="JI80" s="54">
        <v>0</v>
      </c>
      <c r="JJ80" s="55" t="s">
        <v>369</v>
      </c>
      <c r="JK80" s="55" t="s">
        <v>369</v>
      </c>
      <c r="JL80" s="55">
        <v>0</v>
      </c>
      <c r="JM80" s="98">
        <v>0</v>
      </c>
      <c r="JN80" s="55">
        <v>0</v>
      </c>
    </row>
    <row r="81" spans="1:274" ht="31.5" x14ac:dyDescent="0.25">
      <c r="A81" s="129">
        <v>70</v>
      </c>
      <c r="B81" s="108" t="s">
        <v>248</v>
      </c>
      <c r="C81" s="166">
        <v>1.0536000000000001</v>
      </c>
      <c r="D81" s="166">
        <v>0</v>
      </c>
      <c r="E81" s="166">
        <v>7.5255999999999998</v>
      </c>
      <c r="F81" s="166">
        <v>1.0536000000000001</v>
      </c>
      <c r="G81" s="166">
        <v>6.4720000000000004</v>
      </c>
      <c r="H81" s="166">
        <v>0.76399669999999997</v>
      </c>
      <c r="I81" s="166">
        <v>0</v>
      </c>
      <c r="J81" s="166">
        <v>5.4570364099999997</v>
      </c>
      <c r="K81" s="166">
        <v>0.76399669999999997</v>
      </c>
      <c r="L81" s="166">
        <v>0</v>
      </c>
      <c r="M81" s="166">
        <v>4.6930397099999999</v>
      </c>
      <c r="N81" s="167">
        <v>72.51297456340167</v>
      </c>
      <c r="O81" s="167">
        <v>72.512974505562411</v>
      </c>
      <c r="P81" s="167">
        <v>85.999787382763685</v>
      </c>
      <c r="Q81" s="166">
        <v>0</v>
      </c>
      <c r="R81" s="167">
        <v>0</v>
      </c>
      <c r="S81" s="166">
        <v>1.0536000000000001</v>
      </c>
      <c r="T81" s="166">
        <v>0</v>
      </c>
      <c r="U81" s="166">
        <v>7.5255999999999998</v>
      </c>
      <c r="V81" s="166">
        <v>1.0536000000000001</v>
      </c>
      <c r="W81" s="166">
        <v>6.4720000000000004</v>
      </c>
      <c r="X81" s="166">
        <v>0.76399669999999997</v>
      </c>
      <c r="Y81" s="166">
        <v>0</v>
      </c>
      <c r="Z81" s="166">
        <v>5.4570364099999997</v>
      </c>
      <c r="AA81" s="166">
        <v>0.76399669999999997</v>
      </c>
      <c r="AB81" s="166">
        <v>0</v>
      </c>
      <c r="AC81" s="166">
        <v>4.6930397099999999</v>
      </c>
      <c r="AD81" s="167">
        <v>72.51297456340167</v>
      </c>
      <c r="AE81" s="167">
        <v>72.512974505562411</v>
      </c>
      <c r="AF81" s="167">
        <v>85.999787382763685</v>
      </c>
      <c r="AG81" s="169">
        <v>0</v>
      </c>
      <c r="AH81" s="167">
        <v>0</v>
      </c>
      <c r="AI81" s="166">
        <v>1.0536000000000001</v>
      </c>
      <c r="AJ81" s="166">
        <v>0</v>
      </c>
      <c r="AK81" s="166">
        <v>7.5255999999999998</v>
      </c>
      <c r="AL81" s="166">
        <v>1.0536000000000001</v>
      </c>
      <c r="AM81" s="166">
        <v>6.4720000000000004</v>
      </c>
      <c r="AN81" s="166">
        <v>0.76399669999999997</v>
      </c>
      <c r="AO81" s="166">
        <v>0</v>
      </c>
      <c r="AP81" s="166">
        <v>5.4570364099999997</v>
      </c>
      <c r="AQ81" s="166">
        <v>0.76399669999999997</v>
      </c>
      <c r="AR81" s="166">
        <v>0</v>
      </c>
      <c r="AS81" s="166">
        <v>4.6930397099999999</v>
      </c>
      <c r="AT81" s="167">
        <v>72.51297456340167</v>
      </c>
      <c r="AU81" s="167">
        <v>72.512974505562411</v>
      </c>
      <c r="AV81" s="167">
        <v>85.999787382763685</v>
      </c>
      <c r="AW81" s="169">
        <v>0</v>
      </c>
      <c r="AX81" s="167">
        <v>0</v>
      </c>
      <c r="AY81" s="166">
        <v>0</v>
      </c>
      <c r="AZ81" s="166">
        <v>0</v>
      </c>
      <c r="BA81" s="166">
        <v>0</v>
      </c>
      <c r="BB81" s="166">
        <v>0</v>
      </c>
      <c r="BC81" s="166">
        <v>0</v>
      </c>
      <c r="BD81" s="166">
        <v>0</v>
      </c>
      <c r="BE81" s="166">
        <v>0</v>
      </c>
      <c r="BF81" s="166">
        <v>0</v>
      </c>
      <c r="BG81" s="166">
        <v>0</v>
      </c>
      <c r="BH81" s="166">
        <v>0</v>
      </c>
      <c r="BI81" s="166">
        <v>0</v>
      </c>
      <c r="BJ81" s="167" t="s">
        <v>369</v>
      </c>
      <c r="BK81" s="167" t="s">
        <v>369</v>
      </c>
      <c r="BL81" s="167">
        <v>0</v>
      </c>
      <c r="BM81" s="169">
        <v>0</v>
      </c>
      <c r="BN81" s="167">
        <v>0</v>
      </c>
      <c r="BO81" s="166">
        <v>0</v>
      </c>
      <c r="BP81" s="166">
        <v>0</v>
      </c>
      <c r="BQ81" s="166">
        <v>0</v>
      </c>
      <c r="BR81" s="166">
        <v>0</v>
      </c>
      <c r="BS81" s="166">
        <v>0</v>
      </c>
      <c r="BT81" s="166">
        <v>0</v>
      </c>
      <c r="BU81" s="166">
        <v>0</v>
      </c>
      <c r="BV81" s="166">
        <v>0</v>
      </c>
      <c r="BW81" s="166">
        <v>0</v>
      </c>
      <c r="BX81" s="166">
        <v>0</v>
      </c>
      <c r="BY81" s="166">
        <v>0</v>
      </c>
      <c r="BZ81" s="167" t="s">
        <v>369</v>
      </c>
      <c r="CA81" s="167" t="s">
        <v>369</v>
      </c>
      <c r="CB81" s="167">
        <v>0</v>
      </c>
      <c r="CC81" s="169">
        <v>0</v>
      </c>
      <c r="CD81" s="167">
        <v>0</v>
      </c>
      <c r="CE81" s="166">
        <v>0</v>
      </c>
      <c r="CF81" s="166">
        <v>0</v>
      </c>
      <c r="CG81" s="166">
        <v>0</v>
      </c>
      <c r="CH81" s="166">
        <v>0</v>
      </c>
      <c r="CI81" s="166">
        <v>0</v>
      </c>
      <c r="CJ81" s="166">
        <v>0</v>
      </c>
      <c r="CK81" s="166">
        <v>0</v>
      </c>
      <c r="CL81" s="166">
        <v>0</v>
      </c>
      <c r="CM81" s="166">
        <v>0</v>
      </c>
      <c r="CN81" s="166">
        <v>0</v>
      </c>
      <c r="CO81" s="166">
        <v>0</v>
      </c>
      <c r="CP81" s="167" t="s">
        <v>369</v>
      </c>
      <c r="CQ81" s="167" t="s">
        <v>369</v>
      </c>
      <c r="CR81" s="167">
        <v>0</v>
      </c>
      <c r="CS81" s="169">
        <v>0</v>
      </c>
      <c r="CT81" s="167">
        <v>0</v>
      </c>
      <c r="CU81" s="54">
        <v>0</v>
      </c>
      <c r="CV81" s="54">
        <v>0</v>
      </c>
      <c r="CW81" s="54">
        <v>0</v>
      </c>
      <c r="CX81" s="54">
        <v>0</v>
      </c>
      <c r="CY81" s="54">
        <v>0</v>
      </c>
      <c r="CZ81" s="54">
        <v>0</v>
      </c>
      <c r="DA81" s="54">
        <v>0</v>
      </c>
      <c r="DB81" s="54">
        <v>0</v>
      </c>
      <c r="DC81" s="54">
        <v>0</v>
      </c>
      <c r="DD81" s="54">
        <v>0</v>
      </c>
      <c r="DE81" s="54">
        <v>0</v>
      </c>
      <c r="DF81" s="55" t="s">
        <v>369</v>
      </c>
      <c r="DG81" s="55" t="s">
        <v>369</v>
      </c>
      <c r="DH81" s="55">
        <v>0</v>
      </c>
      <c r="DI81" s="98">
        <v>0</v>
      </c>
      <c r="DJ81" s="55">
        <v>0</v>
      </c>
      <c r="DK81" s="54">
        <v>0</v>
      </c>
      <c r="DL81" s="54">
        <v>0</v>
      </c>
      <c r="DM81" s="54">
        <v>0</v>
      </c>
      <c r="DN81" s="54">
        <v>0</v>
      </c>
      <c r="DO81" s="54">
        <v>0</v>
      </c>
      <c r="DP81" s="54">
        <v>0</v>
      </c>
      <c r="DQ81" s="54">
        <v>0</v>
      </c>
      <c r="DR81" s="54">
        <v>0</v>
      </c>
      <c r="DS81" s="54">
        <v>0</v>
      </c>
      <c r="DT81" s="54">
        <v>0</v>
      </c>
      <c r="DU81" s="54">
        <v>0</v>
      </c>
      <c r="DV81" s="55" t="s">
        <v>369</v>
      </c>
      <c r="DW81" s="55" t="s">
        <v>369</v>
      </c>
      <c r="DX81" s="55">
        <v>0</v>
      </c>
      <c r="DY81" s="98">
        <v>0</v>
      </c>
      <c r="DZ81" s="55">
        <v>0</v>
      </c>
      <c r="EA81" s="54">
        <v>0</v>
      </c>
      <c r="EB81" s="54">
        <v>0</v>
      </c>
      <c r="EC81" s="54">
        <v>0</v>
      </c>
      <c r="ED81" s="54">
        <v>0</v>
      </c>
      <c r="EE81" s="54">
        <v>0</v>
      </c>
      <c r="EF81" s="54">
        <v>0</v>
      </c>
      <c r="EG81" s="54">
        <v>0</v>
      </c>
      <c r="EH81" s="54">
        <v>0</v>
      </c>
      <c r="EI81" s="54">
        <v>0</v>
      </c>
      <c r="EJ81" s="54">
        <v>0</v>
      </c>
      <c r="EK81" s="54">
        <v>0</v>
      </c>
      <c r="EL81" s="55" t="s">
        <v>369</v>
      </c>
      <c r="EM81" s="55" t="s">
        <v>369</v>
      </c>
      <c r="EN81" s="55">
        <v>0</v>
      </c>
      <c r="EO81" s="98">
        <v>0</v>
      </c>
      <c r="EP81" s="55">
        <v>0</v>
      </c>
      <c r="EQ81" s="54">
        <v>0</v>
      </c>
      <c r="ER81" s="54">
        <v>0</v>
      </c>
      <c r="ES81" s="54">
        <v>0</v>
      </c>
      <c r="ET81" s="54">
        <v>0</v>
      </c>
      <c r="EU81" s="54">
        <v>0</v>
      </c>
      <c r="EV81" s="54">
        <v>0</v>
      </c>
      <c r="EW81" s="54">
        <v>0</v>
      </c>
      <c r="EX81" s="54">
        <v>0</v>
      </c>
      <c r="EY81" s="54">
        <v>0</v>
      </c>
      <c r="EZ81" s="54">
        <v>0</v>
      </c>
      <c r="FA81" s="54">
        <v>0</v>
      </c>
      <c r="FB81" s="55" t="s">
        <v>369</v>
      </c>
      <c r="FC81" s="55" t="s">
        <v>369</v>
      </c>
      <c r="FD81" s="55">
        <v>0</v>
      </c>
      <c r="FE81" s="98">
        <v>0</v>
      </c>
      <c r="FF81" s="55">
        <v>0</v>
      </c>
      <c r="FG81" s="54">
        <v>0</v>
      </c>
      <c r="FH81" s="54">
        <v>0</v>
      </c>
      <c r="FI81" s="54">
        <v>0</v>
      </c>
      <c r="FJ81" s="54">
        <v>0</v>
      </c>
      <c r="FK81" s="54">
        <v>0</v>
      </c>
      <c r="FL81" s="54">
        <v>0</v>
      </c>
      <c r="FM81" s="54">
        <v>0</v>
      </c>
      <c r="FN81" s="54">
        <v>0</v>
      </c>
      <c r="FO81" s="54">
        <v>0</v>
      </c>
      <c r="FP81" s="54">
        <v>0</v>
      </c>
      <c r="FQ81" s="54">
        <v>0</v>
      </c>
      <c r="FR81" s="55" t="s">
        <v>369</v>
      </c>
      <c r="FS81" s="55" t="s">
        <v>369</v>
      </c>
      <c r="FT81" s="55">
        <v>0</v>
      </c>
      <c r="FU81" s="98">
        <v>0</v>
      </c>
      <c r="FV81" s="55">
        <v>0</v>
      </c>
      <c r="FW81" s="54">
        <v>0</v>
      </c>
      <c r="FX81" s="54">
        <v>0</v>
      </c>
      <c r="FY81" s="54">
        <v>0</v>
      </c>
      <c r="FZ81" s="54">
        <v>0</v>
      </c>
      <c r="GA81" s="54">
        <v>0</v>
      </c>
      <c r="GB81" s="54">
        <v>0</v>
      </c>
      <c r="GC81" s="54">
        <v>0</v>
      </c>
      <c r="GD81" s="54">
        <v>0</v>
      </c>
      <c r="GE81" s="54">
        <v>0</v>
      </c>
      <c r="GF81" s="54">
        <v>0</v>
      </c>
      <c r="GG81" s="54">
        <v>0</v>
      </c>
      <c r="GH81" s="55" t="s">
        <v>369</v>
      </c>
      <c r="GI81" s="55" t="s">
        <v>369</v>
      </c>
      <c r="GJ81" s="55">
        <v>0</v>
      </c>
      <c r="GK81" s="98">
        <v>0</v>
      </c>
      <c r="GL81" s="55">
        <v>0</v>
      </c>
      <c r="GM81" s="54">
        <v>0</v>
      </c>
      <c r="GN81" s="54">
        <v>0</v>
      </c>
      <c r="GO81" s="54">
        <v>0</v>
      </c>
      <c r="GP81" s="54">
        <v>0</v>
      </c>
      <c r="GQ81" s="54">
        <v>0</v>
      </c>
      <c r="GR81" s="54">
        <v>0</v>
      </c>
      <c r="GS81" s="54">
        <v>0</v>
      </c>
      <c r="GT81" s="54">
        <v>0</v>
      </c>
      <c r="GU81" s="54">
        <v>0</v>
      </c>
      <c r="GV81" s="54">
        <v>0</v>
      </c>
      <c r="GW81" s="54">
        <v>0</v>
      </c>
      <c r="GX81" s="55" t="s">
        <v>369</v>
      </c>
      <c r="GY81" s="55" t="s">
        <v>369</v>
      </c>
      <c r="GZ81" s="55">
        <v>0</v>
      </c>
      <c r="HA81" s="98">
        <v>0</v>
      </c>
      <c r="HB81" s="55">
        <v>0</v>
      </c>
      <c r="HC81" s="54">
        <v>0</v>
      </c>
      <c r="HD81" s="54">
        <v>0</v>
      </c>
      <c r="HE81" s="54">
        <v>0</v>
      </c>
      <c r="HF81" s="54">
        <v>0</v>
      </c>
      <c r="HG81" s="54">
        <v>0</v>
      </c>
      <c r="HH81" s="54">
        <v>0</v>
      </c>
      <c r="HI81" s="54">
        <v>0</v>
      </c>
      <c r="HJ81" s="54">
        <v>0</v>
      </c>
      <c r="HK81" s="54">
        <v>0</v>
      </c>
      <c r="HL81" s="54">
        <v>0</v>
      </c>
      <c r="HM81" s="54">
        <v>0</v>
      </c>
      <c r="HN81" s="55" t="s">
        <v>369</v>
      </c>
      <c r="HO81" s="55" t="s">
        <v>369</v>
      </c>
      <c r="HP81" s="55">
        <v>0</v>
      </c>
      <c r="HQ81" s="98">
        <v>0</v>
      </c>
      <c r="HR81" s="55">
        <v>0</v>
      </c>
      <c r="HS81" s="54">
        <v>0</v>
      </c>
      <c r="HT81" s="54">
        <v>0</v>
      </c>
      <c r="HU81" s="54">
        <v>0</v>
      </c>
      <c r="HV81" s="54">
        <v>0</v>
      </c>
      <c r="HW81" s="54">
        <v>0</v>
      </c>
      <c r="HX81" s="54">
        <v>0</v>
      </c>
      <c r="HY81" s="54">
        <v>0</v>
      </c>
      <c r="HZ81" s="54">
        <v>0</v>
      </c>
      <c r="IA81" s="54">
        <v>0</v>
      </c>
      <c r="IB81" s="54">
        <v>0</v>
      </c>
      <c r="IC81" s="54">
        <v>0</v>
      </c>
      <c r="ID81" s="55" t="s">
        <v>369</v>
      </c>
      <c r="IE81" s="55" t="s">
        <v>369</v>
      </c>
      <c r="IF81" s="55">
        <v>0</v>
      </c>
      <c r="IG81" s="98">
        <v>0</v>
      </c>
      <c r="IH81" s="55">
        <v>0</v>
      </c>
      <c r="II81" s="54">
        <v>0</v>
      </c>
      <c r="IJ81" s="54">
        <v>0</v>
      </c>
      <c r="IK81" s="54">
        <v>0</v>
      </c>
      <c r="IL81" s="54">
        <v>0</v>
      </c>
      <c r="IM81" s="54">
        <v>0</v>
      </c>
      <c r="IN81" s="54">
        <v>0</v>
      </c>
      <c r="IO81" s="54">
        <v>0</v>
      </c>
      <c r="IP81" s="54">
        <v>0</v>
      </c>
      <c r="IQ81" s="54">
        <v>0</v>
      </c>
      <c r="IR81" s="54">
        <v>0</v>
      </c>
      <c r="IS81" s="54">
        <v>0</v>
      </c>
      <c r="IT81" s="55" t="s">
        <v>369</v>
      </c>
      <c r="IU81" s="55" t="s">
        <v>369</v>
      </c>
      <c r="IV81" s="55">
        <v>0</v>
      </c>
      <c r="IW81" s="98">
        <v>0</v>
      </c>
      <c r="IX81" s="55">
        <v>0</v>
      </c>
      <c r="IY81" s="54">
        <v>0</v>
      </c>
      <c r="IZ81" s="54">
        <v>0</v>
      </c>
      <c r="JA81" s="54">
        <v>0</v>
      </c>
      <c r="JB81" s="54">
        <v>0</v>
      </c>
      <c r="JC81" s="54">
        <v>0</v>
      </c>
      <c r="JD81" s="54">
        <v>0</v>
      </c>
      <c r="JE81" s="54">
        <v>0</v>
      </c>
      <c r="JF81" s="54">
        <v>0</v>
      </c>
      <c r="JG81" s="54">
        <v>0</v>
      </c>
      <c r="JH81" s="54">
        <v>0</v>
      </c>
      <c r="JI81" s="54">
        <v>0</v>
      </c>
      <c r="JJ81" s="55" t="s">
        <v>369</v>
      </c>
      <c r="JK81" s="55" t="s">
        <v>369</v>
      </c>
      <c r="JL81" s="55">
        <v>0</v>
      </c>
      <c r="JM81" s="98">
        <v>0</v>
      </c>
      <c r="JN81" s="55">
        <v>0</v>
      </c>
    </row>
    <row r="82" spans="1:274" ht="15.75" x14ac:dyDescent="0.25">
      <c r="A82" s="130">
        <v>71</v>
      </c>
      <c r="B82" s="108" t="s">
        <v>165</v>
      </c>
      <c r="C82" s="166">
        <v>88.121199999999988</v>
      </c>
      <c r="D82" s="166">
        <v>0</v>
      </c>
      <c r="E82" s="166">
        <v>170.22111000000001</v>
      </c>
      <c r="F82" s="166">
        <v>83.70689999999999</v>
      </c>
      <c r="G82" s="166">
        <v>86.514209999999991</v>
      </c>
      <c r="H82" s="166">
        <v>24.31023755</v>
      </c>
      <c r="I82" s="166">
        <v>0.53834075999999997</v>
      </c>
      <c r="J82" s="166">
        <v>102.5070193</v>
      </c>
      <c r="K82" s="166">
        <v>24.31023755</v>
      </c>
      <c r="L82" s="166">
        <v>0</v>
      </c>
      <c r="M82" s="166">
        <v>78.19678175</v>
      </c>
      <c r="N82" s="167">
        <v>27.587274742059805</v>
      </c>
      <c r="O82" s="167">
        <v>90.386055365933544</v>
      </c>
      <c r="P82" s="167">
        <v>76.284319146132859</v>
      </c>
      <c r="Q82" s="166">
        <v>0.53834075999999997</v>
      </c>
      <c r="R82" s="167">
        <v>5.5511151231257827E-16</v>
      </c>
      <c r="S82" s="166">
        <v>10.3376</v>
      </c>
      <c r="T82" s="166">
        <v>0</v>
      </c>
      <c r="U82" s="166">
        <v>84.646699999999996</v>
      </c>
      <c r="V82" s="166">
        <v>10.3376</v>
      </c>
      <c r="W82" s="166">
        <v>74.309100000000001</v>
      </c>
      <c r="X82" s="166">
        <v>10.3376</v>
      </c>
      <c r="Y82" s="166">
        <v>0.53834075999999997</v>
      </c>
      <c r="Z82" s="166">
        <v>84.646699999999996</v>
      </c>
      <c r="AA82" s="166">
        <v>10.3376</v>
      </c>
      <c r="AB82" s="166">
        <v>0</v>
      </c>
      <c r="AC82" s="166">
        <v>74.309100000000001</v>
      </c>
      <c r="AD82" s="167">
        <v>100</v>
      </c>
      <c r="AE82" s="167">
        <v>100</v>
      </c>
      <c r="AF82" s="167">
        <v>87.787356152100443</v>
      </c>
      <c r="AG82" s="169">
        <v>0.53834075999999997</v>
      </c>
      <c r="AH82" s="167">
        <v>5.5511151231257827E-16</v>
      </c>
      <c r="AI82" s="166">
        <v>10.3376</v>
      </c>
      <c r="AJ82" s="166">
        <v>0</v>
      </c>
      <c r="AK82" s="166">
        <v>84.646699999999996</v>
      </c>
      <c r="AL82" s="166">
        <v>10.3376</v>
      </c>
      <c r="AM82" s="166">
        <v>74.309100000000001</v>
      </c>
      <c r="AN82" s="166">
        <v>10.3376</v>
      </c>
      <c r="AO82" s="166">
        <v>0.53834075999999997</v>
      </c>
      <c r="AP82" s="166">
        <v>84.646699999999996</v>
      </c>
      <c r="AQ82" s="166">
        <v>10.3376</v>
      </c>
      <c r="AR82" s="166">
        <v>0</v>
      </c>
      <c r="AS82" s="166">
        <v>74.309100000000001</v>
      </c>
      <c r="AT82" s="167">
        <v>100</v>
      </c>
      <c r="AU82" s="167">
        <v>100</v>
      </c>
      <c r="AV82" s="167">
        <v>87.787356152100443</v>
      </c>
      <c r="AW82" s="169">
        <v>0.53834075999999997</v>
      </c>
      <c r="AX82" s="167">
        <v>5.5511151231257827E-16</v>
      </c>
      <c r="AY82" s="166">
        <v>0</v>
      </c>
      <c r="AZ82" s="166">
        <v>0</v>
      </c>
      <c r="BA82" s="166">
        <v>0</v>
      </c>
      <c r="BB82" s="166">
        <v>0</v>
      </c>
      <c r="BC82" s="166">
        <v>0</v>
      </c>
      <c r="BD82" s="166">
        <v>0</v>
      </c>
      <c r="BE82" s="166">
        <v>0</v>
      </c>
      <c r="BF82" s="166">
        <v>0</v>
      </c>
      <c r="BG82" s="166">
        <v>0</v>
      </c>
      <c r="BH82" s="166">
        <v>0</v>
      </c>
      <c r="BI82" s="166">
        <v>0</v>
      </c>
      <c r="BJ82" s="167" t="s">
        <v>369</v>
      </c>
      <c r="BK82" s="167" t="s">
        <v>369</v>
      </c>
      <c r="BL82" s="167">
        <v>0</v>
      </c>
      <c r="BM82" s="169">
        <v>0</v>
      </c>
      <c r="BN82" s="167">
        <v>0</v>
      </c>
      <c r="BO82" s="166">
        <v>0</v>
      </c>
      <c r="BP82" s="166">
        <v>0</v>
      </c>
      <c r="BQ82" s="166">
        <v>0</v>
      </c>
      <c r="BR82" s="166">
        <v>0</v>
      </c>
      <c r="BS82" s="166">
        <v>0</v>
      </c>
      <c r="BT82" s="166">
        <v>0</v>
      </c>
      <c r="BU82" s="166">
        <v>0</v>
      </c>
      <c r="BV82" s="166">
        <v>0</v>
      </c>
      <c r="BW82" s="166">
        <v>0</v>
      </c>
      <c r="BX82" s="166">
        <v>0</v>
      </c>
      <c r="BY82" s="166">
        <v>0</v>
      </c>
      <c r="BZ82" s="167" t="s">
        <v>369</v>
      </c>
      <c r="CA82" s="167" t="s">
        <v>369</v>
      </c>
      <c r="CB82" s="167">
        <v>0</v>
      </c>
      <c r="CC82" s="169">
        <v>0</v>
      </c>
      <c r="CD82" s="167">
        <v>0</v>
      </c>
      <c r="CE82" s="166">
        <v>0</v>
      </c>
      <c r="CF82" s="166">
        <v>0</v>
      </c>
      <c r="CG82" s="166">
        <v>0</v>
      </c>
      <c r="CH82" s="166">
        <v>0</v>
      </c>
      <c r="CI82" s="166">
        <v>0</v>
      </c>
      <c r="CJ82" s="166">
        <v>0</v>
      </c>
      <c r="CK82" s="166">
        <v>0</v>
      </c>
      <c r="CL82" s="166">
        <v>0</v>
      </c>
      <c r="CM82" s="166">
        <v>0</v>
      </c>
      <c r="CN82" s="166">
        <v>0</v>
      </c>
      <c r="CO82" s="166">
        <v>0</v>
      </c>
      <c r="CP82" s="167" t="s">
        <v>369</v>
      </c>
      <c r="CQ82" s="167" t="s">
        <v>369</v>
      </c>
      <c r="CR82" s="167">
        <v>0</v>
      </c>
      <c r="CS82" s="169">
        <v>0</v>
      </c>
      <c r="CT82" s="167">
        <v>0</v>
      </c>
      <c r="CU82" s="54">
        <v>1.7964</v>
      </c>
      <c r="CV82" s="54">
        <v>0</v>
      </c>
      <c r="CW82" s="54">
        <v>1.9015</v>
      </c>
      <c r="CX82" s="54">
        <v>1.7964</v>
      </c>
      <c r="CY82" s="54">
        <v>0.1051</v>
      </c>
      <c r="CZ82" s="54">
        <v>0</v>
      </c>
      <c r="DA82" s="54">
        <v>0</v>
      </c>
      <c r="DB82" s="54">
        <v>0</v>
      </c>
      <c r="DC82" s="54">
        <v>0</v>
      </c>
      <c r="DD82" s="54">
        <v>0</v>
      </c>
      <c r="DE82" s="54">
        <v>0</v>
      </c>
      <c r="DF82" s="55">
        <v>0</v>
      </c>
      <c r="DG82" s="55">
        <v>0</v>
      </c>
      <c r="DH82" s="55">
        <v>0</v>
      </c>
      <c r="DI82" s="98">
        <v>0</v>
      </c>
      <c r="DJ82" s="55">
        <v>0</v>
      </c>
      <c r="DK82" s="54">
        <v>0</v>
      </c>
      <c r="DL82" s="54">
        <v>0</v>
      </c>
      <c r="DM82" s="54">
        <v>0</v>
      </c>
      <c r="DN82" s="54">
        <v>0</v>
      </c>
      <c r="DO82" s="54">
        <v>0</v>
      </c>
      <c r="DP82" s="54">
        <v>0</v>
      </c>
      <c r="DQ82" s="54">
        <v>0</v>
      </c>
      <c r="DR82" s="54">
        <v>0</v>
      </c>
      <c r="DS82" s="54">
        <v>0</v>
      </c>
      <c r="DT82" s="54">
        <v>0</v>
      </c>
      <c r="DU82" s="54">
        <v>0</v>
      </c>
      <c r="DV82" s="55" t="s">
        <v>369</v>
      </c>
      <c r="DW82" s="55" t="s">
        <v>369</v>
      </c>
      <c r="DX82" s="55">
        <v>0</v>
      </c>
      <c r="DY82" s="98">
        <v>0</v>
      </c>
      <c r="DZ82" s="55">
        <v>0</v>
      </c>
      <c r="EA82" s="54">
        <v>1.7964</v>
      </c>
      <c r="EB82" s="54">
        <v>0</v>
      </c>
      <c r="EC82" s="54">
        <v>1.9015</v>
      </c>
      <c r="ED82" s="54">
        <v>1.7964</v>
      </c>
      <c r="EE82" s="54">
        <v>0.1051</v>
      </c>
      <c r="EF82" s="54">
        <v>0</v>
      </c>
      <c r="EG82" s="54">
        <v>0</v>
      </c>
      <c r="EH82" s="54">
        <v>0</v>
      </c>
      <c r="EI82" s="54">
        <v>0</v>
      </c>
      <c r="EJ82" s="54">
        <v>0</v>
      </c>
      <c r="EK82" s="54">
        <v>0</v>
      </c>
      <c r="EL82" s="55">
        <v>0</v>
      </c>
      <c r="EM82" s="55">
        <v>0</v>
      </c>
      <c r="EN82" s="55">
        <v>0</v>
      </c>
      <c r="EO82" s="98">
        <v>0</v>
      </c>
      <c r="EP82" s="55">
        <v>0</v>
      </c>
      <c r="EQ82" s="54">
        <v>0.97409999999999997</v>
      </c>
      <c r="ER82" s="54">
        <v>0</v>
      </c>
      <c r="ES82" s="54">
        <v>10.132199999999999</v>
      </c>
      <c r="ET82" s="54">
        <v>0.97409999999999997</v>
      </c>
      <c r="EU82" s="54">
        <v>9.1580999999999992</v>
      </c>
      <c r="EV82" s="54">
        <v>0.35314721999999998</v>
      </c>
      <c r="EW82" s="54">
        <v>0</v>
      </c>
      <c r="EX82" s="54">
        <v>3.6732967699999999</v>
      </c>
      <c r="EY82" s="54">
        <v>0.35314721999999998</v>
      </c>
      <c r="EZ82" s="54">
        <v>0</v>
      </c>
      <c r="FA82" s="54">
        <v>3.32014955</v>
      </c>
      <c r="FB82" s="55">
        <v>36.253692639359407</v>
      </c>
      <c r="FC82" s="55">
        <v>36.253693997663269</v>
      </c>
      <c r="FD82" s="55">
        <v>90.38609613891883</v>
      </c>
      <c r="FE82" s="98">
        <v>0</v>
      </c>
      <c r="FF82" s="55">
        <v>0</v>
      </c>
      <c r="FG82" s="54">
        <v>0.97409999999999997</v>
      </c>
      <c r="FH82" s="54">
        <v>0</v>
      </c>
      <c r="FI82" s="54">
        <v>10.132199999999999</v>
      </c>
      <c r="FJ82" s="54">
        <v>0.97409999999999997</v>
      </c>
      <c r="FK82" s="54">
        <v>9.1580999999999992</v>
      </c>
      <c r="FL82" s="54">
        <v>0.35314721999999998</v>
      </c>
      <c r="FM82" s="54">
        <v>0</v>
      </c>
      <c r="FN82" s="54">
        <v>3.6732967699999999</v>
      </c>
      <c r="FO82" s="54">
        <v>0.35314721999999998</v>
      </c>
      <c r="FP82" s="54">
        <v>0</v>
      </c>
      <c r="FQ82" s="54">
        <v>3.32014955</v>
      </c>
      <c r="FR82" s="55">
        <v>36.253692639359407</v>
      </c>
      <c r="FS82" s="55">
        <v>36.253693997663269</v>
      </c>
      <c r="FT82" s="55">
        <v>90.38609613891883</v>
      </c>
      <c r="FU82" s="98">
        <v>0</v>
      </c>
      <c r="FV82" s="55">
        <v>0</v>
      </c>
      <c r="FW82" s="54">
        <v>0</v>
      </c>
      <c r="FX82" s="54">
        <v>0</v>
      </c>
      <c r="FY82" s="54">
        <v>0</v>
      </c>
      <c r="FZ82" s="54">
        <v>0</v>
      </c>
      <c r="GA82" s="54">
        <v>0</v>
      </c>
      <c r="GB82" s="54">
        <v>0</v>
      </c>
      <c r="GC82" s="54">
        <v>0</v>
      </c>
      <c r="GD82" s="54">
        <v>0</v>
      </c>
      <c r="GE82" s="54">
        <v>0</v>
      </c>
      <c r="GF82" s="54">
        <v>0</v>
      </c>
      <c r="GG82" s="54">
        <v>0</v>
      </c>
      <c r="GH82" s="55" t="s">
        <v>369</v>
      </c>
      <c r="GI82" s="55" t="s">
        <v>369</v>
      </c>
      <c r="GJ82" s="55">
        <v>0</v>
      </c>
      <c r="GK82" s="98">
        <v>0</v>
      </c>
      <c r="GL82" s="55">
        <v>0</v>
      </c>
      <c r="GM82" s="54">
        <v>75.013099999999994</v>
      </c>
      <c r="GN82" s="54">
        <v>0</v>
      </c>
      <c r="GO82" s="54">
        <v>73.540710000000004</v>
      </c>
      <c r="GP82" s="54">
        <v>70.598799999999997</v>
      </c>
      <c r="GQ82" s="54">
        <v>2.94191</v>
      </c>
      <c r="GR82" s="54">
        <v>13.61949033</v>
      </c>
      <c r="GS82" s="54">
        <v>0</v>
      </c>
      <c r="GT82" s="54">
        <v>14.18702253</v>
      </c>
      <c r="GU82" s="54">
        <v>13.61949033</v>
      </c>
      <c r="GV82" s="54">
        <v>0</v>
      </c>
      <c r="GW82" s="54">
        <v>0.56753219999999993</v>
      </c>
      <c r="GX82" s="55">
        <v>18.156149165945681</v>
      </c>
      <c r="GY82" s="55">
        <v>19.291283553881662</v>
      </c>
      <c r="GZ82" s="55">
        <v>4.000361589613969</v>
      </c>
      <c r="HA82" s="98">
        <v>0</v>
      </c>
      <c r="HB82" s="55">
        <v>0</v>
      </c>
      <c r="HC82" s="54">
        <v>75.013099999999994</v>
      </c>
      <c r="HD82" s="54">
        <v>0</v>
      </c>
      <c r="HE82" s="54">
        <v>73.540710000000004</v>
      </c>
      <c r="HF82" s="54">
        <v>70.598799999999997</v>
      </c>
      <c r="HG82" s="54">
        <v>2.94191</v>
      </c>
      <c r="HH82" s="54">
        <v>13.61949033</v>
      </c>
      <c r="HI82" s="54">
        <v>0</v>
      </c>
      <c r="HJ82" s="54">
        <v>14.18702253</v>
      </c>
      <c r="HK82" s="54">
        <v>13.61949033</v>
      </c>
      <c r="HL82" s="54">
        <v>0</v>
      </c>
      <c r="HM82" s="54">
        <v>0.56753219999999993</v>
      </c>
      <c r="HN82" s="55">
        <v>18.156149165945681</v>
      </c>
      <c r="HO82" s="55">
        <v>19.291283553881662</v>
      </c>
      <c r="HP82" s="55">
        <v>4.000361589613969</v>
      </c>
      <c r="HQ82" s="98">
        <v>0</v>
      </c>
      <c r="HR82" s="55">
        <v>0</v>
      </c>
      <c r="HS82" s="54">
        <v>0</v>
      </c>
      <c r="HT82" s="54">
        <v>0</v>
      </c>
      <c r="HU82" s="54">
        <v>0</v>
      </c>
      <c r="HV82" s="54">
        <v>0</v>
      </c>
      <c r="HW82" s="54">
        <v>0</v>
      </c>
      <c r="HX82" s="54">
        <v>0</v>
      </c>
      <c r="HY82" s="54">
        <v>0</v>
      </c>
      <c r="HZ82" s="54">
        <v>0</v>
      </c>
      <c r="IA82" s="54">
        <v>0</v>
      </c>
      <c r="IB82" s="54">
        <v>0</v>
      </c>
      <c r="IC82" s="54">
        <v>0</v>
      </c>
      <c r="ID82" s="55" t="s">
        <v>369</v>
      </c>
      <c r="IE82" s="55" t="s">
        <v>369</v>
      </c>
      <c r="IF82" s="55">
        <v>0</v>
      </c>
      <c r="IG82" s="98">
        <v>0</v>
      </c>
      <c r="IH82" s="55">
        <v>0</v>
      </c>
      <c r="II82" s="54">
        <v>0</v>
      </c>
      <c r="IJ82" s="54">
        <v>0</v>
      </c>
      <c r="IK82" s="54">
        <v>0</v>
      </c>
      <c r="IL82" s="54">
        <v>0</v>
      </c>
      <c r="IM82" s="54">
        <v>0</v>
      </c>
      <c r="IN82" s="54">
        <v>0</v>
      </c>
      <c r="IO82" s="54">
        <v>0</v>
      </c>
      <c r="IP82" s="54">
        <v>0</v>
      </c>
      <c r="IQ82" s="54">
        <v>0</v>
      </c>
      <c r="IR82" s="54">
        <v>0</v>
      </c>
      <c r="IS82" s="54">
        <v>0</v>
      </c>
      <c r="IT82" s="55" t="s">
        <v>369</v>
      </c>
      <c r="IU82" s="55" t="s">
        <v>369</v>
      </c>
      <c r="IV82" s="55">
        <v>0</v>
      </c>
      <c r="IW82" s="98">
        <v>0</v>
      </c>
      <c r="IX82" s="55">
        <v>0</v>
      </c>
      <c r="IY82" s="54">
        <v>0</v>
      </c>
      <c r="IZ82" s="54">
        <v>0</v>
      </c>
      <c r="JA82" s="54">
        <v>0</v>
      </c>
      <c r="JB82" s="54">
        <v>0</v>
      </c>
      <c r="JC82" s="54">
        <v>0</v>
      </c>
      <c r="JD82" s="54">
        <v>0</v>
      </c>
      <c r="JE82" s="54">
        <v>0</v>
      </c>
      <c r="JF82" s="54">
        <v>0</v>
      </c>
      <c r="JG82" s="54">
        <v>0</v>
      </c>
      <c r="JH82" s="54">
        <v>0</v>
      </c>
      <c r="JI82" s="54">
        <v>0</v>
      </c>
      <c r="JJ82" s="55" t="s">
        <v>369</v>
      </c>
      <c r="JK82" s="55" t="s">
        <v>369</v>
      </c>
      <c r="JL82" s="55">
        <v>0</v>
      </c>
      <c r="JM82" s="98">
        <v>0</v>
      </c>
      <c r="JN82" s="55">
        <v>0</v>
      </c>
    </row>
    <row r="83" spans="1:274" ht="15.75" x14ac:dyDescent="0.25">
      <c r="A83" s="127">
        <v>72</v>
      </c>
      <c r="B83" s="128" t="s">
        <v>167</v>
      </c>
      <c r="C83" s="170">
        <v>2914.7768000000005</v>
      </c>
      <c r="D83" s="170">
        <v>0</v>
      </c>
      <c r="E83" s="170">
        <v>3115.53729191</v>
      </c>
      <c r="F83" s="170">
        <v>2914.7768000000005</v>
      </c>
      <c r="G83" s="170">
        <v>200.76049190999998</v>
      </c>
      <c r="H83" s="170">
        <v>1373.4058534200001</v>
      </c>
      <c r="I83" s="170">
        <v>2.4911847999999996</v>
      </c>
      <c r="J83" s="170">
        <v>1439.8141277599998</v>
      </c>
      <c r="K83" s="170">
        <v>1373.4058534200001</v>
      </c>
      <c r="L83" s="170">
        <v>0</v>
      </c>
      <c r="M83" s="170">
        <v>66.408274339999991</v>
      </c>
      <c r="N83" s="170">
        <v>47.118731472680849</v>
      </c>
      <c r="O83" s="170">
        <v>33.078358051528646</v>
      </c>
      <c r="P83" s="170">
        <v>4.6122810618142145</v>
      </c>
      <c r="Q83" s="170">
        <v>0.89177671000000003</v>
      </c>
      <c r="R83" s="170">
        <v>1.5994080899999765</v>
      </c>
      <c r="S83" s="170">
        <v>297.13299999999998</v>
      </c>
      <c r="T83" s="170">
        <v>0</v>
      </c>
      <c r="U83" s="170">
        <v>383.28390899999999</v>
      </c>
      <c r="V83" s="170">
        <v>297.13299999999998</v>
      </c>
      <c r="W83" s="170">
        <v>86.150909000000013</v>
      </c>
      <c r="X83" s="170">
        <v>173.29946842999999</v>
      </c>
      <c r="Y83" s="170">
        <v>2.39891853</v>
      </c>
      <c r="Z83" s="170">
        <v>194.33625246999995</v>
      </c>
      <c r="AA83" s="170">
        <v>173.29946842999999</v>
      </c>
      <c r="AB83" s="170">
        <v>0</v>
      </c>
      <c r="AC83" s="170">
        <v>21.036784039999997</v>
      </c>
      <c r="AD83" s="170">
        <v>58.323871273133577</v>
      </c>
      <c r="AE83" s="170">
        <v>24.418528236306823</v>
      </c>
      <c r="AF83" s="170">
        <v>10.824940675053659</v>
      </c>
      <c r="AG83" s="170">
        <v>0.86881215000000001</v>
      </c>
      <c r="AH83" s="170">
        <v>1.530106379999999</v>
      </c>
      <c r="AI83" s="170">
        <v>83.509099999999989</v>
      </c>
      <c r="AJ83" s="170">
        <v>0</v>
      </c>
      <c r="AK83" s="170">
        <v>136.04652064999999</v>
      </c>
      <c r="AL83" s="170">
        <v>83.509099999999989</v>
      </c>
      <c r="AM83" s="170">
        <v>52.537420650000001</v>
      </c>
      <c r="AN83" s="170">
        <v>71.423911469999993</v>
      </c>
      <c r="AO83" s="170">
        <v>2.39891853</v>
      </c>
      <c r="AP83" s="170">
        <v>90.834467780000011</v>
      </c>
      <c r="AQ83" s="170">
        <v>71.423911469999993</v>
      </c>
      <c r="AR83" s="170">
        <v>0</v>
      </c>
      <c r="AS83" s="170">
        <v>19.410556309999997</v>
      </c>
      <c r="AT83" s="170">
        <v>85.528297478957384</v>
      </c>
      <c r="AU83" s="170">
        <v>36.946153941038588</v>
      </c>
      <c r="AV83" s="170">
        <v>21.369152904613401</v>
      </c>
      <c r="AW83" s="170">
        <v>0.86881215000000001</v>
      </c>
      <c r="AX83" s="170">
        <v>1.530106379999999</v>
      </c>
      <c r="AY83" s="170">
        <v>78.859000000000009</v>
      </c>
      <c r="AZ83" s="170">
        <v>0</v>
      </c>
      <c r="BA83" s="170">
        <v>82.567377129999997</v>
      </c>
      <c r="BB83" s="170">
        <v>78.859000000000009</v>
      </c>
      <c r="BC83" s="170">
        <v>3.7083771299999997</v>
      </c>
      <c r="BD83" s="170">
        <v>21.08684453</v>
      </c>
      <c r="BE83" s="170">
        <v>0</v>
      </c>
      <c r="BF83" s="170">
        <v>21.777260159999997</v>
      </c>
      <c r="BG83" s="170">
        <v>21.08684453</v>
      </c>
      <c r="BH83" s="170">
        <v>0</v>
      </c>
      <c r="BI83" s="170">
        <v>0.69041562999999995</v>
      </c>
      <c r="BJ83" s="170">
        <v>26.739933970757935</v>
      </c>
      <c r="BK83" s="170">
        <v>18.617729691370414</v>
      </c>
      <c r="BL83" s="170">
        <v>3.1703512054658765</v>
      </c>
      <c r="BM83" s="170">
        <v>0</v>
      </c>
      <c r="BN83" s="170">
        <v>0</v>
      </c>
      <c r="BO83" s="170">
        <v>102.38680000000001</v>
      </c>
      <c r="BP83" s="170">
        <v>0</v>
      </c>
      <c r="BQ83" s="170">
        <v>131.96449607</v>
      </c>
      <c r="BR83" s="170">
        <v>102.38680000000001</v>
      </c>
      <c r="BS83" s="170">
        <v>29.577696069999998</v>
      </c>
      <c r="BT83" s="170">
        <v>48.41061243</v>
      </c>
      <c r="BU83" s="170">
        <v>0</v>
      </c>
      <c r="BV83" s="170">
        <v>49.01900938</v>
      </c>
      <c r="BW83" s="170">
        <v>48.41061243</v>
      </c>
      <c r="BX83" s="170">
        <v>0</v>
      </c>
      <c r="BY83" s="170">
        <v>0.60839695000000005</v>
      </c>
      <c r="BZ83" s="170">
        <v>47.282083657268316</v>
      </c>
      <c r="CA83" s="170">
        <v>2.0569450323653964</v>
      </c>
      <c r="CB83" s="170">
        <v>1.2411449307015761</v>
      </c>
      <c r="CC83" s="170">
        <v>0</v>
      </c>
      <c r="CD83" s="170">
        <v>0</v>
      </c>
      <c r="CE83" s="170">
        <v>32.378100000000003</v>
      </c>
      <c r="CF83" s="170">
        <v>0</v>
      </c>
      <c r="CG83" s="170">
        <v>32.705515149999997</v>
      </c>
      <c r="CH83" s="170">
        <v>32.378100000000003</v>
      </c>
      <c r="CI83" s="170">
        <v>0.32741515000000004</v>
      </c>
      <c r="CJ83" s="170">
        <v>32.378100000000003</v>
      </c>
      <c r="CK83" s="170">
        <v>0</v>
      </c>
      <c r="CL83" s="170">
        <v>32.705515149999997</v>
      </c>
      <c r="CM83" s="170">
        <v>32.378100000000003</v>
      </c>
      <c r="CN83" s="170">
        <v>0</v>
      </c>
      <c r="CO83" s="170">
        <v>0.32741515000000004</v>
      </c>
      <c r="CP83" s="170">
        <v>100</v>
      </c>
      <c r="CQ83" s="170">
        <v>100</v>
      </c>
      <c r="CR83" s="170">
        <v>1.0011007271964651</v>
      </c>
      <c r="CS83" s="170">
        <v>0</v>
      </c>
      <c r="CT83" s="170">
        <v>0</v>
      </c>
      <c r="CU83" s="49">
        <v>42.866700000000002</v>
      </c>
      <c r="CV83" s="49">
        <v>0</v>
      </c>
      <c r="CW83" s="49">
        <v>44.446303119999996</v>
      </c>
      <c r="CX83" s="49">
        <v>42.866700000000002</v>
      </c>
      <c r="CY83" s="49">
        <v>1.57960312</v>
      </c>
      <c r="CZ83" s="49">
        <v>5.28430614</v>
      </c>
      <c r="DA83" s="49">
        <v>1.7801500000000001E-2</v>
      </c>
      <c r="DB83" s="49">
        <v>5.4520200499999998</v>
      </c>
      <c r="DC83" s="49">
        <v>5.28430614</v>
      </c>
      <c r="DD83" s="49">
        <v>0</v>
      </c>
      <c r="DE83" s="49">
        <v>0.16771390999999999</v>
      </c>
      <c r="DF83" s="49">
        <v>12.327298672396054</v>
      </c>
      <c r="DG83" s="49">
        <v>10.617471431684686</v>
      </c>
      <c r="DH83" s="49">
        <v>3.0761792594654893</v>
      </c>
      <c r="DI83" s="49">
        <v>1.7801500000000001E-2</v>
      </c>
      <c r="DJ83" s="49">
        <v>2.4286128663675299E-17</v>
      </c>
      <c r="DK83" s="49">
        <v>7.6834999999999996</v>
      </c>
      <c r="DL83" s="49">
        <v>0</v>
      </c>
      <c r="DM83" s="49">
        <v>7.9407725299999994</v>
      </c>
      <c r="DN83" s="49">
        <v>7.6834999999999996</v>
      </c>
      <c r="DO83" s="49">
        <v>0.25727253</v>
      </c>
      <c r="DP83" s="49">
        <v>2.8117542200000001</v>
      </c>
      <c r="DQ83" s="49">
        <v>0</v>
      </c>
      <c r="DR83" s="49">
        <v>2.9181917199999998</v>
      </c>
      <c r="DS83" s="49">
        <v>2.8117542200000001</v>
      </c>
      <c r="DT83" s="49">
        <v>0</v>
      </c>
      <c r="DU83" s="49">
        <v>0.10643749999999999</v>
      </c>
      <c r="DV83" s="49">
        <v>36.594705798138868</v>
      </c>
      <c r="DW83" s="49">
        <v>41.371498154116956</v>
      </c>
      <c r="DX83" s="49">
        <v>3.6473785896424928</v>
      </c>
      <c r="DY83" s="49">
        <v>0</v>
      </c>
      <c r="DZ83" s="49">
        <v>0</v>
      </c>
      <c r="EA83" s="49">
        <v>35.183199999999999</v>
      </c>
      <c r="EB83" s="49">
        <v>0</v>
      </c>
      <c r="EC83" s="49">
        <v>36.505530589999999</v>
      </c>
      <c r="ED83" s="49">
        <v>35.183199999999999</v>
      </c>
      <c r="EE83" s="49">
        <v>1.32233059</v>
      </c>
      <c r="EF83" s="49">
        <v>2.4725519199999999</v>
      </c>
      <c r="EG83" s="49">
        <v>1.7801500000000001E-2</v>
      </c>
      <c r="EH83" s="49">
        <v>2.5338283299999995</v>
      </c>
      <c r="EI83" s="49">
        <v>2.4725519199999999</v>
      </c>
      <c r="EJ83" s="49">
        <v>0</v>
      </c>
      <c r="EK83" s="49">
        <v>6.1276410000000003E-2</v>
      </c>
      <c r="EL83" s="49">
        <v>7.027649332636031</v>
      </c>
      <c r="EM83" s="49">
        <v>4.6339705413606147</v>
      </c>
      <c r="EN83" s="49">
        <v>2.4183331315109267</v>
      </c>
      <c r="EO83" s="49">
        <v>1.7801500000000001E-2</v>
      </c>
      <c r="EP83" s="49">
        <v>2.4286128663675299E-17</v>
      </c>
      <c r="EQ83" s="49">
        <v>93.392800000000008</v>
      </c>
      <c r="ER83" s="49">
        <v>0</v>
      </c>
      <c r="ES83" s="49">
        <v>116.12049048000002</v>
      </c>
      <c r="ET83" s="49">
        <v>93.392800000000008</v>
      </c>
      <c r="EU83" s="49">
        <v>22.72769048</v>
      </c>
      <c r="EV83" s="49">
        <v>37.727856810000006</v>
      </c>
      <c r="EW83" s="49">
        <v>6.9301710000000002E-2</v>
      </c>
      <c r="EX83" s="49">
        <v>42.03756688</v>
      </c>
      <c r="EY83" s="49">
        <v>37.727856810000006</v>
      </c>
      <c r="EZ83" s="49">
        <v>0</v>
      </c>
      <c r="FA83" s="49">
        <v>4.3097100699999995</v>
      </c>
      <c r="FB83" s="49">
        <v>40.396965087244411</v>
      </c>
      <c r="FC83" s="49">
        <v>18.9623757582957</v>
      </c>
      <c r="FD83" s="49">
        <v>10.252044516045499</v>
      </c>
      <c r="FE83" s="49">
        <v>0</v>
      </c>
      <c r="FF83" s="49">
        <v>6.9301709999999961E-2</v>
      </c>
      <c r="FG83" s="49">
        <v>93.392800000000008</v>
      </c>
      <c r="FH83" s="49">
        <v>0</v>
      </c>
      <c r="FI83" s="49">
        <v>116.12049048000002</v>
      </c>
      <c r="FJ83" s="49">
        <v>93.392800000000008</v>
      </c>
      <c r="FK83" s="49">
        <v>22.72769048</v>
      </c>
      <c r="FL83" s="49">
        <v>37.727856810000006</v>
      </c>
      <c r="FM83" s="49">
        <v>6.9301710000000002E-2</v>
      </c>
      <c r="FN83" s="49">
        <v>42.03756688</v>
      </c>
      <c r="FO83" s="49">
        <v>37.727856810000006</v>
      </c>
      <c r="FP83" s="49">
        <v>0</v>
      </c>
      <c r="FQ83" s="49">
        <v>4.3097100699999995</v>
      </c>
      <c r="FR83" s="49">
        <v>40.396965087244411</v>
      </c>
      <c r="FS83" s="49">
        <v>18.9623757582957</v>
      </c>
      <c r="FT83" s="49">
        <v>10.252044516045499</v>
      </c>
      <c r="FU83" s="49">
        <v>0</v>
      </c>
      <c r="FV83" s="49">
        <v>6.9301709999999961E-2</v>
      </c>
      <c r="FW83" s="49">
        <v>0</v>
      </c>
      <c r="FX83" s="49">
        <v>0</v>
      </c>
      <c r="FY83" s="49">
        <v>0</v>
      </c>
      <c r="FZ83" s="49">
        <v>0</v>
      </c>
      <c r="GA83" s="49">
        <v>0</v>
      </c>
      <c r="GB83" s="49">
        <v>0</v>
      </c>
      <c r="GC83" s="49">
        <v>0</v>
      </c>
      <c r="GD83" s="49">
        <v>0</v>
      </c>
      <c r="GE83" s="49">
        <v>0</v>
      </c>
      <c r="GF83" s="49">
        <v>0</v>
      </c>
      <c r="GG83" s="49">
        <v>0</v>
      </c>
      <c r="GH83" s="49" t="s">
        <v>369</v>
      </c>
      <c r="GI83" s="49" t="s">
        <v>369</v>
      </c>
      <c r="GJ83" s="49">
        <v>0</v>
      </c>
      <c r="GK83" s="49">
        <v>0</v>
      </c>
      <c r="GL83" s="49">
        <v>0</v>
      </c>
      <c r="GM83" s="49">
        <v>2481.3843000000002</v>
      </c>
      <c r="GN83" s="49">
        <v>0</v>
      </c>
      <c r="GO83" s="49">
        <v>2571.6865893100003</v>
      </c>
      <c r="GP83" s="49">
        <v>2481.3843000000002</v>
      </c>
      <c r="GQ83" s="49">
        <v>90.302289309999992</v>
      </c>
      <c r="GR83" s="49">
        <v>1157.09422204</v>
      </c>
      <c r="GS83" s="49">
        <v>5.1630600000000006E-3</v>
      </c>
      <c r="GT83" s="49">
        <v>1197.9882883600001</v>
      </c>
      <c r="GU83" s="49">
        <v>1157.09422204</v>
      </c>
      <c r="GV83" s="49">
        <v>0</v>
      </c>
      <c r="GW83" s="49">
        <v>40.89406632</v>
      </c>
      <c r="GX83" s="49">
        <v>46.630996337004305</v>
      </c>
      <c r="GY83" s="49">
        <v>45.2857470530057</v>
      </c>
      <c r="GZ83" s="49">
        <v>3.4135614444096447</v>
      </c>
      <c r="HA83" s="49">
        <v>5.1630600000000006E-3</v>
      </c>
      <c r="HB83" s="49">
        <v>-2.742597815519332E-14</v>
      </c>
      <c r="HC83" s="49">
        <v>2239.3608999999997</v>
      </c>
      <c r="HD83" s="49">
        <v>0</v>
      </c>
      <c r="HE83" s="49">
        <v>2323.3544004200003</v>
      </c>
      <c r="HF83" s="49">
        <v>2239.3608999999997</v>
      </c>
      <c r="HG83" s="49">
        <v>83.993500420000004</v>
      </c>
      <c r="HH83" s="49">
        <v>1010.1463404899999</v>
      </c>
      <c r="HI83" s="49">
        <v>5.1630600000000006E-3</v>
      </c>
      <c r="HJ83" s="49">
        <v>1048.6931348000001</v>
      </c>
      <c r="HK83" s="49">
        <v>1010.1463404899999</v>
      </c>
      <c r="HL83" s="49">
        <v>0</v>
      </c>
      <c r="HM83" s="49">
        <v>38.546794310000003</v>
      </c>
      <c r="HN83" s="49">
        <v>45.108688844660996</v>
      </c>
      <c r="HO83" s="49">
        <v>45.892591828238039</v>
      </c>
      <c r="HP83" s="49">
        <v>3.6756981647783364</v>
      </c>
      <c r="HQ83" s="49">
        <v>5.1630600000000006E-3</v>
      </c>
      <c r="HR83" s="49">
        <v>-2.742597815519332E-14</v>
      </c>
      <c r="HS83" s="49">
        <v>0</v>
      </c>
      <c r="HT83" s="49">
        <v>0</v>
      </c>
      <c r="HU83" s="49">
        <v>0</v>
      </c>
      <c r="HV83" s="49">
        <v>0</v>
      </c>
      <c r="HW83" s="49">
        <v>0</v>
      </c>
      <c r="HX83" s="49">
        <v>0</v>
      </c>
      <c r="HY83" s="49">
        <v>0</v>
      </c>
      <c r="HZ83" s="49">
        <v>0</v>
      </c>
      <c r="IA83" s="49">
        <v>0</v>
      </c>
      <c r="IB83" s="49">
        <v>0</v>
      </c>
      <c r="IC83" s="49">
        <v>0</v>
      </c>
      <c r="ID83" s="49" t="s">
        <v>369</v>
      </c>
      <c r="IE83" s="49" t="s">
        <v>369</v>
      </c>
      <c r="IF83" s="49">
        <v>0</v>
      </c>
      <c r="IG83" s="49">
        <v>0</v>
      </c>
      <c r="IH83" s="49">
        <v>0</v>
      </c>
      <c r="II83" s="49">
        <v>25.897600000000001</v>
      </c>
      <c r="IJ83" s="49">
        <v>0</v>
      </c>
      <c r="IK83" s="49">
        <v>26.976700000000001</v>
      </c>
      <c r="IL83" s="49">
        <v>25.897600000000001</v>
      </c>
      <c r="IM83" s="49">
        <v>1.0790999999999999</v>
      </c>
      <c r="IN83" s="49">
        <v>25.897600000000001</v>
      </c>
      <c r="IO83" s="49">
        <v>0</v>
      </c>
      <c r="IP83" s="49">
        <v>26.976700000000001</v>
      </c>
      <c r="IQ83" s="49">
        <v>25.897600000000001</v>
      </c>
      <c r="IR83" s="49">
        <v>0</v>
      </c>
      <c r="IS83" s="49">
        <v>1.0790999999999999</v>
      </c>
      <c r="IT83" s="49">
        <v>100</v>
      </c>
      <c r="IU83" s="49">
        <v>100</v>
      </c>
      <c r="IV83" s="49">
        <v>4.0001186208839474</v>
      </c>
      <c r="IW83" s="49">
        <v>0</v>
      </c>
      <c r="IX83" s="49">
        <v>0</v>
      </c>
      <c r="IY83" s="49">
        <v>216.1258</v>
      </c>
      <c r="IZ83" s="49">
        <v>0</v>
      </c>
      <c r="JA83" s="49">
        <v>221.35548889</v>
      </c>
      <c r="JB83" s="49">
        <v>216.1258</v>
      </c>
      <c r="JC83" s="49">
        <v>5.2296888899999994</v>
      </c>
      <c r="JD83" s="49">
        <v>121.05028154999999</v>
      </c>
      <c r="JE83" s="49">
        <v>0</v>
      </c>
      <c r="JF83" s="49">
        <v>122.31845355999999</v>
      </c>
      <c r="JG83" s="49">
        <v>121.05028154999999</v>
      </c>
      <c r="JH83" s="49">
        <v>0</v>
      </c>
      <c r="JI83" s="49">
        <v>1.26817201</v>
      </c>
      <c r="JJ83" s="49">
        <v>56.009176854406086</v>
      </c>
      <c r="JK83" s="49">
        <v>24.249473279853177</v>
      </c>
      <c r="JL83" s="49">
        <v>1.0367789757723944</v>
      </c>
      <c r="JM83" s="49">
        <v>0</v>
      </c>
      <c r="JN83" s="49">
        <v>0</v>
      </c>
    </row>
    <row r="84" spans="1:274" ht="15.75" x14ac:dyDescent="0.25">
      <c r="A84" s="129">
        <v>73</v>
      </c>
      <c r="B84" s="108" t="s">
        <v>169</v>
      </c>
      <c r="C84" s="166">
        <v>4.6903000000000006</v>
      </c>
      <c r="D84" s="166">
        <v>0</v>
      </c>
      <c r="E84" s="166">
        <v>4.7376767699999993</v>
      </c>
      <c r="F84" s="166">
        <v>4.6903000000000006</v>
      </c>
      <c r="G84" s="166">
        <v>4.7376769999999999E-2</v>
      </c>
      <c r="H84" s="166">
        <v>4.6890999999999998</v>
      </c>
      <c r="I84" s="166">
        <v>0</v>
      </c>
      <c r="J84" s="166">
        <v>4.7364646499999994</v>
      </c>
      <c r="K84" s="166">
        <v>4.6890999999999998</v>
      </c>
      <c r="L84" s="166">
        <v>0</v>
      </c>
      <c r="M84" s="166">
        <v>4.7364649999999994E-2</v>
      </c>
      <c r="N84" s="167">
        <v>99.974415282604511</v>
      </c>
      <c r="O84" s="167">
        <v>99.974417842330737</v>
      </c>
      <c r="P84" s="167">
        <v>1.0000000738947772</v>
      </c>
      <c r="Q84" s="166">
        <v>0</v>
      </c>
      <c r="R84" s="167">
        <v>0</v>
      </c>
      <c r="S84" s="166">
        <v>3.0472000000000001</v>
      </c>
      <c r="T84" s="166">
        <v>0</v>
      </c>
      <c r="U84" s="166">
        <v>3.0779797999999996</v>
      </c>
      <c r="V84" s="166">
        <v>3.0472000000000001</v>
      </c>
      <c r="W84" s="166">
        <v>3.07798E-2</v>
      </c>
      <c r="X84" s="166">
        <v>3.0472000000000001</v>
      </c>
      <c r="Y84" s="166">
        <v>0</v>
      </c>
      <c r="Z84" s="166">
        <v>3.0779797999999996</v>
      </c>
      <c r="AA84" s="166">
        <v>3.0472000000000001</v>
      </c>
      <c r="AB84" s="166">
        <v>0</v>
      </c>
      <c r="AC84" s="166">
        <v>3.07798E-2</v>
      </c>
      <c r="AD84" s="167">
        <v>100</v>
      </c>
      <c r="AE84" s="167">
        <v>100</v>
      </c>
      <c r="AF84" s="167">
        <v>1.0000000649776846</v>
      </c>
      <c r="AG84" s="169">
        <v>0</v>
      </c>
      <c r="AH84" s="167">
        <v>0</v>
      </c>
      <c r="AI84" s="166">
        <v>3.0472000000000001</v>
      </c>
      <c r="AJ84" s="166">
        <v>0</v>
      </c>
      <c r="AK84" s="166">
        <v>3.0779797999999996</v>
      </c>
      <c r="AL84" s="166">
        <v>3.0472000000000001</v>
      </c>
      <c r="AM84" s="166">
        <v>3.07798E-2</v>
      </c>
      <c r="AN84" s="166">
        <v>3.0472000000000001</v>
      </c>
      <c r="AO84" s="166">
        <v>0</v>
      </c>
      <c r="AP84" s="166">
        <v>3.0779797999999996</v>
      </c>
      <c r="AQ84" s="166">
        <v>3.0472000000000001</v>
      </c>
      <c r="AR84" s="166">
        <v>0</v>
      </c>
      <c r="AS84" s="166">
        <v>3.07798E-2</v>
      </c>
      <c r="AT84" s="167">
        <v>100</v>
      </c>
      <c r="AU84" s="167">
        <v>100</v>
      </c>
      <c r="AV84" s="167">
        <v>1.0000000649776846</v>
      </c>
      <c r="AW84" s="169">
        <v>0</v>
      </c>
      <c r="AX84" s="167">
        <v>0</v>
      </c>
      <c r="AY84" s="166">
        <v>0</v>
      </c>
      <c r="AZ84" s="166">
        <v>0</v>
      </c>
      <c r="BA84" s="166">
        <v>0</v>
      </c>
      <c r="BB84" s="166">
        <v>0</v>
      </c>
      <c r="BC84" s="166">
        <v>0</v>
      </c>
      <c r="BD84" s="166">
        <v>0</v>
      </c>
      <c r="BE84" s="166">
        <v>0</v>
      </c>
      <c r="BF84" s="166">
        <v>0</v>
      </c>
      <c r="BG84" s="166">
        <v>0</v>
      </c>
      <c r="BH84" s="166">
        <v>0</v>
      </c>
      <c r="BI84" s="166">
        <v>0</v>
      </c>
      <c r="BJ84" s="167" t="s">
        <v>369</v>
      </c>
      <c r="BK84" s="167" t="s">
        <v>369</v>
      </c>
      <c r="BL84" s="167">
        <v>0</v>
      </c>
      <c r="BM84" s="169">
        <v>0</v>
      </c>
      <c r="BN84" s="167">
        <v>0</v>
      </c>
      <c r="BO84" s="166">
        <v>0</v>
      </c>
      <c r="BP84" s="166">
        <v>0</v>
      </c>
      <c r="BQ84" s="166">
        <v>0</v>
      </c>
      <c r="BR84" s="166">
        <v>0</v>
      </c>
      <c r="BS84" s="166">
        <v>0</v>
      </c>
      <c r="BT84" s="166">
        <v>0</v>
      </c>
      <c r="BU84" s="166">
        <v>0</v>
      </c>
      <c r="BV84" s="166">
        <v>0</v>
      </c>
      <c r="BW84" s="166">
        <v>0</v>
      </c>
      <c r="BX84" s="166">
        <v>0</v>
      </c>
      <c r="BY84" s="166">
        <v>0</v>
      </c>
      <c r="BZ84" s="167" t="s">
        <v>369</v>
      </c>
      <c r="CA84" s="167" t="s">
        <v>369</v>
      </c>
      <c r="CB84" s="167">
        <v>0</v>
      </c>
      <c r="CC84" s="169">
        <v>0</v>
      </c>
      <c r="CD84" s="167">
        <v>0</v>
      </c>
      <c r="CE84" s="166">
        <v>0</v>
      </c>
      <c r="CF84" s="166">
        <v>0</v>
      </c>
      <c r="CG84" s="166">
        <v>0</v>
      </c>
      <c r="CH84" s="166">
        <v>0</v>
      </c>
      <c r="CI84" s="166">
        <v>0</v>
      </c>
      <c r="CJ84" s="166">
        <v>0</v>
      </c>
      <c r="CK84" s="166">
        <v>0</v>
      </c>
      <c r="CL84" s="166">
        <v>0</v>
      </c>
      <c r="CM84" s="166">
        <v>0</v>
      </c>
      <c r="CN84" s="166">
        <v>0</v>
      </c>
      <c r="CO84" s="166">
        <v>0</v>
      </c>
      <c r="CP84" s="167" t="s">
        <v>369</v>
      </c>
      <c r="CQ84" s="167" t="s">
        <v>369</v>
      </c>
      <c r="CR84" s="167">
        <v>0</v>
      </c>
      <c r="CS84" s="169">
        <v>0</v>
      </c>
      <c r="CT84" s="167">
        <v>0</v>
      </c>
      <c r="CU84" s="54">
        <v>0</v>
      </c>
      <c r="CV84" s="54">
        <v>0</v>
      </c>
      <c r="CW84" s="54">
        <v>0</v>
      </c>
      <c r="CX84" s="54">
        <v>0</v>
      </c>
      <c r="CY84" s="54">
        <v>0</v>
      </c>
      <c r="CZ84" s="54">
        <v>0</v>
      </c>
      <c r="DA84" s="54">
        <v>0</v>
      </c>
      <c r="DB84" s="54">
        <v>0</v>
      </c>
      <c r="DC84" s="54">
        <v>0</v>
      </c>
      <c r="DD84" s="54">
        <v>0</v>
      </c>
      <c r="DE84" s="54">
        <v>0</v>
      </c>
      <c r="DF84" s="55" t="s">
        <v>369</v>
      </c>
      <c r="DG84" s="55" t="s">
        <v>369</v>
      </c>
      <c r="DH84" s="55">
        <v>0</v>
      </c>
      <c r="DI84" s="98">
        <v>0</v>
      </c>
      <c r="DJ84" s="55">
        <v>0</v>
      </c>
      <c r="DK84" s="54">
        <v>0</v>
      </c>
      <c r="DL84" s="54">
        <v>0</v>
      </c>
      <c r="DM84" s="54">
        <v>0</v>
      </c>
      <c r="DN84" s="54">
        <v>0</v>
      </c>
      <c r="DO84" s="54">
        <v>0</v>
      </c>
      <c r="DP84" s="54">
        <v>0</v>
      </c>
      <c r="DQ84" s="54">
        <v>0</v>
      </c>
      <c r="DR84" s="54">
        <v>0</v>
      </c>
      <c r="DS84" s="54">
        <v>0</v>
      </c>
      <c r="DT84" s="54">
        <v>0</v>
      </c>
      <c r="DU84" s="54">
        <v>0</v>
      </c>
      <c r="DV84" s="55" t="s">
        <v>369</v>
      </c>
      <c r="DW84" s="55" t="s">
        <v>369</v>
      </c>
      <c r="DX84" s="55">
        <v>0</v>
      </c>
      <c r="DY84" s="98">
        <v>0</v>
      </c>
      <c r="DZ84" s="55">
        <v>0</v>
      </c>
      <c r="EA84" s="54">
        <v>0</v>
      </c>
      <c r="EB84" s="54">
        <v>0</v>
      </c>
      <c r="EC84" s="54">
        <v>0</v>
      </c>
      <c r="ED84" s="54">
        <v>0</v>
      </c>
      <c r="EE84" s="54">
        <v>0</v>
      </c>
      <c r="EF84" s="54">
        <v>0</v>
      </c>
      <c r="EG84" s="54">
        <v>0</v>
      </c>
      <c r="EH84" s="54">
        <v>0</v>
      </c>
      <c r="EI84" s="54">
        <v>0</v>
      </c>
      <c r="EJ84" s="54">
        <v>0</v>
      </c>
      <c r="EK84" s="54">
        <v>0</v>
      </c>
      <c r="EL84" s="55" t="s">
        <v>369</v>
      </c>
      <c r="EM84" s="55" t="s">
        <v>369</v>
      </c>
      <c r="EN84" s="55">
        <v>0</v>
      </c>
      <c r="EO84" s="98">
        <v>0</v>
      </c>
      <c r="EP84" s="55">
        <v>0</v>
      </c>
      <c r="EQ84" s="54">
        <v>1.6431</v>
      </c>
      <c r="ER84" s="54">
        <v>0</v>
      </c>
      <c r="ES84" s="54">
        <v>1.6596969699999999</v>
      </c>
      <c r="ET84" s="54">
        <v>1.6431</v>
      </c>
      <c r="EU84" s="54">
        <v>1.6596970000000003E-2</v>
      </c>
      <c r="EV84" s="54">
        <v>1.6418999999999999</v>
      </c>
      <c r="EW84" s="54">
        <v>0</v>
      </c>
      <c r="EX84" s="54">
        <v>1.65848485</v>
      </c>
      <c r="EY84" s="54">
        <v>1.6418999999999999</v>
      </c>
      <c r="EZ84" s="54">
        <v>0</v>
      </c>
      <c r="FA84" s="54">
        <v>1.6584849999999998E-2</v>
      </c>
      <c r="FB84" s="55">
        <v>99.926967317874755</v>
      </c>
      <c r="FC84" s="55">
        <v>99.926974622476251</v>
      </c>
      <c r="FD84" s="55">
        <v>1.0000000904439976</v>
      </c>
      <c r="FE84" s="98">
        <v>0</v>
      </c>
      <c r="FF84" s="55">
        <v>0</v>
      </c>
      <c r="FG84" s="54">
        <v>1.6431</v>
      </c>
      <c r="FH84" s="54">
        <v>0</v>
      </c>
      <c r="FI84" s="54">
        <v>1.6596969699999999</v>
      </c>
      <c r="FJ84" s="54">
        <v>1.6431</v>
      </c>
      <c r="FK84" s="54">
        <v>1.6596970000000003E-2</v>
      </c>
      <c r="FL84" s="54">
        <v>1.6418999999999999</v>
      </c>
      <c r="FM84" s="54">
        <v>0</v>
      </c>
      <c r="FN84" s="54">
        <v>1.65848485</v>
      </c>
      <c r="FO84" s="54">
        <v>1.6418999999999999</v>
      </c>
      <c r="FP84" s="54">
        <v>0</v>
      </c>
      <c r="FQ84" s="54">
        <v>1.6584849999999998E-2</v>
      </c>
      <c r="FR84" s="55">
        <v>99.926967317874755</v>
      </c>
      <c r="FS84" s="55">
        <v>99.926974622476251</v>
      </c>
      <c r="FT84" s="55">
        <v>1.0000000904439976</v>
      </c>
      <c r="FU84" s="98">
        <v>0</v>
      </c>
      <c r="FV84" s="55">
        <v>0</v>
      </c>
      <c r="FW84" s="54">
        <v>0</v>
      </c>
      <c r="FX84" s="54">
        <v>0</v>
      </c>
      <c r="FY84" s="54">
        <v>0</v>
      </c>
      <c r="FZ84" s="54">
        <v>0</v>
      </c>
      <c r="GA84" s="54">
        <v>0</v>
      </c>
      <c r="GB84" s="54">
        <v>0</v>
      </c>
      <c r="GC84" s="54">
        <v>0</v>
      </c>
      <c r="GD84" s="54">
        <v>0</v>
      </c>
      <c r="GE84" s="54">
        <v>0</v>
      </c>
      <c r="GF84" s="54">
        <v>0</v>
      </c>
      <c r="GG84" s="54">
        <v>0</v>
      </c>
      <c r="GH84" s="55" t="s">
        <v>369</v>
      </c>
      <c r="GI84" s="55" t="s">
        <v>369</v>
      </c>
      <c r="GJ84" s="55">
        <v>0</v>
      </c>
      <c r="GK84" s="98">
        <v>0</v>
      </c>
      <c r="GL84" s="55">
        <v>0</v>
      </c>
      <c r="GM84" s="54">
        <v>0</v>
      </c>
      <c r="GN84" s="54">
        <v>0</v>
      </c>
      <c r="GO84" s="54">
        <v>0</v>
      </c>
      <c r="GP84" s="54">
        <v>0</v>
      </c>
      <c r="GQ84" s="54">
        <v>0</v>
      </c>
      <c r="GR84" s="54">
        <v>0</v>
      </c>
      <c r="GS84" s="54">
        <v>0</v>
      </c>
      <c r="GT84" s="54">
        <v>0</v>
      </c>
      <c r="GU84" s="54">
        <v>0</v>
      </c>
      <c r="GV84" s="54">
        <v>0</v>
      </c>
      <c r="GW84" s="54">
        <v>0</v>
      </c>
      <c r="GX84" s="55" t="s">
        <v>369</v>
      </c>
      <c r="GY84" s="55" t="s">
        <v>369</v>
      </c>
      <c r="GZ84" s="55">
        <v>0</v>
      </c>
      <c r="HA84" s="98">
        <v>0</v>
      </c>
      <c r="HB84" s="55">
        <v>0</v>
      </c>
      <c r="HC84" s="54">
        <v>0</v>
      </c>
      <c r="HD84" s="54">
        <v>0</v>
      </c>
      <c r="HE84" s="54">
        <v>0</v>
      </c>
      <c r="HF84" s="54">
        <v>0</v>
      </c>
      <c r="HG84" s="54">
        <v>0</v>
      </c>
      <c r="HH84" s="54">
        <v>0</v>
      </c>
      <c r="HI84" s="54">
        <v>0</v>
      </c>
      <c r="HJ84" s="54">
        <v>0</v>
      </c>
      <c r="HK84" s="54">
        <v>0</v>
      </c>
      <c r="HL84" s="54">
        <v>0</v>
      </c>
      <c r="HM84" s="54">
        <v>0</v>
      </c>
      <c r="HN84" s="55" t="s">
        <v>369</v>
      </c>
      <c r="HO84" s="55" t="s">
        <v>369</v>
      </c>
      <c r="HP84" s="55">
        <v>0</v>
      </c>
      <c r="HQ84" s="98">
        <v>0</v>
      </c>
      <c r="HR84" s="55">
        <v>0</v>
      </c>
      <c r="HS84" s="54">
        <v>0</v>
      </c>
      <c r="HT84" s="54">
        <v>0</v>
      </c>
      <c r="HU84" s="54">
        <v>0</v>
      </c>
      <c r="HV84" s="54">
        <v>0</v>
      </c>
      <c r="HW84" s="54">
        <v>0</v>
      </c>
      <c r="HX84" s="54">
        <v>0</v>
      </c>
      <c r="HY84" s="54">
        <v>0</v>
      </c>
      <c r="HZ84" s="54">
        <v>0</v>
      </c>
      <c r="IA84" s="54">
        <v>0</v>
      </c>
      <c r="IB84" s="54">
        <v>0</v>
      </c>
      <c r="IC84" s="54">
        <v>0</v>
      </c>
      <c r="ID84" s="55" t="s">
        <v>369</v>
      </c>
      <c r="IE84" s="55" t="s">
        <v>369</v>
      </c>
      <c r="IF84" s="55">
        <v>0</v>
      </c>
      <c r="IG84" s="98">
        <v>0</v>
      </c>
      <c r="IH84" s="55">
        <v>0</v>
      </c>
      <c r="II84" s="54">
        <v>0</v>
      </c>
      <c r="IJ84" s="54">
        <v>0</v>
      </c>
      <c r="IK84" s="54">
        <v>0</v>
      </c>
      <c r="IL84" s="54">
        <v>0</v>
      </c>
      <c r="IM84" s="54">
        <v>0</v>
      </c>
      <c r="IN84" s="54">
        <v>0</v>
      </c>
      <c r="IO84" s="54">
        <v>0</v>
      </c>
      <c r="IP84" s="54">
        <v>0</v>
      </c>
      <c r="IQ84" s="54">
        <v>0</v>
      </c>
      <c r="IR84" s="54">
        <v>0</v>
      </c>
      <c r="IS84" s="54">
        <v>0</v>
      </c>
      <c r="IT84" s="55" t="s">
        <v>369</v>
      </c>
      <c r="IU84" s="55" t="s">
        <v>369</v>
      </c>
      <c r="IV84" s="55">
        <v>0</v>
      </c>
      <c r="IW84" s="98">
        <v>0</v>
      </c>
      <c r="IX84" s="55">
        <v>0</v>
      </c>
      <c r="IY84" s="54">
        <v>0</v>
      </c>
      <c r="IZ84" s="54">
        <v>0</v>
      </c>
      <c r="JA84" s="54">
        <v>0</v>
      </c>
      <c r="JB84" s="54">
        <v>0</v>
      </c>
      <c r="JC84" s="54">
        <v>0</v>
      </c>
      <c r="JD84" s="54">
        <v>0</v>
      </c>
      <c r="JE84" s="54">
        <v>0</v>
      </c>
      <c r="JF84" s="54">
        <v>0</v>
      </c>
      <c r="JG84" s="54">
        <v>0</v>
      </c>
      <c r="JH84" s="54">
        <v>0</v>
      </c>
      <c r="JI84" s="54">
        <v>0</v>
      </c>
      <c r="JJ84" s="55" t="s">
        <v>369</v>
      </c>
      <c r="JK84" s="55" t="s">
        <v>369</v>
      </c>
      <c r="JL84" s="55">
        <v>0</v>
      </c>
      <c r="JM84" s="98">
        <v>0</v>
      </c>
      <c r="JN84" s="55">
        <v>0</v>
      </c>
    </row>
    <row r="85" spans="1:274" ht="15.75" x14ac:dyDescent="0.25">
      <c r="A85" s="129">
        <v>74</v>
      </c>
      <c r="B85" s="108" t="s">
        <v>173</v>
      </c>
      <c r="C85" s="166">
        <v>17.886099999999999</v>
      </c>
      <c r="D85" s="166">
        <v>0</v>
      </c>
      <c r="E85" s="166">
        <v>18.066767689999999</v>
      </c>
      <c r="F85" s="166">
        <v>17.886099999999999</v>
      </c>
      <c r="G85" s="166">
        <v>0.18066768999999999</v>
      </c>
      <c r="H85" s="166">
        <v>14.39238746</v>
      </c>
      <c r="I85" s="166">
        <v>0</v>
      </c>
      <c r="J85" s="166">
        <v>14.53776512</v>
      </c>
      <c r="K85" s="166">
        <v>14.39238746</v>
      </c>
      <c r="L85" s="166">
        <v>0</v>
      </c>
      <c r="M85" s="166">
        <v>0.14537765999999999</v>
      </c>
      <c r="N85" s="167">
        <v>80.466884675809709</v>
      </c>
      <c r="O85" s="167">
        <v>80.466883702337697</v>
      </c>
      <c r="P85" s="167">
        <v>1.0000000605320001</v>
      </c>
      <c r="Q85" s="166">
        <v>0</v>
      </c>
      <c r="R85" s="167">
        <v>0</v>
      </c>
      <c r="S85" s="166">
        <v>12.9293</v>
      </c>
      <c r="T85" s="166">
        <v>0</v>
      </c>
      <c r="U85" s="166">
        <v>13.059899</v>
      </c>
      <c r="V85" s="166">
        <v>12.9293</v>
      </c>
      <c r="W85" s="166">
        <v>0.13059899999999999</v>
      </c>
      <c r="X85" s="166">
        <v>12.9293</v>
      </c>
      <c r="Y85" s="166">
        <v>0</v>
      </c>
      <c r="Z85" s="166">
        <v>13.059899</v>
      </c>
      <c r="AA85" s="166">
        <v>12.9293</v>
      </c>
      <c r="AB85" s="166">
        <v>0</v>
      </c>
      <c r="AC85" s="166">
        <v>0.13059899999999999</v>
      </c>
      <c r="AD85" s="167">
        <v>100</v>
      </c>
      <c r="AE85" s="167">
        <v>100</v>
      </c>
      <c r="AF85" s="167">
        <v>1.0000000765702706</v>
      </c>
      <c r="AG85" s="169">
        <v>0</v>
      </c>
      <c r="AH85" s="167">
        <v>0</v>
      </c>
      <c r="AI85" s="166">
        <v>12.9293</v>
      </c>
      <c r="AJ85" s="166">
        <v>0</v>
      </c>
      <c r="AK85" s="166">
        <v>13.059899</v>
      </c>
      <c r="AL85" s="166">
        <v>12.9293</v>
      </c>
      <c r="AM85" s="166">
        <v>0.13059899999999999</v>
      </c>
      <c r="AN85" s="166">
        <v>12.9293</v>
      </c>
      <c r="AO85" s="166">
        <v>0</v>
      </c>
      <c r="AP85" s="166">
        <v>13.059899</v>
      </c>
      <c r="AQ85" s="166">
        <v>12.9293</v>
      </c>
      <c r="AR85" s="166">
        <v>0</v>
      </c>
      <c r="AS85" s="166">
        <v>0.13059899999999999</v>
      </c>
      <c r="AT85" s="167">
        <v>100</v>
      </c>
      <c r="AU85" s="167">
        <v>100</v>
      </c>
      <c r="AV85" s="167">
        <v>1.0000000765702706</v>
      </c>
      <c r="AW85" s="169">
        <v>0</v>
      </c>
      <c r="AX85" s="167">
        <v>0</v>
      </c>
      <c r="AY85" s="166">
        <v>0</v>
      </c>
      <c r="AZ85" s="166">
        <v>0</v>
      </c>
      <c r="BA85" s="166">
        <v>0</v>
      </c>
      <c r="BB85" s="166">
        <v>0</v>
      </c>
      <c r="BC85" s="166">
        <v>0</v>
      </c>
      <c r="BD85" s="166">
        <v>0</v>
      </c>
      <c r="BE85" s="166">
        <v>0</v>
      </c>
      <c r="BF85" s="166">
        <v>0</v>
      </c>
      <c r="BG85" s="166">
        <v>0</v>
      </c>
      <c r="BH85" s="166">
        <v>0</v>
      </c>
      <c r="BI85" s="166">
        <v>0</v>
      </c>
      <c r="BJ85" s="167" t="s">
        <v>369</v>
      </c>
      <c r="BK85" s="167" t="s">
        <v>369</v>
      </c>
      <c r="BL85" s="167">
        <v>0</v>
      </c>
      <c r="BM85" s="169">
        <v>0</v>
      </c>
      <c r="BN85" s="167">
        <v>0</v>
      </c>
      <c r="BO85" s="166">
        <v>0</v>
      </c>
      <c r="BP85" s="166">
        <v>0</v>
      </c>
      <c r="BQ85" s="166">
        <v>0</v>
      </c>
      <c r="BR85" s="166">
        <v>0</v>
      </c>
      <c r="BS85" s="166">
        <v>0</v>
      </c>
      <c r="BT85" s="166">
        <v>0</v>
      </c>
      <c r="BU85" s="166">
        <v>0</v>
      </c>
      <c r="BV85" s="166">
        <v>0</v>
      </c>
      <c r="BW85" s="166">
        <v>0</v>
      </c>
      <c r="BX85" s="166">
        <v>0</v>
      </c>
      <c r="BY85" s="166">
        <v>0</v>
      </c>
      <c r="BZ85" s="167" t="s">
        <v>369</v>
      </c>
      <c r="CA85" s="167" t="s">
        <v>369</v>
      </c>
      <c r="CB85" s="167">
        <v>0</v>
      </c>
      <c r="CC85" s="169">
        <v>0</v>
      </c>
      <c r="CD85" s="167">
        <v>0</v>
      </c>
      <c r="CE85" s="166">
        <v>0</v>
      </c>
      <c r="CF85" s="166">
        <v>0</v>
      </c>
      <c r="CG85" s="166">
        <v>0</v>
      </c>
      <c r="CH85" s="166">
        <v>0</v>
      </c>
      <c r="CI85" s="166">
        <v>0</v>
      </c>
      <c r="CJ85" s="166">
        <v>0</v>
      </c>
      <c r="CK85" s="166">
        <v>0</v>
      </c>
      <c r="CL85" s="166">
        <v>0</v>
      </c>
      <c r="CM85" s="166">
        <v>0</v>
      </c>
      <c r="CN85" s="166">
        <v>0</v>
      </c>
      <c r="CO85" s="166">
        <v>0</v>
      </c>
      <c r="CP85" s="167" t="s">
        <v>369</v>
      </c>
      <c r="CQ85" s="167" t="s">
        <v>369</v>
      </c>
      <c r="CR85" s="167">
        <v>0</v>
      </c>
      <c r="CS85" s="169">
        <v>0</v>
      </c>
      <c r="CT85" s="167">
        <v>0</v>
      </c>
      <c r="CU85" s="54">
        <v>0</v>
      </c>
      <c r="CV85" s="54">
        <v>0</v>
      </c>
      <c r="CW85" s="54">
        <v>0</v>
      </c>
      <c r="CX85" s="54">
        <v>0</v>
      </c>
      <c r="CY85" s="54">
        <v>0</v>
      </c>
      <c r="CZ85" s="54">
        <v>0</v>
      </c>
      <c r="DA85" s="54">
        <v>0</v>
      </c>
      <c r="DB85" s="54">
        <v>0</v>
      </c>
      <c r="DC85" s="54">
        <v>0</v>
      </c>
      <c r="DD85" s="54">
        <v>0</v>
      </c>
      <c r="DE85" s="54">
        <v>0</v>
      </c>
      <c r="DF85" s="55" t="s">
        <v>369</v>
      </c>
      <c r="DG85" s="55" t="s">
        <v>369</v>
      </c>
      <c r="DH85" s="55">
        <v>0</v>
      </c>
      <c r="DI85" s="98">
        <v>0</v>
      </c>
      <c r="DJ85" s="55">
        <v>0</v>
      </c>
      <c r="DK85" s="54">
        <v>0</v>
      </c>
      <c r="DL85" s="54">
        <v>0</v>
      </c>
      <c r="DM85" s="54">
        <v>0</v>
      </c>
      <c r="DN85" s="54">
        <v>0</v>
      </c>
      <c r="DO85" s="54">
        <v>0</v>
      </c>
      <c r="DP85" s="54">
        <v>0</v>
      </c>
      <c r="DQ85" s="54">
        <v>0</v>
      </c>
      <c r="DR85" s="54">
        <v>0</v>
      </c>
      <c r="DS85" s="54">
        <v>0</v>
      </c>
      <c r="DT85" s="54">
        <v>0</v>
      </c>
      <c r="DU85" s="54">
        <v>0</v>
      </c>
      <c r="DV85" s="55" t="s">
        <v>369</v>
      </c>
      <c r="DW85" s="55" t="s">
        <v>369</v>
      </c>
      <c r="DX85" s="55">
        <v>0</v>
      </c>
      <c r="DY85" s="98">
        <v>0</v>
      </c>
      <c r="DZ85" s="55">
        <v>0</v>
      </c>
      <c r="EA85" s="54">
        <v>0</v>
      </c>
      <c r="EB85" s="54">
        <v>0</v>
      </c>
      <c r="EC85" s="54">
        <v>0</v>
      </c>
      <c r="ED85" s="54">
        <v>0</v>
      </c>
      <c r="EE85" s="54">
        <v>0</v>
      </c>
      <c r="EF85" s="54">
        <v>0</v>
      </c>
      <c r="EG85" s="54">
        <v>0</v>
      </c>
      <c r="EH85" s="54">
        <v>0</v>
      </c>
      <c r="EI85" s="54">
        <v>0</v>
      </c>
      <c r="EJ85" s="54">
        <v>0</v>
      </c>
      <c r="EK85" s="54">
        <v>0</v>
      </c>
      <c r="EL85" s="55" t="s">
        <v>369</v>
      </c>
      <c r="EM85" s="55" t="s">
        <v>369</v>
      </c>
      <c r="EN85" s="55">
        <v>0</v>
      </c>
      <c r="EO85" s="98">
        <v>0</v>
      </c>
      <c r="EP85" s="55">
        <v>0</v>
      </c>
      <c r="EQ85" s="54">
        <v>4.9568000000000003</v>
      </c>
      <c r="ER85" s="54">
        <v>0</v>
      </c>
      <c r="ES85" s="54">
        <v>5.0068686900000001</v>
      </c>
      <c r="ET85" s="54">
        <v>4.9568000000000003</v>
      </c>
      <c r="EU85" s="54">
        <v>5.0068689999999999E-2</v>
      </c>
      <c r="EV85" s="54">
        <v>1.4630874599999999</v>
      </c>
      <c r="EW85" s="54">
        <v>0</v>
      </c>
      <c r="EX85" s="54">
        <v>1.4778661200000001</v>
      </c>
      <c r="EY85" s="54">
        <v>1.4630874599999999</v>
      </c>
      <c r="EZ85" s="54">
        <v>0</v>
      </c>
      <c r="FA85" s="54">
        <v>1.4778659999999999E-2</v>
      </c>
      <c r="FB85" s="55">
        <v>29.516774128469976</v>
      </c>
      <c r="FC85" s="55">
        <v>29.516769861564178</v>
      </c>
      <c r="FD85" s="55">
        <v>0.99999991880184647</v>
      </c>
      <c r="FE85" s="98">
        <v>0</v>
      </c>
      <c r="FF85" s="55">
        <v>0</v>
      </c>
      <c r="FG85" s="54">
        <v>4.9568000000000003</v>
      </c>
      <c r="FH85" s="54">
        <v>0</v>
      </c>
      <c r="FI85" s="54">
        <v>5.0068686900000001</v>
      </c>
      <c r="FJ85" s="54">
        <v>4.9568000000000003</v>
      </c>
      <c r="FK85" s="54">
        <v>5.0068689999999999E-2</v>
      </c>
      <c r="FL85" s="54">
        <v>1.4630874599999999</v>
      </c>
      <c r="FM85" s="54">
        <v>0</v>
      </c>
      <c r="FN85" s="54">
        <v>1.4778661200000001</v>
      </c>
      <c r="FO85" s="54">
        <v>1.4630874599999999</v>
      </c>
      <c r="FP85" s="54">
        <v>0</v>
      </c>
      <c r="FQ85" s="54">
        <v>1.4778659999999999E-2</v>
      </c>
      <c r="FR85" s="55">
        <v>29.516774128469976</v>
      </c>
      <c r="FS85" s="55">
        <v>29.516769861564178</v>
      </c>
      <c r="FT85" s="55">
        <v>0.99999991880184647</v>
      </c>
      <c r="FU85" s="98">
        <v>0</v>
      </c>
      <c r="FV85" s="55">
        <v>0</v>
      </c>
      <c r="FW85" s="54">
        <v>0</v>
      </c>
      <c r="FX85" s="54">
        <v>0</v>
      </c>
      <c r="FY85" s="54">
        <v>0</v>
      </c>
      <c r="FZ85" s="54">
        <v>0</v>
      </c>
      <c r="GA85" s="54">
        <v>0</v>
      </c>
      <c r="GB85" s="54">
        <v>0</v>
      </c>
      <c r="GC85" s="54">
        <v>0</v>
      </c>
      <c r="GD85" s="54">
        <v>0</v>
      </c>
      <c r="GE85" s="54">
        <v>0</v>
      </c>
      <c r="GF85" s="54">
        <v>0</v>
      </c>
      <c r="GG85" s="54">
        <v>0</v>
      </c>
      <c r="GH85" s="55" t="s">
        <v>369</v>
      </c>
      <c r="GI85" s="55" t="s">
        <v>369</v>
      </c>
      <c r="GJ85" s="55">
        <v>0</v>
      </c>
      <c r="GK85" s="98">
        <v>0</v>
      </c>
      <c r="GL85" s="55">
        <v>0</v>
      </c>
      <c r="GM85" s="54">
        <v>0</v>
      </c>
      <c r="GN85" s="54">
        <v>0</v>
      </c>
      <c r="GO85" s="54">
        <v>0</v>
      </c>
      <c r="GP85" s="54">
        <v>0</v>
      </c>
      <c r="GQ85" s="54">
        <v>0</v>
      </c>
      <c r="GR85" s="54">
        <v>0</v>
      </c>
      <c r="GS85" s="54">
        <v>0</v>
      </c>
      <c r="GT85" s="54">
        <v>0</v>
      </c>
      <c r="GU85" s="54">
        <v>0</v>
      </c>
      <c r="GV85" s="54">
        <v>0</v>
      </c>
      <c r="GW85" s="54">
        <v>0</v>
      </c>
      <c r="GX85" s="55" t="s">
        <v>369</v>
      </c>
      <c r="GY85" s="55" t="s">
        <v>369</v>
      </c>
      <c r="GZ85" s="55">
        <v>0</v>
      </c>
      <c r="HA85" s="98">
        <v>0</v>
      </c>
      <c r="HB85" s="55">
        <v>0</v>
      </c>
      <c r="HC85" s="54">
        <v>0</v>
      </c>
      <c r="HD85" s="54">
        <v>0</v>
      </c>
      <c r="HE85" s="54">
        <v>0</v>
      </c>
      <c r="HF85" s="54">
        <v>0</v>
      </c>
      <c r="HG85" s="54">
        <v>0</v>
      </c>
      <c r="HH85" s="54">
        <v>0</v>
      </c>
      <c r="HI85" s="54">
        <v>0</v>
      </c>
      <c r="HJ85" s="54">
        <v>0</v>
      </c>
      <c r="HK85" s="54">
        <v>0</v>
      </c>
      <c r="HL85" s="54">
        <v>0</v>
      </c>
      <c r="HM85" s="54">
        <v>0</v>
      </c>
      <c r="HN85" s="55" t="s">
        <v>369</v>
      </c>
      <c r="HO85" s="55" t="s">
        <v>369</v>
      </c>
      <c r="HP85" s="55">
        <v>0</v>
      </c>
      <c r="HQ85" s="98">
        <v>0</v>
      </c>
      <c r="HR85" s="55">
        <v>0</v>
      </c>
      <c r="HS85" s="54">
        <v>0</v>
      </c>
      <c r="HT85" s="54">
        <v>0</v>
      </c>
      <c r="HU85" s="54">
        <v>0</v>
      </c>
      <c r="HV85" s="54">
        <v>0</v>
      </c>
      <c r="HW85" s="54">
        <v>0</v>
      </c>
      <c r="HX85" s="54">
        <v>0</v>
      </c>
      <c r="HY85" s="54">
        <v>0</v>
      </c>
      <c r="HZ85" s="54">
        <v>0</v>
      </c>
      <c r="IA85" s="54">
        <v>0</v>
      </c>
      <c r="IB85" s="54">
        <v>0</v>
      </c>
      <c r="IC85" s="54">
        <v>0</v>
      </c>
      <c r="ID85" s="55" t="s">
        <v>369</v>
      </c>
      <c r="IE85" s="55" t="s">
        <v>369</v>
      </c>
      <c r="IF85" s="55">
        <v>0</v>
      </c>
      <c r="IG85" s="98">
        <v>0</v>
      </c>
      <c r="IH85" s="55">
        <v>0</v>
      </c>
      <c r="II85" s="54">
        <v>0</v>
      </c>
      <c r="IJ85" s="54">
        <v>0</v>
      </c>
      <c r="IK85" s="54">
        <v>0</v>
      </c>
      <c r="IL85" s="54">
        <v>0</v>
      </c>
      <c r="IM85" s="54">
        <v>0</v>
      </c>
      <c r="IN85" s="54">
        <v>0</v>
      </c>
      <c r="IO85" s="54">
        <v>0</v>
      </c>
      <c r="IP85" s="54">
        <v>0</v>
      </c>
      <c r="IQ85" s="54">
        <v>0</v>
      </c>
      <c r="IR85" s="54">
        <v>0</v>
      </c>
      <c r="IS85" s="54">
        <v>0</v>
      </c>
      <c r="IT85" s="55" t="s">
        <v>369</v>
      </c>
      <c r="IU85" s="55" t="s">
        <v>369</v>
      </c>
      <c r="IV85" s="55">
        <v>0</v>
      </c>
      <c r="IW85" s="98">
        <v>0</v>
      </c>
      <c r="IX85" s="55">
        <v>0</v>
      </c>
      <c r="IY85" s="54">
        <v>0</v>
      </c>
      <c r="IZ85" s="54">
        <v>0</v>
      </c>
      <c r="JA85" s="54">
        <v>0</v>
      </c>
      <c r="JB85" s="54">
        <v>0</v>
      </c>
      <c r="JC85" s="54">
        <v>0</v>
      </c>
      <c r="JD85" s="54">
        <v>0</v>
      </c>
      <c r="JE85" s="54">
        <v>0</v>
      </c>
      <c r="JF85" s="54">
        <v>0</v>
      </c>
      <c r="JG85" s="54">
        <v>0</v>
      </c>
      <c r="JH85" s="54">
        <v>0</v>
      </c>
      <c r="JI85" s="54">
        <v>0</v>
      </c>
      <c r="JJ85" s="55" t="s">
        <v>369</v>
      </c>
      <c r="JK85" s="55" t="s">
        <v>369</v>
      </c>
      <c r="JL85" s="55">
        <v>0</v>
      </c>
      <c r="JM85" s="98">
        <v>0</v>
      </c>
      <c r="JN85" s="55">
        <v>0</v>
      </c>
    </row>
    <row r="86" spans="1:274" ht="15.75" x14ac:dyDescent="0.25">
      <c r="A86" s="129">
        <v>75</v>
      </c>
      <c r="B86" s="108" t="s">
        <v>175</v>
      </c>
      <c r="C86" s="166">
        <v>328.44290000000001</v>
      </c>
      <c r="D86" s="166">
        <v>0</v>
      </c>
      <c r="E86" s="166">
        <v>331.76219760000004</v>
      </c>
      <c r="F86" s="166">
        <v>328.44290000000001</v>
      </c>
      <c r="G86" s="166">
        <v>3.3192976000000001</v>
      </c>
      <c r="H86" s="166">
        <v>174.84408782999998</v>
      </c>
      <c r="I86" s="166">
        <v>7.4861049999999998E-2</v>
      </c>
      <c r="J86" s="166">
        <v>176.61034703999999</v>
      </c>
      <c r="K86" s="166">
        <v>174.84408782999998</v>
      </c>
      <c r="L86" s="166">
        <v>0</v>
      </c>
      <c r="M86" s="166">
        <v>1.7662592099999999</v>
      </c>
      <c r="N86" s="167">
        <v>53.234241881922237</v>
      </c>
      <c r="O86" s="167">
        <v>53.211836443951263</v>
      </c>
      <c r="P86" s="167">
        <v>1.0000881826023278</v>
      </c>
      <c r="Q86" s="166">
        <v>1.8569000000000001E-3</v>
      </c>
      <c r="R86" s="167">
        <v>7.300415000000976E-2</v>
      </c>
      <c r="S86" s="166">
        <v>11.257999999999999</v>
      </c>
      <c r="T86" s="166">
        <v>0</v>
      </c>
      <c r="U86" s="166">
        <v>11.371849600000001</v>
      </c>
      <c r="V86" s="166">
        <v>11.257999999999999</v>
      </c>
      <c r="W86" s="166">
        <v>0.11384960000000001</v>
      </c>
      <c r="X86" s="166">
        <v>3.1900048600000002</v>
      </c>
      <c r="Y86" s="166">
        <v>5.5593400000000003E-3</v>
      </c>
      <c r="Z86" s="166">
        <v>3.2222844500000001</v>
      </c>
      <c r="AA86" s="166">
        <v>3.1900048600000002</v>
      </c>
      <c r="AB86" s="166">
        <v>0</v>
      </c>
      <c r="AC86" s="166">
        <v>3.2279589999999997E-2</v>
      </c>
      <c r="AD86" s="167">
        <v>28.335449102860196</v>
      </c>
      <c r="AE86" s="167">
        <v>28.352835670920228</v>
      </c>
      <c r="AF86" s="167">
        <v>1.001761033232184</v>
      </c>
      <c r="AG86" s="169">
        <v>1.8569000000000001E-3</v>
      </c>
      <c r="AH86" s="167">
        <v>3.7024400000000238E-3</v>
      </c>
      <c r="AI86" s="166">
        <v>2.9965999999999999</v>
      </c>
      <c r="AJ86" s="166">
        <v>0</v>
      </c>
      <c r="AK86" s="166">
        <v>3.0270000000000001</v>
      </c>
      <c r="AL86" s="166">
        <v>2.9965999999999999</v>
      </c>
      <c r="AM86" s="166">
        <v>3.04E-2</v>
      </c>
      <c r="AN86" s="166">
        <v>1.30802649</v>
      </c>
      <c r="AO86" s="166">
        <v>5.5593400000000003E-3</v>
      </c>
      <c r="AP86" s="166">
        <v>1.3212961999999999</v>
      </c>
      <c r="AQ86" s="166">
        <v>1.30802649</v>
      </c>
      <c r="AR86" s="166">
        <v>0</v>
      </c>
      <c r="AS86" s="166">
        <v>1.3269709999999999E-2</v>
      </c>
      <c r="AT86" s="167">
        <v>43.650353400520594</v>
      </c>
      <c r="AU86" s="167">
        <v>43.650361842105262</v>
      </c>
      <c r="AV86" s="167">
        <v>1.0042948734734876</v>
      </c>
      <c r="AW86" s="169">
        <v>1.8569000000000001E-3</v>
      </c>
      <c r="AX86" s="167">
        <v>3.7024400000000238E-3</v>
      </c>
      <c r="AY86" s="166">
        <v>8.2614000000000001</v>
      </c>
      <c r="AZ86" s="166">
        <v>0</v>
      </c>
      <c r="BA86" s="166">
        <v>8.3448495999999999</v>
      </c>
      <c r="BB86" s="166">
        <v>8.2614000000000001</v>
      </c>
      <c r="BC86" s="166">
        <v>8.3449600000000013E-2</v>
      </c>
      <c r="BD86" s="166">
        <v>1.8819783700000001</v>
      </c>
      <c r="BE86" s="166">
        <v>0</v>
      </c>
      <c r="BF86" s="166">
        <v>1.9009882499999999</v>
      </c>
      <c r="BG86" s="166">
        <v>1.8819783700000001</v>
      </c>
      <c r="BH86" s="166">
        <v>0</v>
      </c>
      <c r="BI86" s="166">
        <v>1.900988E-2</v>
      </c>
      <c r="BJ86" s="167">
        <v>22.780380686082264</v>
      </c>
      <c r="BK86" s="167">
        <v>22.780073241813017</v>
      </c>
      <c r="BL86" s="167">
        <v>0.99999986848945532</v>
      </c>
      <c r="BM86" s="169">
        <v>0</v>
      </c>
      <c r="BN86" s="167">
        <v>0</v>
      </c>
      <c r="BO86" s="166">
        <v>0</v>
      </c>
      <c r="BP86" s="166">
        <v>0</v>
      </c>
      <c r="BQ86" s="166">
        <v>0</v>
      </c>
      <c r="BR86" s="166">
        <v>0</v>
      </c>
      <c r="BS86" s="166">
        <v>0</v>
      </c>
      <c r="BT86" s="166">
        <v>0</v>
      </c>
      <c r="BU86" s="166">
        <v>0</v>
      </c>
      <c r="BV86" s="166">
        <v>0</v>
      </c>
      <c r="BW86" s="166">
        <v>0</v>
      </c>
      <c r="BX86" s="166">
        <v>0</v>
      </c>
      <c r="BY86" s="166">
        <v>0</v>
      </c>
      <c r="BZ86" s="167" t="s">
        <v>369</v>
      </c>
      <c r="CA86" s="167" t="s">
        <v>369</v>
      </c>
      <c r="CB86" s="167">
        <v>0</v>
      </c>
      <c r="CC86" s="169">
        <v>0</v>
      </c>
      <c r="CD86" s="167">
        <v>0</v>
      </c>
      <c r="CE86" s="166">
        <v>0</v>
      </c>
      <c r="CF86" s="166">
        <v>0</v>
      </c>
      <c r="CG86" s="166">
        <v>0</v>
      </c>
      <c r="CH86" s="166">
        <v>0</v>
      </c>
      <c r="CI86" s="166">
        <v>0</v>
      </c>
      <c r="CJ86" s="166">
        <v>0</v>
      </c>
      <c r="CK86" s="166">
        <v>0</v>
      </c>
      <c r="CL86" s="166">
        <v>0</v>
      </c>
      <c r="CM86" s="166">
        <v>0</v>
      </c>
      <c r="CN86" s="166">
        <v>0</v>
      </c>
      <c r="CO86" s="166">
        <v>0</v>
      </c>
      <c r="CP86" s="167" t="s">
        <v>369</v>
      </c>
      <c r="CQ86" s="167" t="s">
        <v>369</v>
      </c>
      <c r="CR86" s="167">
        <v>0</v>
      </c>
      <c r="CS86" s="169">
        <v>0</v>
      </c>
      <c r="CT86" s="167">
        <v>0</v>
      </c>
      <c r="CU86" s="54">
        <v>0.38519999999999999</v>
      </c>
      <c r="CV86" s="54">
        <v>0</v>
      </c>
      <c r="CW86" s="54">
        <v>0.38919999999999999</v>
      </c>
      <c r="CX86" s="54">
        <v>0.38519999999999999</v>
      </c>
      <c r="CY86" s="54">
        <v>4.0000000000000001E-3</v>
      </c>
      <c r="CZ86" s="54">
        <v>0</v>
      </c>
      <c r="DA86" s="54">
        <v>0</v>
      </c>
      <c r="DB86" s="54">
        <v>0</v>
      </c>
      <c r="DC86" s="54">
        <v>0</v>
      </c>
      <c r="DD86" s="54">
        <v>0</v>
      </c>
      <c r="DE86" s="54">
        <v>0</v>
      </c>
      <c r="DF86" s="55">
        <v>0</v>
      </c>
      <c r="DG86" s="55">
        <v>0</v>
      </c>
      <c r="DH86" s="55">
        <v>0</v>
      </c>
      <c r="DI86" s="98">
        <v>0</v>
      </c>
      <c r="DJ86" s="55">
        <v>0</v>
      </c>
      <c r="DK86" s="54">
        <v>0.38519999999999999</v>
      </c>
      <c r="DL86" s="54">
        <v>0</v>
      </c>
      <c r="DM86" s="54">
        <v>0.38919999999999999</v>
      </c>
      <c r="DN86" s="54">
        <v>0.38519999999999999</v>
      </c>
      <c r="DO86" s="54">
        <v>4.0000000000000001E-3</v>
      </c>
      <c r="DP86" s="54">
        <v>0</v>
      </c>
      <c r="DQ86" s="54">
        <v>0</v>
      </c>
      <c r="DR86" s="54">
        <v>0</v>
      </c>
      <c r="DS86" s="54">
        <v>0</v>
      </c>
      <c r="DT86" s="54">
        <v>0</v>
      </c>
      <c r="DU86" s="54">
        <v>0</v>
      </c>
      <c r="DV86" s="55">
        <v>0</v>
      </c>
      <c r="DW86" s="55">
        <v>0</v>
      </c>
      <c r="DX86" s="55">
        <v>0</v>
      </c>
      <c r="DY86" s="98">
        <v>0</v>
      </c>
      <c r="DZ86" s="55">
        <v>0</v>
      </c>
      <c r="EA86" s="54">
        <v>0</v>
      </c>
      <c r="EB86" s="54">
        <v>0</v>
      </c>
      <c r="EC86" s="54">
        <v>0</v>
      </c>
      <c r="ED86" s="54">
        <v>0</v>
      </c>
      <c r="EE86" s="54">
        <v>0</v>
      </c>
      <c r="EF86" s="54">
        <v>0</v>
      </c>
      <c r="EG86" s="54">
        <v>0</v>
      </c>
      <c r="EH86" s="54">
        <v>0</v>
      </c>
      <c r="EI86" s="54">
        <v>0</v>
      </c>
      <c r="EJ86" s="54">
        <v>0</v>
      </c>
      <c r="EK86" s="54">
        <v>0</v>
      </c>
      <c r="EL86" s="55" t="s">
        <v>369</v>
      </c>
      <c r="EM86" s="55" t="s">
        <v>369</v>
      </c>
      <c r="EN86" s="55">
        <v>0</v>
      </c>
      <c r="EO86" s="98">
        <v>0</v>
      </c>
      <c r="EP86" s="55">
        <v>0</v>
      </c>
      <c r="EQ86" s="54">
        <v>6.2137000000000002</v>
      </c>
      <c r="ER86" s="54">
        <v>0</v>
      </c>
      <c r="ES86" s="54">
        <v>6.2770000000000001</v>
      </c>
      <c r="ET86" s="54">
        <v>6.2137000000000002</v>
      </c>
      <c r="EU86" s="54">
        <v>6.3299999999999995E-2</v>
      </c>
      <c r="EV86" s="54">
        <v>0.63996348999999997</v>
      </c>
      <c r="EW86" s="54">
        <v>6.9301710000000002E-2</v>
      </c>
      <c r="EX86" s="54">
        <v>0.64648291000000002</v>
      </c>
      <c r="EY86" s="54">
        <v>0.63996348999999997</v>
      </c>
      <c r="EZ86" s="54">
        <v>0</v>
      </c>
      <c r="FA86" s="54">
        <v>6.5194199999999997E-3</v>
      </c>
      <c r="FB86" s="55">
        <v>10.299233789851456</v>
      </c>
      <c r="FC86" s="55">
        <v>10.299241706161137</v>
      </c>
      <c r="FD86" s="55">
        <v>1.0084442912806464</v>
      </c>
      <c r="FE86" s="98">
        <v>0</v>
      </c>
      <c r="FF86" s="55">
        <v>6.9301709999999961E-2</v>
      </c>
      <c r="FG86" s="54">
        <v>6.2137000000000002</v>
      </c>
      <c r="FH86" s="54">
        <v>0</v>
      </c>
      <c r="FI86" s="54">
        <v>6.2770000000000001</v>
      </c>
      <c r="FJ86" s="54">
        <v>6.2137000000000002</v>
      </c>
      <c r="FK86" s="54">
        <v>6.3299999999999995E-2</v>
      </c>
      <c r="FL86" s="54">
        <v>0.63996348999999997</v>
      </c>
      <c r="FM86" s="54">
        <v>6.9301710000000002E-2</v>
      </c>
      <c r="FN86" s="54">
        <v>0.64648291000000002</v>
      </c>
      <c r="FO86" s="54">
        <v>0.63996348999999997</v>
      </c>
      <c r="FP86" s="54">
        <v>0</v>
      </c>
      <c r="FQ86" s="54">
        <v>6.5194199999999997E-3</v>
      </c>
      <c r="FR86" s="55">
        <v>10.299233789851456</v>
      </c>
      <c r="FS86" s="55">
        <v>10.299241706161137</v>
      </c>
      <c r="FT86" s="55">
        <v>1.0084442912806464</v>
      </c>
      <c r="FU86" s="98">
        <v>0</v>
      </c>
      <c r="FV86" s="55">
        <v>6.9301709999999961E-2</v>
      </c>
      <c r="FW86" s="54">
        <v>0</v>
      </c>
      <c r="FX86" s="54">
        <v>0</v>
      </c>
      <c r="FY86" s="54">
        <v>0</v>
      </c>
      <c r="FZ86" s="54">
        <v>0</v>
      </c>
      <c r="GA86" s="54">
        <v>0</v>
      </c>
      <c r="GB86" s="54">
        <v>0</v>
      </c>
      <c r="GC86" s="54">
        <v>0</v>
      </c>
      <c r="GD86" s="54">
        <v>0</v>
      </c>
      <c r="GE86" s="54">
        <v>0</v>
      </c>
      <c r="GF86" s="54">
        <v>0</v>
      </c>
      <c r="GG86" s="54">
        <v>0</v>
      </c>
      <c r="GH86" s="55" t="s">
        <v>369</v>
      </c>
      <c r="GI86" s="55" t="s">
        <v>369</v>
      </c>
      <c r="GJ86" s="55">
        <v>0</v>
      </c>
      <c r="GK86" s="98">
        <v>0</v>
      </c>
      <c r="GL86" s="55">
        <v>0</v>
      </c>
      <c r="GM86" s="54">
        <v>310.58600000000001</v>
      </c>
      <c r="GN86" s="54">
        <v>0</v>
      </c>
      <c r="GO86" s="54">
        <v>313.72414800000001</v>
      </c>
      <c r="GP86" s="54">
        <v>310.58600000000001</v>
      </c>
      <c r="GQ86" s="54">
        <v>3.1381480000000002</v>
      </c>
      <c r="GR86" s="54">
        <v>171.01411947999998</v>
      </c>
      <c r="GS86" s="54">
        <v>0</v>
      </c>
      <c r="GT86" s="54">
        <v>172.74157968</v>
      </c>
      <c r="GU86" s="54">
        <v>171.01411947999998</v>
      </c>
      <c r="GV86" s="54">
        <v>0</v>
      </c>
      <c r="GW86" s="54">
        <v>1.7274601999999999</v>
      </c>
      <c r="GX86" s="55">
        <v>55.061760504336952</v>
      </c>
      <c r="GY86" s="55">
        <v>55.047123335164564</v>
      </c>
      <c r="GZ86" s="55">
        <v>1.0000257049866523</v>
      </c>
      <c r="HA86" s="98">
        <v>0</v>
      </c>
      <c r="HB86" s="55">
        <v>0</v>
      </c>
      <c r="HC86" s="54">
        <v>310.58600000000001</v>
      </c>
      <c r="HD86" s="54">
        <v>0</v>
      </c>
      <c r="HE86" s="54">
        <v>313.72414800000001</v>
      </c>
      <c r="HF86" s="54">
        <v>310.58600000000001</v>
      </c>
      <c r="HG86" s="54">
        <v>3.1381480000000002</v>
      </c>
      <c r="HH86" s="54">
        <v>171.01411947999998</v>
      </c>
      <c r="HI86" s="54">
        <v>0</v>
      </c>
      <c r="HJ86" s="54">
        <v>172.74157968</v>
      </c>
      <c r="HK86" s="54">
        <v>171.01411947999998</v>
      </c>
      <c r="HL86" s="54">
        <v>0</v>
      </c>
      <c r="HM86" s="54">
        <v>1.7274601999999999</v>
      </c>
      <c r="HN86" s="55">
        <v>55.061760504336952</v>
      </c>
      <c r="HO86" s="55">
        <v>55.047123335164564</v>
      </c>
      <c r="HP86" s="55">
        <v>1.0000257049866523</v>
      </c>
      <c r="HQ86" s="98">
        <v>0</v>
      </c>
      <c r="HR86" s="55">
        <v>0</v>
      </c>
      <c r="HS86" s="54">
        <v>0</v>
      </c>
      <c r="HT86" s="54">
        <v>0</v>
      </c>
      <c r="HU86" s="54">
        <v>0</v>
      </c>
      <c r="HV86" s="54">
        <v>0</v>
      </c>
      <c r="HW86" s="54">
        <v>0</v>
      </c>
      <c r="HX86" s="54">
        <v>0</v>
      </c>
      <c r="HY86" s="54">
        <v>0</v>
      </c>
      <c r="HZ86" s="54">
        <v>0</v>
      </c>
      <c r="IA86" s="54">
        <v>0</v>
      </c>
      <c r="IB86" s="54">
        <v>0</v>
      </c>
      <c r="IC86" s="54">
        <v>0</v>
      </c>
      <c r="ID86" s="55" t="s">
        <v>369</v>
      </c>
      <c r="IE86" s="55" t="s">
        <v>369</v>
      </c>
      <c r="IF86" s="55">
        <v>0</v>
      </c>
      <c r="IG86" s="98">
        <v>0</v>
      </c>
      <c r="IH86" s="55">
        <v>0</v>
      </c>
      <c r="II86" s="54">
        <v>0</v>
      </c>
      <c r="IJ86" s="54">
        <v>0</v>
      </c>
      <c r="IK86" s="54">
        <v>0</v>
      </c>
      <c r="IL86" s="54">
        <v>0</v>
      </c>
      <c r="IM86" s="54">
        <v>0</v>
      </c>
      <c r="IN86" s="54">
        <v>0</v>
      </c>
      <c r="IO86" s="54">
        <v>0</v>
      </c>
      <c r="IP86" s="54">
        <v>0</v>
      </c>
      <c r="IQ86" s="54">
        <v>0</v>
      </c>
      <c r="IR86" s="54">
        <v>0</v>
      </c>
      <c r="IS86" s="54">
        <v>0</v>
      </c>
      <c r="IT86" s="55" t="s">
        <v>369</v>
      </c>
      <c r="IU86" s="55" t="s">
        <v>369</v>
      </c>
      <c r="IV86" s="55">
        <v>0</v>
      </c>
      <c r="IW86" s="98">
        <v>0</v>
      </c>
      <c r="IX86" s="55">
        <v>0</v>
      </c>
      <c r="IY86" s="54">
        <v>0</v>
      </c>
      <c r="IZ86" s="54">
        <v>0</v>
      </c>
      <c r="JA86" s="54">
        <v>0</v>
      </c>
      <c r="JB86" s="54">
        <v>0</v>
      </c>
      <c r="JC86" s="54">
        <v>0</v>
      </c>
      <c r="JD86" s="54">
        <v>0</v>
      </c>
      <c r="JE86" s="54">
        <v>0</v>
      </c>
      <c r="JF86" s="54">
        <v>0</v>
      </c>
      <c r="JG86" s="54">
        <v>0</v>
      </c>
      <c r="JH86" s="54">
        <v>0</v>
      </c>
      <c r="JI86" s="54">
        <v>0</v>
      </c>
      <c r="JJ86" s="55" t="s">
        <v>369</v>
      </c>
      <c r="JK86" s="55" t="s">
        <v>369</v>
      </c>
      <c r="JL86" s="55">
        <v>0</v>
      </c>
      <c r="JM86" s="98">
        <v>0</v>
      </c>
      <c r="JN86" s="55">
        <v>0</v>
      </c>
    </row>
    <row r="87" spans="1:274" ht="15.75" x14ac:dyDescent="0.25">
      <c r="A87" s="129">
        <v>76</v>
      </c>
      <c r="B87" s="108" t="s">
        <v>177</v>
      </c>
      <c r="C87" s="166">
        <v>603.42970000000003</v>
      </c>
      <c r="D87" s="166">
        <v>0</v>
      </c>
      <c r="E87" s="166">
        <v>609.51412197000002</v>
      </c>
      <c r="F87" s="166">
        <v>603.42970000000003</v>
      </c>
      <c r="G87" s="166">
        <v>6.0844219699999993</v>
      </c>
      <c r="H87" s="166">
        <v>432.02134156</v>
      </c>
      <c r="I87" s="166">
        <v>1.089</v>
      </c>
      <c r="J87" s="166">
        <v>436.38555106999996</v>
      </c>
      <c r="K87" s="166">
        <v>432.02134156</v>
      </c>
      <c r="L87" s="166">
        <v>0</v>
      </c>
      <c r="M87" s="166">
        <v>4.3642095100000002</v>
      </c>
      <c r="N87" s="167">
        <v>71.594311907418543</v>
      </c>
      <c r="O87" s="167">
        <v>71.727594363413303</v>
      </c>
      <c r="P87" s="167">
        <v>1.0000811207656011</v>
      </c>
      <c r="Q87" s="166">
        <v>0</v>
      </c>
      <c r="R87" s="167">
        <v>1.0889999999999986</v>
      </c>
      <c r="S87" s="166">
        <v>116.15730000000001</v>
      </c>
      <c r="T87" s="166">
        <v>0</v>
      </c>
      <c r="U87" s="166">
        <v>117.33096375</v>
      </c>
      <c r="V87" s="166">
        <v>116.15730000000001</v>
      </c>
      <c r="W87" s="166">
        <v>1.17366375</v>
      </c>
      <c r="X87" s="166">
        <v>94.672857180000008</v>
      </c>
      <c r="Y87" s="166">
        <v>1.089</v>
      </c>
      <c r="Z87" s="166">
        <v>95.629506249999991</v>
      </c>
      <c r="AA87" s="166">
        <v>94.672857180000008</v>
      </c>
      <c r="AB87" s="166">
        <v>0</v>
      </c>
      <c r="AC87" s="166">
        <v>0.9566490700000001</v>
      </c>
      <c r="AD87" s="167">
        <v>81.504009803946886</v>
      </c>
      <c r="AE87" s="167">
        <v>81.509637662405439</v>
      </c>
      <c r="AF87" s="167">
        <v>1.0003701864768335</v>
      </c>
      <c r="AG87" s="169">
        <v>0</v>
      </c>
      <c r="AH87" s="167">
        <v>1.0889999999999986</v>
      </c>
      <c r="AI87" s="166">
        <v>18.691800000000001</v>
      </c>
      <c r="AJ87" s="166">
        <v>0</v>
      </c>
      <c r="AK87" s="166">
        <v>18.880600000000001</v>
      </c>
      <c r="AL87" s="166">
        <v>18.691800000000001</v>
      </c>
      <c r="AM87" s="166">
        <v>0.1888</v>
      </c>
      <c r="AN87" s="166">
        <v>18.691800000000001</v>
      </c>
      <c r="AO87" s="166">
        <v>1.089</v>
      </c>
      <c r="AP87" s="166">
        <v>18.880600000000001</v>
      </c>
      <c r="AQ87" s="166">
        <v>18.691800000000001</v>
      </c>
      <c r="AR87" s="166">
        <v>0</v>
      </c>
      <c r="AS87" s="166">
        <v>0.1888</v>
      </c>
      <c r="AT87" s="167">
        <v>100</v>
      </c>
      <c r="AU87" s="167">
        <v>100</v>
      </c>
      <c r="AV87" s="167">
        <v>0.99996822134889773</v>
      </c>
      <c r="AW87" s="169">
        <v>0</v>
      </c>
      <c r="AX87" s="167">
        <v>1.0889999999999986</v>
      </c>
      <c r="AY87" s="166">
        <v>4.4206000000000003</v>
      </c>
      <c r="AZ87" s="166">
        <v>0</v>
      </c>
      <c r="BA87" s="166">
        <v>4.4652525299999999</v>
      </c>
      <c r="BB87" s="166">
        <v>4.4206000000000003</v>
      </c>
      <c r="BC87" s="166">
        <v>4.4652529999999996E-2</v>
      </c>
      <c r="BD87" s="166">
        <v>0.92528655000000004</v>
      </c>
      <c r="BE87" s="166">
        <v>0</v>
      </c>
      <c r="BF87" s="166">
        <v>0.93463288</v>
      </c>
      <c r="BG87" s="166">
        <v>0.92528655000000004</v>
      </c>
      <c r="BH87" s="166">
        <v>0</v>
      </c>
      <c r="BI87" s="166">
        <v>9.3463299999999999E-3</v>
      </c>
      <c r="BJ87" s="167">
        <v>20.931243496357961</v>
      </c>
      <c r="BK87" s="167">
        <v>20.931243985503176</v>
      </c>
      <c r="BL87" s="167">
        <v>1.0000001283926583</v>
      </c>
      <c r="BM87" s="169">
        <v>0</v>
      </c>
      <c r="BN87" s="167">
        <v>0</v>
      </c>
      <c r="BO87" s="166">
        <v>60.666800000000002</v>
      </c>
      <c r="BP87" s="166">
        <v>0</v>
      </c>
      <c r="BQ87" s="166">
        <v>61.279596070000004</v>
      </c>
      <c r="BR87" s="166">
        <v>60.666800000000002</v>
      </c>
      <c r="BS87" s="166">
        <v>0.61279606999999992</v>
      </c>
      <c r="BT87" s="166">
        <v>42.677670630000001</v>
      </c>
      <c r="BU87" s="166">
        <v>0</v>
      </c>
      <c r="BV87" s="166">
        <v>43.108758219999999</v>
      </c>
      <c r="BW87" s="166">
        <v>42.677670630000001</v>
      </c>
      <c r="BX87" s="166">
        <v>0</v>
      </c>
      <c r="BY87" s="166">
        <v>0.43108759000000002</v>
      </c>
      <c r="BZ87" s="167">
        <v>70.347654120540398</v>
      </c>
      <c r="CA87" s="167">
        <v>70.347642732108255</v>
      </c>
      <c r="CB87" s="167">
        <v>1.0000000180937711</v>
      </c>
      <c r="CC87" s="169">
        <v>0</v>
      </c>
      <c r="CD87" s="167">
        <v>0</v>
      </c>
      <c r="CE87" s="166">
        <v>32.378100000000003</v>
      </c>
      <c r="CF87" s="166">
        <v>0</v>
      </c>
      <c r="CG87" s="166">
        <v>32.705515149999997</v>
      </c>
      <c r="CH87" s="166">
        <v>32.378100000000003</v>
      </c>
      <c r="CI87" s="166">
        <v>0.32741515000000004</v>
      </c>
      <c r="CJ87" s="166">
        <v>32.378100000000003</v>
      </c>
      <c r="CK87" s="166">
        <v>0</v>
      </c>
      <c r="CL87" s="166">
        <v>32.705515149999997</v>
      </c>
      <c r="CM87" s="166">
        <v>32.378100000000003</v>
      </c>
      <c r="CN87" s="166">
        <v>0</v>
      </c>
      <c r="CO87" s="166">
        <v>0.32741515000000004</v>
      </c>
      <c r="CP87" s="167">
        <v>100</v>
      </c>
      <c r="CQ87" s="167">
        <v>100</v>
      </c>
      <c r="CR87" s="167">
        <v>1.0011007271964651</v>
      </c>
      <c r="CS87" s="169">
        <v>0</v>
      </c>
      <c r="CT87" s="167">
        <v>0</v>
      </c>
      <c r="CU87" s="54">
        <v>2.9527999999999999</v>
      </c>
      <c r="CV87" s="54">
        <v>0</v>
      </c>
      <c r="CW87" s="54">
        <v>2.9826300000000003</v>
      </c>
      <c r="CX87" s="54">
        <v>2.9527999999999999</v>
      </c>
      <c r="CY87" s="54">
        <v>2.9829999999999999E-2</v>
      </c>
      <c r="CZ87" s="54">
        <v>0</v>
      </c>
      <c r="DA87" s="54">
        <v>0</v>
      </c>
      <c r="DB87" s="54">
        <v>0</v>
      </c>
      <c r="DC87" s="54">
        <v>0</v>
      </c>
      <c r="DD87" s="54">
        <v>0</v>
      </c>
      <c r="DE87" s="54">
        <v>0</v>
      </c>
      <c r="DF87" s="55">
        <v>0</v>
      </c>
      <c r="DG87" s="55">
        <v>0</v>
      </c>
      <c r="DH87" s="55">
        <v>0</v>
      </c>
      <c r="DI87" s="98">
        <v>0</v>
      </c>
      <c r="DJ87" s="55">
        <v>0</v>
      </c>
      <c r="DK87" s="54">
        <v>1.1551</v>
      </c>
      <c r="DL87" s="54">
        <v>0</v>
      </c>
      <c r="DM87" s="54">
        <v>1.1667700000000001</v>
      </c>
      <c r="DN87" s="54">
        <v>1.1551</v>
      </c>
      <c r="DO87" s="54">
        <v>1.167E-2</v>
      </c>
      <c r="DP87" s="54">
        <v>0</v>
      </c>
      <c r="DQ87" s="54">
        <v>0</v>
      </c>
      <c r="DR87" s="54">
        <v>0</v>
      </c>
      <c r="DS87" s="54">
        <v>0</v>
      </c>
      <c r="DT87" s="54">
        <v>0</v>
      </c>
      <c r="DU87" s="54">
        <v>0</v>
      </c>
      <c r="DV87" s="55">
        <v>0</v>
      </c>
      <c r="DW87" s="55">
        <v>0</v>
      </c>
      <c r="DX87" s="55">
        <v>0</v>
      </c>
      <c r="DY87" s="98">
        <v>0</v>
      </c>
      <c r="DZ87" s="55">
        <v>0</v>
      </c>
      <c r="EA87" s="54">
        <v>1.7977000000000001</v>
      </c>
      <c r="EB87" s="54">
        <v>0</v>
      </c>
      <c r="EC87" s="54">
        <v>1.81586</v>
      </c>
      <c r="ED87" s="54">
        <v>1.7977000000000001</v>
      </c>
      <c r="EE87" s="54">
        <v>1.8159999999999999E-2</v>
      </c>
      <c r="EF87" s="54">
        <v>0</v>
      </c>
      <c r="EG87" s="54">
        <v>0</v>
      </c>
      <c r="EH87" s="54">
        <v>0</v>
      </c>
      <c r="EI87" s="54">
        <v>0</v>
      </c>
      <c r="EJ87" s="54">
        <v>0</v>
      </c>
      <c r="EK87" s="54">
        <v>0</v>
      </c>
      <c r="EL87" s="55">
        <v>0</v>
      </c>
      <c r="EM87" s="55">
        <v>0</v>
      </c>
      <c r="EN87" s="55">
        <v>0</v>
      </c>
      <c r="EO87" s="98">
        <v>0</v>
      </c>
      <c r="EP87" s="55">
        <v>0</v>
      </c>
      <c r="EQ87" s="54">
        <v>9.9626999999999999</v>
      </c>
      <c r="ER87" s="54">
        <v>0</v>
      </c>
      <c r="ES87" s="54">
        <v>10.063333330000001</v>
      </c>
      <c r="ET87" s="54">
        <v>9.9626999999999999</v>
      </c>
      <c r="EU87" s="54">
        <v>0.10063333000000001</v>
      </c>
      <c r="EV87" s="54">
        <v>4.0419062300000004</v>
      </c>
      <c r="EW87" s="54">
        <v>0</v>
      </c>
      <c r="EX87" s="54">
        <v>4.0827335600000003</v>
      </c>
      <c r="EY87" s="54">
        <v>4.0419062300000004</v>
      </c>
      <c r="EZ87" s="54">
        <v>0</v>
      </c>
      <c r="FA87" s="54">
        <v>4.0827330000000002E-2</v>
      </c>
      <c r="FB87" s="55">
        <v>40.570389854156005</v>
      </c>
      <c r="FC87" s="55">
        <v>40.570385577025029</v>
      </c>
      <c r="FD87" s="55">
        <v>0.99999986283699582</v>
      </c>
      <c r="FE87" s="98">
        <v>0</v>
      </c>
      <c r="FF87" s="55">
        <v>0</v>
      </c>
      <c r="FG87" s="54">
        <v>9.9626999999999999</v>
      </c>
      <c r="FH87" s="54">
        <v>0</v>
      </c>
      <c r="FI87" s="54">
        <v>10.063333330000001</v>
      </c>
      <c r="FJ87" s="54">
        <v>9.9626999999999999</v>
      </c>
      <c r="FK87" s="54">
        <v>0.10063333000000001</v>
      </c>
      <c r="FL87" s="54">
        <v>4.0419062300000004</v>
      </c>
      <c r="FM87" s="54">
        <v>0</v>
      </c>
      <c r="FN87" s="54">
        <v>4.0827335600000003</v>
      </c>
      <c r="FO87" s="54">
        <v>4.0419062300000004</v>
      </c>
      <c r="FP87" s="54">
        <v>0</v>
      </c>
      <c r="FQ87" s="54">
        <v>4.0827330000000002E-2</v>
      </c>
      <c r="FR87" s="55">
        <v>40.570389854156005</v>
      </c>
      <c r="FS87" s="55">
        <v>40.570385577025029</v>
      </c>
      <c r="FT87" s="55">
        <v>0.99999986283699582</v>
      </c>
      <c r="FU87" s="98">
        <v>0</v>
      </c>
      <c r="FV87" s="55">
        <v>0</v>
      </c>
      <c r="FW87" s="54">
        <v>0</v>
      </c>
      <c r="FX87" s="54">
        <v>0</v>
      </c>
      <c r="FY87" s="54">
        <v>0</v>
      </c>
      <c r="FZ87" s="54">
        <v>0</v>
      </c>
      <c r="GA87" s="54">
        <v>0</v>
      </c>
      <c r="GB87" s="54">
        <v>0</v>
      </c>
      <c r="GC87" s="54">
        <v>0</v>
      </c>
      <c r="GD87" s="54">
        <v>0</v>
      </c>
      <c r="GE87" s="54">
        <v>0</v>
      </c>
      <c r="GF87" s="54">
        <v>0</v>
      </c>
      <c r="GG87" s="54">
        <v>0</v>
      </c>
      <c r="GH87" s="55" t="s">
        <v>369</v>
      </c>
      <c r="GI87" s="55" t="s">
        <v>369</v>
      </c>
      <c r="GJ87" s="55">
        <v>0</v>
      </c>
      <c r="GK87" s="98">
        <v>0</v>
      </c>
      <c r="GL87" s="55">
        <v>0</v>
      </c>
      <c r="GM87" s="54">
        <v>474.3569</v>
      </c>
      <c r="GN87" s="54">
        <v>0</v>
      </c>
      <c r="GO87" s="54">
        <v>479.13719488999999</v>
      </c>
      <c r="GP87" s="54">
        <v>474.3569</v>
      </c>
      <c r="GQ87" s="54">
        <v>4.7802948899999995</v>
      </c>
      <c r="GR87" s="54">
        <v>333.30657815000001</v>
      </c>
      <c r="GS87" s="54">
        <v>0</v>
      </c>
      <c r="GT87" s="54">
        <v>336.67331125999999</v>
      </c>
      <c r="GU87" s="54">
        <v>333.30657815000001</v>
      </c>
      <c r="GV87" s="54">
        <v>0</v>
      </c>
      <c r="GW87" s="54">
        <v>3.3667331100000002</v>
      </c>
      <c r="GX87" s="55">
        <v>70.264937255049944</v>
      </c>
      <c r="GY87" s="55">
        <v>70.429402107450329</v>
      </c>
      <c r="GZ87" s="55">
        <v>0.99999999922773808</v>
      </c>
      <c r="HA87" s="98">
        <v>0</v>
      </c>
      <c r="HB87" s="55">
        <v>0</v>
      </c>
      <c r="HC87" s="54">
        <v>354.74619999999999</v>
      </c>
      <c r="HD87" s="54">
        <v>0</v>
      </c>
      <c r="HE87" s="54">
        <v>358.31830600000001</v>
      </c>
      <c r="HF87" s="54">
        <v>354.74619999999999</v>
      </c>
      <c r="HG87" s="54">
        <v>3.5721059999999998</v>
      </c>
      <c r="HH87" s="54">
        <v>213.69587815</v>
      </c>
      <c r="HI87" s="54">
        <v>0</v>
      </c>
      <c r="HJ87" s="54">
        <v>215.85442237000001</v>
      </c>
      <c r="HK87" s="54">
        <v>213.69587815</v>
      </c>
      <c r="HL87" s="54">
        <v>0</v>
      </c>
      <c r="HM87" s="54">
        <v>2.15854422</v>
      </c>
      <c r="HN87" s="55">
        <v>60.239088720330201</v>
      </c>
      <c r="HO87" s="55">
        <v>60.427776219406702</v>
      </c>
      <c r="HP87" s="55">
        <v>0.99999999828588182</v>
      </c>
      <c r="HQ87" s="98">
        <v>0</v>
      </c>
      <c r="HR87" s="55">
        <v>0</v>
      </c>
      <c r="HS87" s="54">
        <v>0</v>
      </c>
      <c r="HT87" s="54">
        <v>0</v>
      </c>
      <c r="HU87" s="54">
        <v>0</v>
      </c>
      <c r="HV87" s="54">
        <v>0</v>
      </c>
      <c r="HW87" s="54">
        <v>0</v>
      </c>
      <c r="HX87" s="54">
        <v>0</v>
      </c>
      <c r="HY87" s="54">
        <v>0</v>
      </c>
      <c r="HZ87" s="54">
        <v>0</v>
      </c>
      <c r="IA87" s="54">
        <v>0</v>
      </c>
      <c r="IB87" s="54">
        <v>0</v>
      </c>
      <c r="IC87" s="54">
        <v>0</v>
      </c>
      <c r="ID87" s="55" t="s">
        <v>369</v>
      </c>
      <c r="IE87" s="55" t="s">
        <v>369</v>
      </c>
      <c r="IF87" s="55">
        <v>0</v>
      </c>
      <c r="IG87" s="98">
        <v>0</v>
      </c>
      <c r="IH87" s="55">
        <v>0</v>
      </c>
      <c r="II87" s="54">
        <v>0</v>
      </c>
      <c r="IJ87" s="54">
        <v>0</v>
      </c>
      <c r="IK87" s="54">
        <v>0</v>
      </c>
      <c r="IL87" s="54">
        <v>0</v>
      </c>
      <c r="IM87" s="54">
        <v>0</v>
      </c>
      <c r="IN87" s="54">
        <v>0</v>
      </c>
      <c r="IO87" s="54">
        <v>0</v>
      </c>
      <c r="IP87" s="54">
        <v>0</v>
      </c>
      <c r="IQ87" s="54">
        <v>0</v>
      </c>
      <c r="IR87" s="54">
        <v>0</v>
      </c>
      <c r="IS87" s="54">
        <v>0</v>
      </c>
      <c r="IT87" s="55" t="s">
        <v>369</v>
      </c>
      <c r="IU87" s="55" t="s">
        <v>369</v>
      </c>
      <c r="IV87" s="55">
        <v>0</v>
      </c>
      <c r="IW87" s="98">
        <v>0</v>
      </c>
      <c r="IX87" s="55">
        <v>0</v>
      </c>
      <c r="IY87" s="54">
        <v>119.61069999999999</v>
      </c>
      <c r="IZ87" s="54">
        <v>0</v>
      </c>
      <c r="JA87" s="54">
        <v>120.81888889</v>
      </c>
      <c r="JB87" s="54">
        <v>119.61069999999999</v>
      </c>
      <c r="JC87" s="54">
        <v>1.20818889</v>
      </c>
      <c r="JD87" s="54">
        <v>119.61069999999999</v>
      </c>
      <c r="JE87" s="54">
        <v>0</v>
      </c>
      <c r="JF87" s="54">
        <v>120.81888889</v>
      </c>
      <c r="JG87" s="54">
        <v>119.61069999999999</v>
      </c>
      <c r="JH87" s="54">
        <v>0</v>
      </c>
      <c r="JI87" s="54">
        <v>1.20818889</v>
      </c>
      <c r="JJ87" s="55">
        <v>100</v>
      </c>
      <c r="JK87" s="55">
        <v>100</v>
      </c>
      <c r="JL87" s="55">
        <v>1.0000000009104537</v>
      </c>
      <c r="JM87" s="98">
        <v>0</v>
      </c>
      <c r="JN87" s="55">
        <v>0</v>
      </c>
    </row>
    <row r="88" spans="1:274" ht="15.75" x14ac:dyDescent="0.25">
      <c r="A88" s="129">
        <v>77</v>
      </c>
      <c r="B88" s="108" t="s">
        <v>181</v>
      </c>
      <c r="C88" s="166">
        <v>12.8264</v>
      </c>
      <c r="D88" s="166">
        <v>0</v>
      </c>
      <c r="E88" s="166">
        <v>16.304116</v>
      </c>
      <c r="F88" s="166">
        <v>12.8264</v>
      </c>
      <c r="G88" s="166">
        <v>3.477716</v>
      </c>
      <c r="H88" s="166">
        <v>10.18321512</v>
      </c>
      <c r="I88" s="166">
        <v>0</v>
      </c>
      <c r="J88" s="166">
        <v>13.521816000000001</v>
      </c>
      <c r="K88" s="166">
        <v>10.18321512</v>
      </c>
      <c r="L88" s="166">
        <v>0</v>
      </c>
      <c r="M88" s="166">
        <v>3.33860088</v>
      </c>
      <c r="N88" s="167">
        <v>79.392620844508201</v>
      </c>
      <c r="O88" s="167">
        <v>95.999813670811534</v>
      </c>
      <c r="P88" s="167">
        <v>24.69047707793095</v>
      </c>
      <c r="Q88" s="166">
        <v>0</v>
      </c>
      <c r="R88" s="167">
        <v>0</v>
      </c>
      <c r="S88" s="166">
        <v>9.3186999999999998</v>
      </c>
      <c r="T88" s="166">
        <v>0</v>
      </c>
      <c r="U88" s="166">
        <v>12.611800000000001</v>
      </c>
      <c r="V88" s="166">
        <v>9.3186999999999998</v>
      </c>
      <c r="W88" s="166">
        <v>3.2930999999999999</v>
      </c>
      <c r="X88" s="166">
        <v>9.3186999999999998</v>
      </c>
      <c r="Y88" s="166">
        <v>0</v>
      </c>
      <c r="Z88" s="166">
        <v>12.611800000000001</v>
      </c>
      <c r="AA88" s="166">
        <v>9.3186999999999998</v>
      </c>
      <c r="AB88" s="166">
        <v>0</v>
      </c>
      <c r="AC88" s="166">
        <v>3.2930999999999999</v>
      </c>
      <c r="AD88" s="167">
        <v>100</v>
      </c>
      <c r="AE88" s="167">
        <v>100</v>
      </c>
      <c r="AF88" s="167">
        <v>26.111260882665437</v>
      </c>
      <c r="AG88" s="169">
        <v>0</v>
      </c>
      <c r="AH88" s="167">
        <v>0</v>
      </c>
      <c r="AI88" s="166">
        <v>9.3186999999999998</v>
      </c>
      <c r="AJ88" s="166">
        <v>0</v>
      </c>
      <c r="AK88" s="166">
        <v>12.611800000000001</v>
      </c>
      <c r="AL88" s="166">
        <v>9.3186999999999998</v>
      </c>
      <c r="AM88" s="166">
        <v>3.2930999999999999</v>
      </c>
      <c r="AN88" s="166">
        <v>9.3186999999999998</v>
      </c>
      <c r="AO88" s="166">
        <v>0</v>
      </c>
      <c r="AP88" s="166">
        <v>12.611800000000001</v>
      </c>
      <c r="AQ88" s="166">
        <v>9.3186999999999998</v>
      </c>
      <c r="AR88" s="166">
        <v>0</v>
      </c>
      <c r="AS88" s="166">
        <v>3.2930999999999999</v>
      </c>
      <c r="AT88" s="167">
        <v>100</v>
      </c>
      <c r="AU88" s="167">
        <v>100</v>
      </c>
      <c r="AV88" s="167">
        <v>26.111260882665437</v>
      </c>
      <c r="AW88" s="169">
        <v>0</v>
      </c>
      <c r="AX88" s="167">
        <v>0</v>
      </c>
      <c r="AY88" s="166">
        <v>0</v>
      </c>
      <c r="AZ88" s="166">
        <v>0</v>
      </c>
      <c r="BA88" s="166">
        <v>0</v>
      </c>
      <c r="BB88" s="166">
        <v>0</v>
      </c>
      <c r="BC88" s="166">
        <v>0</v>
      </c>
      <c r="BD88" s="166">
        <v>0</v>
      </c>
      <c r="BE88" s="166">
        <v>0</v>
      </c>
      <c r="BF88" s="166">
        <v>0</v>
      </c>
      <c r="BG88" s="166">
        <v>0</v>
      </c>
      <c r="BH88" s="166">
        <v>0</v>
      </c>
      <c r="BI88" s="166">
        <v>0</v>
      </c>
      <c r="BJ88" s="167" t="s">
        <v>369</v>
      </c>
      <c r="BK88" s="167" t="s">
        <v>369</v>
      </c>
      <c r="BL88" s="167">
        <v>0</v>
      </c>
      <c r="BM88" s="169">
        <v>0</v>
      </c>
      <c r="BN88" s="167">
        <v>0</v>
      </c>
      <c r="BO88" s="166">
        <v>0</v>
      </c>
      <c r="BP88" s="166">
        <v>0</v>
      </c>
      <c r="BQ88" s="166">
        <v>0</v>
      </c>
      <c r="BR88" s="166">
        <v>0</v>
      </c>
      <c r="BS88" s="166">
        <v>0</v>
      </c>
      <c r="BT88" s="166">
        <v>0</v>
      </c>
      <c r="BU88" s="166">
        <v>0</v>
      </c>
      <c r="BV88" s="166">
        <v>0</v>
      </c>
      <c r="BW88" s="166">
        <v>0</v>
      </c>
      <c r="BX88" s="166">
        <v>0</v>
      </c>
      <c r="BY88" s="166">
        <v>0</v>
      </c>
      <c r="BZ88" s="167" t="s">
        <v>369</v>
      </c>
      <c r="CA88" s="167" t="s">
        <v>369</v>
      </c>
      <c r="CB88" s="167">
        <v>0</v>
      </c>
      <c r="CC88" s="169">
        <v>0</v>
      </c>
      <c r="CD88" s="167">
        <v>0</v>
      </c>
      <c r="CE88" s="166">
        <v>0</v>
      </c>
      <c r="CF88" s="166">
        <v>0</v>
      </c>
      <c r="CG88" s="166">
        <v>0</v>
      </c>
      <c r="CH88" s="166">
        <v>0</v>
      </c>
      <c r="CI88" s="166">
        <v>0</v>
      </c>
      <c r="CJ88" s="166">
        <v>0</v>
      </c>
      <c r="CK88" s="166">
        <v>0</v>
      </c>
      <c r="CL88" s="166">
        <v>0</v>
      </c>
      <c r="CM88" s="166">
        <v>0</v>
      </c>
      <c r="CN88" s="166">
        <v>0</v>
      </c>
      <c r="CO88" s="166">
        <v>0</v>
      </c>
      <c r="CP88" s="167" t="s">
        <v>369</v>
      </c>
      <c r="CQ88" s="167" t="s">
        <v>369</v>
      </c>
      <c r="CR88" s="167">
        <v>0</v>
      </c>
      <c r="CS88" s="169">
        <v>0</v>
      </c>
      <c r="CT88" s="167">
        <v>0</v>
      </c>
      <c r="CU88" s="54">
        <v>1.216</v>
      </c>
      <c r="CV88" s="54">
        <v>0</v>
      </c>
      <c r="CW88" s="54">
        <v>1.28</v>
      </c>
      <c r="CX88" s="54">
        <v>1.216</v>
      </c>
      <c r="CY88" s="54">
        <v>6.4000000000000001E-2</v>
      </c>
      <c r="CZ88" s="54">
        <v>0</v>
      </c>
      <c r="DA88" s="54">
        <v>0</v>
      </c>
      <c r="DB88" s="54">
        <v>0</v>
      </c>
      <c r="DC88" s="54">
        <v>0</v>
      </c>
      <c r="DD88" s="54">
        <v>0</v>
      </c>
      <c r="DE88" s="54">
        <v>0</v>
      </c>
      <c r="DF88" s="55">
        <v>0</v>
      </c>
      <c r="DG88" s="55">
        <v>0</v>
      </c>
      <c r="DH88" s="55">
        <v>0</v>
      </c>
      <c r="DI88" s="98">
        <v>0</v>
      </c>
      <c r="DJ88" s="55">
        <v>0</v>
      </c>
      <c r="DK88" s="54">
        <v>0.33710000000000001</v>
      </c>
      <c r="DL88" s="54">
        <v>0</v>
      </c>
      <c r="DM88" s="54">
        <v>0.35483999999999999</v>
      </c>
      <c r="DN88" s="54">
        <v>0.33710000000000001</v>
      </c>
      <c r="DO88" s="54">
        <v>1.7739999999999999E-2</v>
      </c>
      <c r="DP88" s="54">
        <v>0</v>
      </c>
      <c r="DQ88" s="54">
        <v>0</v>
      </c>
      <c r="DR88" s="54">
        <v>0</v>
      </c>
      <c r="DS88" s="54">
        <v>0</v>
      </c>
      <c r="DT88" s="54">
        <v>0</v>
      </c>
      <c r="DU88" s="54">
        <v>0</v>
      </c>
      <c r="DV88" s="55">
        <v>0</v>
      </c>
      <c r="DW88" s="55">
        <v>0</v>
      </c>
      <c r="DX88" s="55">
        <v>0</v>
      </c>
      <c r="DY88" s="98">
        <v>0</v>
      </c>
      <c r="DZ88" s="55">
        <v>0</v>
      </c>
      <c r="EA88" s="54">
        <v>0.87890000000000001</v>
      </c>
      <c r="EB88" s="54">
        <v>0</v>
      </c>
      <c r="EC88" s="54">
        <v>0.92515999999999998</v>
      </c>
      <c r="ED88" s="54">
        <v>0.87890000000000001</v>
      </c>
      <c r="EE88" s="54">
        <v>4.6260000000000003E-2</v>
      </c>
      <c r="EF88" s="54">
        <v>0</v>
      </c>
      <c r="EG88" s="54">
        <v>0</v>
      </c>
      <c r="EH88" s="54">
        <v>0</v>
      </c>
      <c r="EI88" s="54">
        <v>0</v>
      </c>
      <c r="EJ88" s="54">
        <v>0</v>
      </c>
      <c r="EK88" s="54">
        <v>0</v>
      </c>
      <c r="EL88" s="55">
        <v>0</v>
      </c>
      <c r="EM88" s="55">
        <v>0</v>
      </c>
      <c r="EN88" s="55">
        <v>0</v>
      </c>
      <c r="EO88" s="98">
        <v>0</v>
      </c>
      <c r="EP88" s="55">
        <v>0</v>
      </c>
      <c r="EQ88" s="54">
        <v>2.2917000000000001</v>
      </c>
      <c r="ER88" s="54">
        <v>0</v>
      </c>
      <c r="ES88" s="54">
        <v>2.4123160000000001</v>
      </c>
      <c r="ET88" s="54">
        <v>2.2917000000000001</v>
      </c>
      <c r="EU88" s="54">
        <v>0.120616</v>
      </c>
      <c r="EV88" s="54">
        <v>0.86451511999999997</v>
      </c>
      <c r="EW88" s="54">
        <v>0</v>
      </c>
      <c r="EX88" s="54">
        <v>0.91001600000000005</v>
      </c>
      <c r="EY88" s="54">
        <v>0.86451511999999997</v>
      </c>
      <c r="EZ88" s="54">
        <v>0</v>
      </c>
      <c r="FA88" s="54">
        <v>4.550088E-2</v>
      </c>
      <c r="FB88" s="55">
        <v>37.72374743640092</v>
      </c>
      <c r="FC88" s="55">
        <v>37.723751409431586</v>
      </c>
      <c r="FD88" s="55">
        <v>5.0000087910542232</v>
      </c>
      <c r="FE88" s="98">
        <v>0</v>
      </c>
      <c r="FF88" s="55">
        <v>0</v>
      </c>
      <c r="FG88" s="54">
        <v>2.2917000000000001</v>
      </c>
      <c r="FH88" s="54">
        <v>0</v>
      </c>
      <c r="FI88" s="54">
        <v>2.4123160000000001</v>
      </c>
      <c r="FJ88" s="54">
        <v>2.2917000000000001</v>
      </c>
      <c r="FK88" s="54">
        <v>0.120616</v>
      </c>
      <c r="FL88" s="54">
        <v>0.86451511999999997</v>
      </c>
      <c r="FM88" s="54">
        <v>0</v>
      </c>
      <c r="FN88" s="54">
        <v>0.91001600000000005</v>
      </c>
      <c r="FO88" s="54">
        <v>0.86451511999999997</v>
      </c>
      <c r="FP88" s="54">
        <v>0</v>
      </c>
      <c r="FQ88" s="54">
        <v>4.550088E-2</v>
      </c>
      <c r="FR88" s="55">
        <v>37.72374743640092</v>
      </c>
      <c r="FS88" s="55">
        <v>37.723751409431586</v>
      </c>
      <c r="FT88" s="55">
        <v>5.0000087910542232</v>
      </c>
      <c r="FU88" s="98">
        <v>0</v>
      </c>
      <c r="FV88" s="55">
        <v>0</v>
      </c>
      <c r="FW88" s="54">
        <v>0</v>
      </c>
      <c r="FX88" s="54">
        <v>0</v>
      </c>
      <c r="FY88" s="54">
        <v>0</v>
      </c>
      <c r="FZ88" s="54">
        <v>0</v>
      </c>
      <c r="GA88" s="54">
        <v>0</v>
      </c>
      <c r="GB88" s="54">
        <v>0</v>
      </c>
      <c r="GC88" s="54">
        <v>0</v>
      </c>
      <c r="GD88" s="54">
        <v>0</v>
      </c>
      <c r="GE88" s="54">
        <v>0</v>
      </c>
      <c r="GF88" s="54">
        <v>0</v>
      </c>
      <c r="GG88" s="54">
        <v>0</v>
      </c>
      <c r="GH88" s="55" t="s">
        <v>369</v>
      </c>
      <c r="GI88" s="55" t="s">
        <v>369</v>
      </c>
      <c r="GJ88" s="55">
        <v>0</v>
      </c>
      <c r="GK88" s="98">
        <v>0</v>
      </c>
      <c r="GL88" s="55">
        <v>0</v>
      </c>
      <c r="GM88" s="54">
        <v>0</v>
      </c>
      <c r="GN88" s="54">
        <v>0</v>
      </c>
      <c r="GO88" s="54">
        <v>0</v>
      </c>
      <c r="GP88" s="54">
        <v>0</v>
      </c>
      <c r="GQ88" s="54">
        <v>0</v>
      </c>
      <c r="GR88" s="54">
        <v>0</v>
      </c>
      <c r="GS88" s="54">
        <v>0</v>
      </c>
      <c r="GT88" s="54">
        <v>0</v>
      </c>
      <c r="GU88" s="54">
        <v>0</v>
      </c>
      <c r="GV88" s="54">
        <v>0</v>
      </c>
      <c r="GW88" s="54">
        <v>0</v>
      </c>
      <c r="GX88" s="55" t="s">
        <v>369</v>
      </c>
      <c r="GY88" s="55" t="s">
        <v>369</v>
      </c>
      <c r="GZ88" s="55">
        <v>0</v>
      </c>
      <c r="HA88" s="98">
        <v>0</v>
      </c>
      <c r="HB88" s="55">
        <v>0</v>
      </c>
      <c r="HC88" s="54">
        <v>0</v>
      </c>
      <c r="HD88" s="54">
        <v>0</v>
      </c>
      <c r="HE88" s="54">
        <v>0</v>
      </c>
      <c r="HF88" s="54">
        <v>0</v>
      </c>
      <c r="HG88" s="54">
        <v>0</v>
      </c>
      <c r="HH88" s="54">
        <v>0</v>
      </c>
      <c r="HI88" s="54">
        <v>0</v>
      </c>
      <c r="HJ88" s="54">
        <v>0</v>
      </c>
      <c r="HK88" s="54">
        <v>0</v>
      </c>
      <c r="HL88" s="54">
        <v>0</v>
      </c>
      <c r="HM88" s="54">
        <v>0</v>
      </c>
      <c r="HN88" s="55" t="s">
        <v>369</v>
      </c>
      <c r="HO88" s="55" t="s">
        <v>369</v>
      </c>
      <c r="HP88" s="55">
        <v>0</v>
      </c>
      <c r="HQ88" s="98">
        <v>0</v>
      </c>
      <c r="HR88" s="55">
        <v>0</v>
      </c>
      <c r="HS88" s="54">
        <v>0</v>
      </c>
      <c r="HT88" s="54">
        <v>0</v>
      </c>
      <c r="HU88" s="54">
        <v>0</v>
      </c>
      <c r="HV88" s="54">
        <v>0</v>
      </c>
      <c r="HW88" s="54">
        <v>0</v>
      </c>
      <c r="HX88" s="54">
        <v>0</v>
      </c>
      <c r="HY88" s="54">
        <v>0</v>
      </c>
      <c r="HZ88" s="54">
        <v>0</v>
      </c>
      <c r="IA88" s="54">
        <v>0</v>
      </c>
      <c r="IB88" s="54">
        <v>0</v>
      </c>
      <c r="IC88" s="54">
        <v>0</v>
      </c>
      <c r="ID88" s="55" t="s">
        <v>369</v>
      </c>
      <c r="IE88" s="55" t="s">
        <v>369</v>
      </c>
      <c r="IF88" s="55">
        <v>0</v>
      </c>
      <c r="IG88" s="98">
        <v>0</v>
      </c>
      <c r="IH88" s="55">
        <v>0</v>
      </c>
      <c r="II88" s="54">
        <v>0</v>
      </c>
      <c r="IJ88" s="54">
        <v>0</v>
      </c>
      <c r="IK88" s="54">
        <v>0</v>
      </c>
      <c r="IL88" s="54">
        <v>0</v>
      </c>
      <c r="IM88" s="54">
        <v>0</v>
      </c>
      <c r="IN88" s="54">
        <v>0</v>
      </c>
      <c r="IO88" s="54">
        <v>0</v>
      </c>
      <c r="IP88" s="54">
        <v>0</v>
      </c>
      <c r="IQ88" s="54">
        <v>0</v>
      </c>
      <c r="IR88" s="54">
        <v>0</v>
      </c>
      <c r="IS88" s="54">
        <v>0</v>
      </c>
      <c r="IT88" s="55" t="s">
        <v>369</v>
      </c>
      <c r="IU88" s="55" t="s">
        <v>369</v>
      </c>
      <c r="IV88" s="55">
        <v>0</v>
      </c>
      <c r="IW88" s="98">
        <v>0</v>
      </c>
      <c r="IX88" s="55">
        <v>0</v>
      </c>
      <c r="IY88" s="54">
        <v>0</v>
      </c>
      <c r="IZ88" s="54">
        <v>0</v>
      </c>
      <c r="JA88" s="54">
        <v>0</v>
      </c>
      <c r="JB88" s="54">
        <v>0</v>
      </c>
      <c r="JC88" s="54">
        <v>0</v>
      </c>
      <c r="JD88" s="54">
        <v>0</v>
      </c>
      <c r="JE88" s="54">
        <v>0</v>
      </c>
      <c r="JF88" s="54">
        <v>0</v>
      </c>
      <c r="JG88" s="54">
        <v>0</v>
      </c>
      <c r="JH88" s="54">
        <v>0</v>
      </c>
      <c r="JI88" s="54">
        <v>0</v>
      </c>
      <c r="JJ88" s="55" t="s">
        <v>369</v>
      </c>
      <c r="JK88" s="55" t="s">
        <v>369</v>
      </c>
      <c r="JL88" s="55">
        <v>0</v>
      </c>
      <c r="JM88" s="98">
        <v>0</v>
      </c>
      <c r="JN88" s="55">
        <v>0</v>
      </c>
    </row>
    <row r="89" spans="1:274" ht="15.75" x14ac:dyDescent="0.25">
      <c r="A89" s="129">
        <v>78</v>
      </c>
      <c r="B89" s="108" t="s">
        <v>183</v>
      </c>
      <c r="C89" s="166">
        <v>961.53319999999997</v>
      </c>
      <c r="D89" s="166">
        <v>0</v>
      </c>
      <c r="E89" s="166">
        <v>1001.5977291700001</v>
      </c>
      <c r="F89" s="166">
        <v>961.53319999999997</v>
      </c>
      <c r="G89" s="166">
        <v>40.06452917</v>
      </c>
      <c r="H89" s="166">
        <v>408.99481104000006</v>
      </c>
      <c r="I89" s="166">
        <v>5.1630600000000006E-3</v>
      </c>
      <c r="J89" s="166">
        <v>426.04161538</v>
      </c>
      <c r="K89" s="166">
        <v>408.99481104000006</v>
      </c>
      <c r="L89" s="166">
        <v>0</v>
      </c>
      <c r="M89" s="166">
        <v>17.046804340000001</v>
      </c>
      <c r="N89" s="167">
        <v>42.535693103472674</v>
      </c>
      <c r="O89" s="167">
        <v>42.548370574050104</v>
      </c>
      <c r="P89" s="167">
        <v>4.0012063903183304</v>
      </c>
      <c r="Q89" s="166">
        <v>5.1630600000000006E-3</v>
      </c>
      <c r="R89" s="167">
        <v>-2.742597815519332E-14</v>
      </c>
      <c r="S89" s="166">
        <v>35.359499999999997</v>
      </c>
      <c r="T89" s="166">
        <v>0</v>
      </c>
      <c r="U89" s="166">
        <v>36.832812500000003</v>
      </c>
      <c r="V89" s="166">
        <v>35.359499999999997</v>
      </c>
      <c r="W89" s="166">
        <v>1.4733125</v>
      </c>
      <c r="X89" s="166">
        <v>17.36487648</v>
      </c>
      <c r="Y89" s="166">
        <v>0</v>
      </c>
      <c r="Z89" s="166">
        <v>18.088413029999998</v>
      </c>
      <c r="AA89" s="166">
        <v>17.36487648</v>
      </c>
      <c r="AB89" s="166">
        <v>0</v>
      </c>
      <c r="AC89" s="166">
        <v>0.72353654999999995</v>
      </c>
      <c r="AD89" s="167">
        <v>49.109507996436605</v>
      </c>
      <c r="AE89" s="167">
        <v>49.109510032664481</v>
      </c>
      <c r="AF89" s="167">
        <v>4.0000001592179482</v>
      </c>
      <c r="AG89" s="169">
        <v>0</v>
      </c>
      <c r="AH89" s="167">
        <v>0</v>
      </c>
      <c r="AI89" s="166">
        <v>8.3768999999999991</v>
      </c>
      <c r="AJ89" s="166">
        <v>0</v>
      </c>
      <c r="AK89" s="166">
        <v>8.7259375000000006</v>
      </c>
      <c r="AL89" s="166">
        <v>8.3768999999999991</v>
      </c>
      <c r="AM89" s="166">
        <v>0.3490375</v>
      </c>
      <c r="AN89" s="166">
        <v>8.3768999999999991</v>
      </c>
      <c r="AO89" s="166">
        <v>0</v>
      </c>
      <c r="AP89" s="166">
        <v>8.7259375000000006</v>
      </c>
      <c r="AQ89" s="166">
        <v>8.3768999999999991</v>
      </c>
      <c r="AR89" s="166">
        <v>0</v>
      </c>
      <c r="AS89" s="166">
        <v>0.3490375</v>
      </c>
      <c r="AT89" s="167">
        <v>100</v>
      </c>
      <c r="AU89" s="167">
        <v>100</v>
      </c>
      <c r="AV89" s="167">
        <v>4</v>
      </c>
      <c r="AW89" s="169">
        <v>0</v>
      </c>
      <c r="AX89" s="167">
        <v>0</v>
      </c>
      <c r="AY89" s="166">
        <v>26.982600000000001</v>
      </c>
      <c r="AZ89" s="166">
        <v>0</v>
      </c>
      <c r="BA89" s="166">
        <v>28.106874999999999</v>
      </c>
      <c r="BB89" s="166">
        <v>26.982600000000001</v>
      </c>
      <c r="BC89" s="166">
        <v>1.1242749999999999</v>
      </c>
      <c r="BD89" s="166">
        <v>8.9879764800000004</v>
      </c>
      <c r="BE89" s="166">
        <v>0</v>
      </c>
      <c r="BF89" s="166">
        <v>9.3624755299999993</v>
      </c>
      <c r="BG89" s="166">
        <v>8.9879764800000004</v>
      </c>
      <c r="BH89" s="166">
        <v>0</v>
      </c>
      <c r="BI89" s="166">
        <v>0.37449905</v>
      </c>
      <c r="BJ89" s="167">
        <v>33.310268395188011</v>
      </c>
      <c r="BK89" s="167">
        <v>33.310271063574305</v>
      </c>
      <c r="BL89" s="167">
        <v>4.0000003076109518</v>
      </c>
      <c r="BM89" s="169">
        <v>0</v>
      </c>
      <c r="BN89" s="167">
        <v>0</v>
      </c>
      <c r="BO89" s="166">
        <v>0</v>
      </c>
      <c r="BP89" s="166">
        <v>0</v>
      </c>
      <c r="BQ89" s="166">
        <v>0</v>
      </c>
      <c r="BR89" s="166">
        <v>0</v>
      </c>
      <c r="BS89" s="166">
        <v>0</v>
      </c>
      <c r="BT89" s="166">
        <v>0</v>
      </c>
      <c r="BU89" s="166">
        <v>0</v>
      </c>
      <c r="BV89" s="166">
        <v>0</v>
      </c>
      <c r="BW89" s="166">
        <v>0</v>
      </c>
      <c r="BX89" s="166">
        <v>0</v>
      </c>
      <c r="BY89" s="166">
        <v>0</v>
      </c>
      <c r="BZ89" s="167" t="s">
        <v>369</v>
      </c>
      <c r="CA89" s="167" t="s">
        <v>369</v>
      </c>
      <c r="CB89" s="167">
        <v>0</v>
      </c>
      <c r="CC89" s="169">
        <v>0</v>
      </c>
      <c r="CD89" s="167">
        <v>0</v>
      </c>
      <c r="CE89" s="166">
        <v>0</v>
      </c>
      <c r="CF89" s="166">
        <v>0</v>
      </c>
      <c r="CG89" s="166">
        <v>0</v>
      </c>
      <c r="CH89" s="166">
        <v>0</v>
      </c>
      <c r="CI89" s="166">
        <v>0</v>
      </c>
      <c r="CJ89" s="166">
        <v>0</v>
      </c>
      <c r="CK89" s="166">
        <v>0</v>
      </c>
      <c r="CL89" s="166">
        <v>0</v>
      </c>
      <c r="CM89" s="166">
        <v>0</v>
      </c>
      <c r="CN89" s="166">
        <v>0</v>
      </c>
      <c r="CO89" s="166">
        <v>0</v>
      </c>
      <c r="CP89" s="167" t="s">
        <v>369</v>
      </c>
      <c r="CQ89" s="167" t="s">
        <v>369</v>
      </c>
      <c r="CR89" s="167">
        <v>0</v>
      </c>
      <c r="CS89" s="169">
        <v>0</v>
      </c>
      <c r="CT89" s="167">
        <v>0</v>
      </c>
      <c r="CU89" s="54">
        <v>17.547699999999999</v>
      </c>
      <c r="CV89" s="54">
        <v>0</v>
      </c>
      <c r="CW89" s="54">
        <v>18.278854170000002</v>
      </c>
      <c r="CX89" s="54">
        <v>17.547699999999999</v>
      </c>
      <c r="CY89" s="54">
        <v>0.73115416999999994</v>
      </c>
      <c r="CZ89" s="54">
        <v>1.84659726</v>
      </c>
      <c r="DA89" s="54">
        <v>0</v>
      </c>
      <c r="DB89" s="54">
        <v>1.9235388200000001</v>
      </c>
      <c r="DC89" s="54">
        <v>1.84659726</v>
      </c>
      <c r="DD89" s="54">
        <v>0</v>
      </c>
      <c r="DE89" s="54">
        <v>7.6941559999999992E-2</v>
      </c>
      <c r="DF89" s="55">
        <v>10.523300831447997</v>
      </c>
      <c r="DG89" s="55">
        <v>10.5233018092477</v>
      </c>
      <c r="DH89" s="55">
        <v>4.0000003743100958</v>
      </c>
      <c r="DI89" s="98">
        <v>0</v>
      </c>
      <c r="DJ89" s="55">
        <v>0</v>
      </c>
      <c r="DK89" s="54">
        <v>2.1703000000000001</v>
      </c>
      <c r="DL89" s="54">
        <v>0</v>
      </c>
      <c r="DM89" s="54">
        <v>2.2607291699999998</v>
      </c>
      <c r="DN89" s="54">
        <v>2.1703000000000001</v>
      </c>
      <c r="DO89" s="54">
        <v>9.0429170000000003E-2</v>
      </c>
      <c r="DP89" s="54">
        <v>1.84659726</v>
      </c>
      <c r="DQ89" s="54">
        <v>0</v>
      </c>
      <c r="DR89" s="54">
        <v>1.9235388200000001</v>
      </c>
      <c r="DS89" s="54">
        <v>1.84659726</v>
      </c>
      <c r="DT89" s="54">
        <v>0</v>
      </c>
      <c r="DU89" s="54">
        <v>7.6941559999999992E-2</v>
      </c>
      <c r="DV89" s="55">
        <v>85.084885038934715</v>
      </c>
      <c r="DW89" s="55">
        <v>85.084890196382418</v>
      </c>
      <c r="DX89" s="55">
        <v>4.0000003743100958</v>
      </c>
      <c r="DY89" s="98">
        <v>0</v>
      </c>
      <c r="DZ89" s="55">
        <v>0</v>
      </c>
      <c r="EA89" s="54">
        <v>15.3774</v>
      </c>
      <c r="EB89" s="54">
        <v>0</v>
      </c>
      <c r="EC89" s="54">
        <v>16.018125000000001</v>
      </c>
      <c r="ED89" s="54">
        <v>15.3774</v>
      </c>
      <c r="EE89" s="54">
        <v>0.64072499999999999</v>
      </c>
      <c r="EF89" s="54">
        <v>0</v>
      </c>
      <c r="EG89" s="54">
        <v>0</v>
      </c>
      <c r="EH89" s="54">
        <v>0</v>
      </c>
      <c r="EI89" s="54">
        <v>0</v>
      </c>
      <c r="EJ89" s="54">
        <v>0</v>
      </c>
      <c r="EK89" s="54">
        <v>0</v>
      </c>
      <c r="EL89" s="55">
        <v>0</v>
      </c>
      <c r="EM89" s="55">
        <v>0</v>
      </c>
      <c r="EN89" s="55">
        <v>0</v>
      </c>
      <c r="EO89" s="98">
        <v>0</v>
      </c>
      <c r="EP89" s="55">
        <v>0</v>
      </c>
      <c r="EQ89" s="54">
        <v>37.369500000000002</v>
      </c>
      <c r="ER89" s="54">
        <v>0</v>
      </c>
      <c r="ES89" s="54">
        <v>38.926562500000003</v>
      </c>
      <c r="ET89" s="54">
        <v>37.369500000000002</v>
      </c>
      <c r="EU89" s="54">
        <v>1.5570625</v>
      </c>
      <c r="EV89" s="54">
        <v>25.215980630000001</v>
      </c>
      <c r="EW89" s="54">
        <v>0</v>
      </c>
      <c r="EX89" s="54">
        <v>26.266646510000001</v>
      </c>
      <c r="EY89" s="54">
        <v>25.215980630000001</v>
      </c>
      <c r="EZ89" s="54">
        <v>0</v>
      </c>
      <c r="FA89" s="54">
        <v>1.0506658799999999</v>
      </c>
      <c r="FB89" s="55">
        <v>67.477436492326632</v>
      </c>
      <c r="FC89" s="55">
        <v>67.47743780355637</v>
      </c>
      <c r="FD89" s="55">
        <v>4.0000000746193463</v>
      </c>
      <c r="FE89" s="98">
        <v>0</v>
      </c>
      <c r="FF89" s="55">
        <v>0</v>
      </c>
      <c r="FG89" s="54">
        <v>37.369500000000002</v>
      </c>
      <c r="FH89" s="54">
        <v>0</v>
      </c>
      <c r="FI89" s="54">
        <v>38.926562500000003</v>
      </c>
      <c r="FJ89" s="54">
        <v>37.369500000000002</v>
      </c>
      <c r="FK89" s="54">
        <v>1.5570625</v>
      </c>
      <c r="FL89" s="54">
        <v>25.215980630000001</v>
      </c>
      <c r="FM89" s="54">
        <v>0</v>
      </c>
      <c r="FN89" s="54">
        <v>26.266646510000001</v>
      </c>
      <c r="FO89" s="54">
        <v>25.215980630000001</v>
      </c>
      <c r="FP89" s="54">
        <v>0</v>
      </c>
      <c r="FQ89" s="54">
        <v>1.0506658799999999</v>
      </c>
      <c r="FR89" s="55">
        <v>67.477436492326632</v>
      </c>
      <c r="FS89" s="55">
        <v>67.47743780355637</v>
      </c>
      <c r="FT89" s="55">
        <v>4.0000000746193463</v>
      </c>
      <c r="FU89" s="98">
        <v>0</v>
      </c>
      <c r="FV89" s="55">
        <v>0</v>
      </c>
      <c r="FW89" s="54">
        <v>0</v>
      </c>
      <c r="FX89" s="54">
        <v>0</v>
      </c>
      <c r="FY89" s="54">
        <v>0</v>
      </c>
      <c r="FZ89" s="54">
        <v>0</v>
      </c>
      <c r="GA89" s="54">
        <v>0</v>
      </c>
      <c r="GB89" s="54">
        <v>0</v>
      </c>
      <c r="GC89" s="54">
        <v>0</v>
      </c>
      <c r="GD89" s="54">
        <v>0</v>
      </c>
      <c r="GE89" s="54">
        <v>0</v>
      </c>
      <c r="GF89" s="54">
        <v>0</v>
      </c>
      <c r="GG89" s="54">
        <v>0</v>
      </c>
      <c r="GH89" s="55" t="s">
        <v>369</v>
      </c>
      <c r="GI89" s="55" t="s">
        <v>369</v>
      </c>
      <c r="GJ89" s="55">
        <v>0</v>
      </c>
      <c r="GK89" s="98">
        <v>0</v>
      </c>
      <c r="GL89" s="55">
        <v>0</v>
      </c>
      <c r="GM89" s="54">
        <v>871.25649999999996</v>
      </c>
      <c r="GN89" s="54">
        <v>0</v>
      </c>
      <c r="GO89" s="54">
        <v>907.55950000000007</v>
      </c>
      <c r="GP89" s="54">
        <v>871.25649999999996</v>
      </c>
      <c r="GQ89" s="54">
        <v>36.302999999999997</v>
      </c>
      <c r="GR89" s="54">
        <v>364.56735667000004</v>
      </c>
      <c r="GS89" s="54">
        <v>5.1630600000000006E-3</v>
      </c>
      <c r="GT89" s="54">
        <v>379.76301702000001</v>
      </c>
      <c r="GU89" s="54">
        <v>364.56735667000004</v>
      </c>
      <c r="GV89" s="54">
        <v>0</v>
      </c>
      <c r="GW89" s="54">
        <v>15.195660350000001</v>
      </c>
      <c r="GX89" s="55">
        <v>41.843860753980032</v>
      </c>
      <c r="GY89" s="55">
        <v>41.857863950637693</v>
      </c>
      <c r="GZ89" s="55">
        <v>4.0013533885527695</v>
      </c>
      <c r="HA89" s="98">
        <v>5.1630600000000006E-3</v>
      </c>
      <c r="HB89" s="55">
        <v>-2.742597815519332E-14</v>
      </c>
      <c r="HC89" s="54">
        <v>748.84379999999999</v>
      </c>
      <c r="HD89" s="54">
        <v>0</v>
      </c>
      <c r="HE89" s="54">
        <v>780.0462</v>
      </c>
      <c r="HF89" s="54">
        <v>748.84379999999999</v>
      </c>
      <c r="HG89" s="54">
        <v>31.202400000000001</v>
      </c>
      <c r="HH89" s="54">
        <v>337.23017512000001</v>
      </c>
      <c r="HI89" s="54">
        <v>5.1630600000000006E-3</v>
      </c>
      <c r="HJ89" s="54">
        <v>351.28675235000003</v>
      </c>
      <c r="HK89" s="54">
        <v>337.23017512000001</v>
      </c>
      <c r="HL89" s="54">
        <v>0</v>
      </c>
      <c r="HM89" s="54">
        <v>14.05657723</v>
      </c>
      <c r="HN89" s="55">
        <v>45.033446911091474</v>
      </c>
      <c r="HO89" s="55">
        <v>45.049666788452171</v>
      </c>
      <c r="HP89" s="55">
        <v>4.0014538367774568</v>
      </c>
      <c r="HQ89" s="98">
        <v>5.1630600000000006E-3</v>
      </c>
      <c r="HR89" s="55">
        <v>-2.742597815519332E-14</v>
      </c>
      <c r="HS89" s="54">
        <v>0</v>
      </c>
      <c r="HT89" s="54">
        <v>0</v>
      </c>
      <c r="HU89" s="54">
        <v>0</v>
      </c>
      <c r="HV89" s="54">
        <v>0</v>
      </c>
      <c r="HW89" s="54">
        <v>0</v>
      </c>
      <c r="HX89" s="54">
        <v>0</v>
      </c>
      <c r="HY89" s="54">
        <v>0</v>
      </c>
      <c r="HZ89" s="54">
        <v>0</v>
      </c>
      <c r="IA89" s="54">
        <v>0</v>
      </c>
      <c r="IB89" s="54">
        <v>0</v>
      </c>
      <c r="IC89" s="54">
        <v>0</v>
      </c>
      <c r="ID89" s="55" t="s">
        <v>369</v>
      </c>
      <c r="IE89" s="55" t="s">
        <v>369</v>
      </c>
      <c r="IF89" s="55">
        <v>0</v>
      </c>
      <c r="IG89" s="98">
        <v>0</v>
      </c>
      <c r="IH89" s="55">
        <v>0</v>
      </c>
      <c r="II89" s="54">
        <v>25.897600000000001</v>
      </c>
      <c r="IJ89" s="54">
        <v>0</v>
      </c>
      <c r="IK89" s="54">
        <v>26.976700000000001</v>
      </c>
      <c r="IL89" s="54">
        <v>25.897600000000001</v>
      </c>
      <c r="IM89" s="54">
        <v>1.0790999999999999</v>
      </c>
      <c r="IN89" s="54">
        <v>25.897600000000001</v>
      </c>
      <c r="IO89" s="54">
        <v>0</v>
      </c>
      <c r="IP89" s="54">
        <v>26.976700000000001</v>
      </c>
      <c r="IQ89" s="54">
        <v>25.897600000000001</v>
      </c>
      <c r="IR89" s="54">
        <v>0</v>
      </c>
      <c r="IS89" s="54">
        <v>1.0790999999999999</v>
      </c>
      <c r="IT89" s="55">
        <v>100</v>
      </c>
      <c r="IU89" s="55">
        <v>100</v>
      </c>
      <c r="IV89" s="55">
        <v>4.0001186208839474</v>
      </c>
      <c r="IW89" s="98">
        <v>0</v>
      </c>
      <c r="IX89" s="55">
        <v>0</v>
      </c>
      <c r="IY89" s="54">
        <v>96.515100000000004</v>
      </c>
      <c r="IZ89" s="54">
        <v>0</v>
      </c>
      <c r="JA89" s="54">
        <v>100.53660000000001</v>
      </c>
      <c r="JB89" s="54">
        <v>96.515100000000004</v>
      </c>
      <c r="JC89" s="54">
        <v>4.0214999999999996</v>
      </c>
      <c r="JD89" s="54">
        <v>1.43958155</v>
      </c>
      <c r="JE89" s="54">
        <v>0</v>
      </c>
      <c r="JF89" s="54">
        <v>1.4995646699999998</v>
      </c>
      <c r="JG89" s="54">
        <v>1.43958155</v>
      </c>
      <c r="JH89" s="54">
        <v>0</v>
      </c>
      <c r="JI89" s="54">
        <v>5.9983120000000001E-2</v>
      </c>
      <c r="JJ89" s="55">
        <v>1.4915609578190354</v>
      </c>
      <c r="JK89" s="55">
        <v>1.491560860375482</v>
      </c>
      <c r="JL89" s="55">
        <v>4.0000355569860151</v>
      </c>
      <c r="JM89" s="98">
        <v>0</v>
      </c>
      <c r="JN89" s="55">
        <v>0</v>
      </c>
    </row>
    <row r="90" spans="1:274" ht="15.75" x14ac:dyDescent="0.25">
      <c r="A90" s="129">
        <v>79</v>
      </c>
      <c r="B90" s="108" t="s">
        <v>185</v>
      </c>
      <c r="C90" s="166">
        <v>66.425700000000006</v>
      </c>
      <c r="D90" s="166">
        <v>0</v>
      </c>
      <c r="E90" s="166">
        <v>68.48010309</v>
      </c>
      <c r="F90" s="166">
        <v>66.425700000000006</v>
      </c>
      <c r="G90" s="166">
        <v>2.0544030900000001</v>
      </c>
      <c r="H90" s="166">
        <v>3.67770207</v>
      </c>
      <c r="I90" s="166">
        <v>0.88475674999999998</v>
      </c>
      <c r="J90" s="166">
        <v>3.7914454199999996</v>
      </c>
      <c r="K90" s="166">
        <v>3.67770207</v>
      </c>
      <c r="L90" s="166">
        <v>0</v>
      </c>
      <c r="M90" s="166">
        <v>0.11374334999999999</v>
      </c>
      <c r="N90" s="167">
        <v>5.536565019262123</v>
      </c>
      <c r="O90" s="167">
        <v>5.5365643944782033</v>
      </c>
      <c r="P90" s="167">
        <v>2.9999996676729164</v>
      </c>
      <c r="Q90" s="166">
        <v>0.88475674999999998</v>
      </c>
      <c r="R90" s="167">
        <v>-2.2204460492503131E-16</v>
      </c>
      <c r="S90" s="166">
        <v>1.7181</v>
      </c>
      <c r="T90" s="166">
        <v>0</v>
      </c>
      <c r="U90" s="166">
        <v>1.7712371100000002</v>
      </c>
      <c r="V90" s="166">
        <v>1.7181</v>
      </c>
      <c r="W90" s="166">
        <v>5.3137110000000001E-2</v>
      </c>
      <c r="X90" s="166">
        <v>1.7181</v>
      </c>
      <c r="Y90" s="166">
        <v>0.86695524999999996</v>
      </c>
      <c r="Z90" s="166">
        <v>1.7712371100000002</v>
      </c>
      <c r="AA90" s="166">
        <v>1.7181</v>
      </c>
      <c r="AB90" s="166">
        <v>0</v>
      </c>
      <c r="AC90" s="166">
        <v>5.3137110000000001E-2</v>
      </c>
      <c r="AD90" s="167">
        <v>100</v>
      </c>
      <c r="AE90" s="167">
        <v>100</v>
      </c>
      <c r="AF90" s="167">
        <v>2.9999998136895401</v>
      </c>
      <c r="AG90" s="169">
        <v>0.86695524999999996</v>
      </c>
      <c r="AH90" s="167">
        <v>0</v>
      </c>
      <c r="AI90" s="166">
        <v>1.7181</v>
      </c>
      <c r="AJ90" s="166">
        <v>0</v>
      </c>
      <c r="AK90" s="166">
        <v>1.7712371100000002</v>
      </c>
      <c r="AL90" s="166">
        <v>1.7181</v>
      </c>
      <c r="AM90" s="166">
        <v>5.3137110000000001E-2</v>
      </c>
      <c r="AN90" s="166">
        <v>1.7181</v>
      </c>
      <c r="AO90" s="166">
        <v>0.86695524999999996</v>
      </c>
      <c r="AP90" s="166">
        <v>1.7712371100000002</v>
      </c>
      <c r="AQ90" s="166">
        <v>1.7181</v>
      </c>
      <c r="AR90" s="166">
        <v>0</v>
      </c>
      <c r="AS90" s="166">
        <v>5.3137110000000001E-2</v>
      </c>
      <c r="AT90" s="167">
        <v>100</v>
      </c>
      <c r="AU90" s="167">
        <v>100</v>
      </c>
      <c r="AV90" s="167">
        <v>2.9999998136895401</v>
      </c>
      <c r="AW90" s="169">
        <v>0.86695524999999996</v>
      </c>
      <c r="AX90" s="167">
        <v>0</v>
      </c>
      <c r="AY90" s="166">
        <v>0</v>
      </c>
      <c r="AZ90" s="166">
        <v>0</v>
      </c>
      <c r="BA90" s="166">
        <v>0</v>
      </c>
      <c r="BB90" s="166">
        <v>0</v>
      </c>
      <c r="BC90" s="166">
        <v>0</v>
      </c>
      <c r="BD90" s="166">
        <v>0</v>
      </c>
      <c r="BE90" s="166">
        <v>0</v>
      </c>
      <c r="BF90" s="166">
        <v>0</v>
      </c>
      <c r="BG90" s="166">
        <v>0</v>
      </c>
      <c r="BH90" s="166">
        <v>0</v>
      </c>
      <c r="BI90" s="166">
        <v>0</v>
      </c>
      <c r="BJ90" s="167" t="s">
        <v>369</v>
      </c>
      <c r="BK90" s="167" t="s">
        <v>369</v>
      </c>
      <c r="BL90" s="167">
        <v>0</v>
      </c>
      <c r="BM90" s="169">
        <v>0</v>
      </c>
      <c r="BN90" s="167">
        <v>0</v>
      </c>
      <c r="BO90" s="166">
        <v>0</v>
      </c>
      <c r="BP90" s="166">
        <v>0</v>
      </c>
      <c r="BQ90" s="166">
        <v>0</v>
      </c>
      <c r="BR90" s="166">
        <v>0</v>
      </c>
      <c r="BS90" s="166">
        <v>0</v>
      </c>
      <c r="BT90" s="166">
        <v>0</v>
      </c>
      <c r="BU90" s="166">
        <v>0</v>
      </c>
      <c r="BV90" s="166">
        <v>0</v>
      </c>
      <c r="BW90" s="166">
        <v>0</v>
      </c>
      <c r="BX90" s="166">
        <v>0</v>
      </c>
      <c r="BY90" s="166">
        <v>0</v>
      </c>
      <c r="BZ90" s="167" t="s">
        <v>369</v>
      </c>
      <c r="CA90" s="167" t="s">
        <v>369</v>
      </c>
      <c r="CB90" s="167">
        <v>0</v>
      </c>
      <c r="CC90" s="169">
        <v>0</v>
      </c>
      <c r="CD90" s="167">
        <v>0</v>
      </c>
      <c r="CE90" s="166">
        <v>0</v>
      </c>
      <c r="CF90" s="166">
        <v>0</v>
      </c>
      <c r="CG90" s="166">
        <v>0</v>
      </c>
      <c r="CH90" s="166">
        <v>0</v>
      </c>
      <c r="CI90" s="166">
        <v>0</v>
      </c>
      <c r="CJ90" s="166">
        <v>0</v>
      </c>
      <c r="CK90" s="166">
        <v>0</v>
      </c>
      <c r="CL90" s="166">
        <v>0</v>
      </c>
      <c r="CM90" s="166">
        <v>0</v>
      </c>
      <c r="CN90" s="166">
        <v>0</v>
      </c>
      <c r="CO90" s="166">
        <v>0</v>
      </c>
      <c r="CP90" s="167" t="s">
        <v>369</v>
      </c>
      <c r="CQ90" s="167" t="s">
        <v>369</v>
      </c>
      <c r="CR90" s="167">
        <v>0</v>
      </c>
      <c r="CS90" s="169">
        <v>0</v>
      </c>
      <c r="CT90" s="167">
        <v>0</v>
      </c>
      <c r="CU90" s="54">
        <v>3.532</v>
      </c>
      <c r="CV90" s="54">
        <v>0</v>
      </c>
      <c r="CW90" s="54">
        <v>3.6412371100000001</v>
      </c>
      <c r="CX90" s="54">
        <v>3.532</v>
      </c>
      <c r="CY90" s="54">
        <v>0.10923711</v>
      </c>
      <c r="CZ90" s="54">
        <v>1.9596020700000001</v>
      </c>
      <c r="DA90" s="54">
        <v>1.7801500000000001E-2</v>
      </c>
      <c r="DB90" s="54">
        <v>2.0202083099999997</v>
      </c>
      <c r="DC90" s="54">
        <v>1.9596020700000001</v>
      </c>
      <c r="DD90" s="54">
        <v>0</v>
      </c>
      <c r="DE90" s="54">
        <v>6.0606239999999999E-2</v>
      </c>
      <c r="DF90" s="55">
        <v>55.48137231030578</v>
      </c>
      <c r="DG90" s="55">
        <v>55.48136526131092</v>
      </c>
      <c r="DH90" s="55">
        <v>2.9999995396514336</v>
      </c>
      <c r="DI90" s="98">
        <v>1.7801500000000001E-2</v>
      </c>
      <c r="DJ90" s="55">
        <v>2.4286128663675299E-17</v>
      </c>
      <c r="DK90" s="54">
        <v>1.2365999999999999</v>
      </c>
      <c r="DL90" s="54">
        <v>0</v>
      </c>
      <c r="DM90" s="54">
        <v>1.27484536</v>
      </c>
      <c r="DN90" s="54">
        <v>1.2365999999999999</v>
      </c>
      <c r="DO90" s="54">
        <v>3.8245359999999999E-2</v>
      </c>
      <c r="DP90" s="54">
        <v>0.93145696</v>
      </c>
      <c r="DQ90" s="54">
        <v>0</v>
      </c>
      <c r="DR90" s="54">
        <v>0.96026489999999998</v>
      </c>
      <c r="DS90" s="54">
        <v>0.93145696</v>
      </c>
      <c r="DT90" s="54">
        <v>0</v>
      </c>
      <c r="DU90" s="54">
        <v>2.8807939999999997E-2</v>
      </c>
      <c r="DV90" s="55">
        <v>75.324030405951802</v>
      </c>
      <c r="DW90" s="55">
        <v>75.324013161335131</v>
      </c>
      <c r="DX90" s="55">
        <v>2.9999992710344823</v>
      </c>
      <c r="DY90" s="98">
        <v>0</v>
      </c>
      <c r="DZ90" s="55">
        <v>0</v>
      </c>
      <c r="EA90" s="54">
        <v>2.2953999999999999</v>
      </c>
      <c r="EB90" s="54">
        <v>0</v>
      </c>
      <c r="EC90" s="54">
        <v>2.36639175</v>
      </c>
      <c r="ED90" s="54">
        <v>2.2953999999999999</v>
      </c>
      <c r="EE90" s="54">
        <v>7.0991750000000006E-2</v>
      </c>
      <c r="EF90" s="54">
        <v>1.0281451100000001</v>
      </c>
      <c r="EG90" s="54">
        <v>1.7801500000000001E-2</v>
      </c>
      <c r="EH90" s="54">
        <v>1.0599434099999998</v>
      </c>
      <c r="EI90" s="54">
        <v>1.0281451100000001</v>
      </c>
      <c r="EJ90" s="54">
        <v>0</v>
      </c>
      <c r="EK90" s="54">
        <v>3.1798300000000002E-2</v>
      </c>
      <c r="EL90" s="55">
        <v>44.791544393134103</v>
      </c>
      <c r="EM90" s="55">
        <v>44.791542679254981</v>
      </c>
      <c r="EN90" s="55">
        <v>2.9999997830072842</v>
      </c>
      <c r="EO90" s="98">
        <v>1.7801500000000001E-2</v>
      </c>
      <c r="EP90" s="55">
        <v>2.4286128663675299E-17</v>
      </c>
      <c r="EQ90" s="54">
        <v>1.7699</v>
      </c>
      <c r="ER90" s="54">
        <v>0</v>
      </c>
      <c r="ES90" s="54">
        <v>1.8246391799999999</v>
      </c>
      <c r="ET90" s="54">
        <v>1.7699</v>
      </c>
      <c r="EU90" s="54">
        <v>5.4739179999999998E-2</v>
      </c>
      <c r="EV90" s="54">
        <v>0</v>
      </c>
      <c r="EW90" s="54">
        <v>0</v>
      </c>
      <c r="EX90" s="54">
        <v>0</v>
      </c>
      <c r="EY90" s="54">
        <v>0</v>
      </c>
      <c r="EZ90" s="54">
        <v>0</v>
      </c>
      <c r="FA90" s="54">
        <v>0</v>
      </c>
      <c r="FB90" s="55">
        <v>0</v>
      </c>
      <c r="FC90" s="55">
        <v>0</v>
      </c>
      <c r="FD90" s="55">
        <v>0</v>
      </c>
      <c r="FE90" s="98">
        <v>0</v>
      </c>
      <c r="FF90" s="55">
        <v>0</v>
      </c>
      <c r="FG90" s="54">
        <v>1.7699</v>
      </c>
      <c r="FH90" s="54">
        <v>0</v>
      </c>
      <c r="FI90" s="54">
        <v>1.8246391799999999</v>
      </c>
      <c r="FJ90" s="54">
        <v>1.7699</v>
      </c>
      <c r="FK90" s="54">
        <v>5.4739179999999998E-2</v>
      </c>
      <c r="FL90" s="54">
        <v>0</v>
      </c>
      <c r="FM90" s="54">
        <v>0</v>
      </c>
      <c r="FN90" s="54">
        <v>0</v>
      </c>
      <c r="FO90" s="54">
        <v>0</v>
      </c>
      <c r="FP90" s="54">
        <v>0</v>
      </c>
      <c r="FQ90" s="54">
        <v>0</v>
      </c>
      <c r="FR90" s="55">
        <v>0</v>
      </c>
      <c r="FS90" s="55">
        <v>0</v>
      </c>
      <c r="FT90" s="55">
        <v>0</v>
      </c>
      <c r="FU90" s="98">
        <v>0</v>
      </c>
      <c r="FV90" s="55">
        <v>0</v>
      </c>
      <c r="FW90" s="54">
        <v>0</v>
      </c>
      <c r="FX90" s="54">
        <v>0</v>
      </c>
      <c r="FY90" s="54">
        <v>0</v>
      </c>
      <c r="FZ90" s="54">
        <v>0</v>
      </c>
      <c r="GA90" s="54">
        <v>0</v>
      </c>
      <c r="GB90" s="54">
        <v>0</v>
      </c>
      <c r="GC90" s="54">
        <v>0</v>
      </c>
      <c r="GD90" s="54">
        <v>0</v>
      </c>
      <c r="GE90" s="54">
        <v>0</v>
      </c>
      <c r="GF90" s="54">
        <v>0</v>
      </c>
      <c r="GG90" s="54">
        <v>0</v>
      </c>
      <c r="GH90" s="55" t="s">
        <v>369</v>
      </c>
      <c r="GI90" s="55" t="s">
        <v>369</v>
      </c>
      <c r="GJ90" s="55">
        <v>0</v>
      </c>
      <c r="GK90" s="98">
        <v>0</v>
      </c>
      <c r="GL90" s="55">
        <v>0</v>
      </c>
      <c r="GM90" s="54">
        <v>59.405700000000003</v>
      </c>
      <c r="GN90" s="54">
        <v>0</v>
      </c>
      <c r="GO90" s="54">
        <v>61.242989689999995</v>
      </c>
      <c r="GP90" s="54">
        <v>59.405700000000003</v>
      </c>
      <c r="GQ90" s="54">
        <v>1.83728969</v>
      </c>
      <c r="GR90" s="54">
        <v>0</v>
      </c>
      <c r="GS90" s="54">
        <v>0</v>
      </c>
      <c r="GT90" s="54">
        <v>0</v>
      </c>
      <c r="GU90" s="54">
        <v>0</v>
      </c>
      <c r="GV90" s="54">
        <v>0</v>
      </c>
      <c r="GW90" s="54">
        <v>0</v>
      </c>
      <c r="GX90" s="55">
        <v>0</v>
      </c>
      <c r="GY90" s="55">
        <v>0</v>
      </c>
      <c r="GZ90" s="55">
        <v>0</v>
      </c>
      <c r="HA90" s="98">
        <v>0</v>
      </c>
      <c r="HB90" s="55">
        <v>0</v>
      </c>
      <c r="HC90" s="54">
        <v>59.405700000000003</v>
      </c>
      <c r="HD90" s="54">
        <v>0</v>
      </c>
      <c r="HE90" s="54">
        <v>61.242989689999995</v>
      </c>
      <c r="HF90" s="54">
        <v>59.405700000000003</v>
      </c>
      <c r="HG90" s="54">
        <v>1.83728969</v>
      </c>
      <c r="HH90" s="54">
        <v>0</v>
      </c>
      <c r="HI90" s="54">
        <v>0</v>
      </c>
      <c r="HJ90" s="54">
        <v>0</v>
      </c>
      <c r="HK90" s="54">
        <v>0</v>
      </c>
      <c r="HL90" s="54">
        <v>0</v>
      </c>
      <c r="HM90" s="54">
        <v>0</v>
      </c>
      <c r="HN90" s="55">
        <v>0</v>
      </c>
      <c r="HO90" s="55">
        <v>0</v>
      </c>
      <c r="HP90" s="55">
        <v>0</v>
      </c>
      <c r="HQ90" s="98">
        <v>0</v>
      </c>
      <c r="HR90" s="55">
        <v>0</v>
      </c>
      <c r="HS90" s="54">
        <v>0</v>
      </c>
      <c r="HT90" s="54">
        <v>0</v>
      </c>
      <c r="HU90" s="54">
        <v>0</v>
      </c>
      <c r="HV90" s="54">
        <v>0</v>
      </c>
      <c r="HW90" s="54">
        <v>0</v>
      </c>
      <c r="HX90" s="54">
        <v>0</v>
      </c>
      <c r="HY90" s="54">
        <v>0</v>
      </c>
      <c r="HZ90" s="54">
        <v>0</v>
      </c>
      <c r="IA90" s="54">
        <v>0</v>
      </c>
      <c r="IB90" s="54">
        <v>0</v>
      </c>
      <c r="IC90" s="54">
        <v>0</v>
      </c>
      <c r="ID90" s="55" t="s">
        <v>369</v>
      </c>
      <c r="IE90" s="55" t="s">
        <v>369</v>
      </c>
      <c r="IF90" s="55">
        <v>0</v>
      </c>
      <c r="IG90" s="98">
        <v>0</v>
      </c>
      <c r="IH90" s="55">
        <v>0</v>
      </c>
      <c r="II90" s="54">
        <v>0</v>
      </c>
      <c r="IJ90" s="54">
        <v>0</v>
      </c>
      <c r="IK90" s="54">
        <v>0</v>
      </c>
      <c r="IL90" s="54">
        <v>0</v>
      </c>
      <c r="IM90" s="54">
        <v>0</v>
      </c>
      <c r="IN90" s="54">
        <v>0</v>
      </c>
      <c r="IO90" s="54">
        <v>0</v>
      </c>
      <c r="IP90" s="54">
        <v>0</v>
      </c>
      <c r="IQ90" s="54">
        <v>0</v>
      </c>
      <c r="IR90" s="54">
        <v>0</v>
      </c>
      <c r="IS90" s="54">
        <v>0</v>
      </c>
      <c r="IT90" s="55" t="s">
        <v>369</v>
      </c>
      <c r="IU90" s="55" t="s">
        <v>369</v>
      </c>
      <c r="IV90" s="55">
        <v>0</v>
      </c>
      <c r="IW90" s="98">
        <v>0</v>
      </c>
      <c r="IX90" s="55">
        <v>0</v>
      </c>
      <c r="IY90" s="54">
        <v>0</v>
      </c>
      <c r="IZ90" s="54">
        <v>0</v>
      </c>
      <c r="JA90" s="54">
        <v>0</v>
      </c>
      <c r="JB90" s="54">
        <v>0</v>
      </c>
      <c r="JC90" s="54">
        <v>0</v>
      </c>
      <c r="JD90" s="54">
        <v>0</v>
      </c>
      <c r="JE90" s="54">
        <v>0</v>
      </c>
      <c r="JF90" s="54">
        <v>0</v>
      </c>
      <c r="JG90" s="54">
        <v>0</v>
      </c>
      <c r="JH90" s="54">
        <v>0</v>
      </c>
      <c r="JI90" s="54">
        <v>0</v>
      </c>
      <c r="JJ90" s="55" t="s">
        <v>369</v>
      </c>
      <c r="JK90" s="55" t="s">
        <v>369</v>
      </c>
      <c r="JL90" s="55">
        <v>0</v>
      </c>
      <c r="JM90" s="98">
        <v>0</v>
      </c>
      <c r="JN90" s="55">
        <v>0</v>
      </c>
    </row>
    <row r="91" spans="1:274" ht="15.75" x14ac:dyDescent="0.25">
      <c r="A91" s="129">
        <v>80</v>
      </c>
      <c r="B91" s="108" t="s">
        <v>187</v>
      </c>
      <c r="C91" s="166">
        <v>599.47130000000004</v>
      </c>
      <c r="D91" s="166">
        <v>0</v>
      </c>
      <c r="E91" s="166">
        <v>735.21484649000001</v>
      </c>
      <c r="F91" s="166">
        <v>599.47130000000004</v>
      </c>
      <c r="G91" s="166">
        <v>135.74354649</v>
      </c>
      <c r="H91" s="166">
        <v>186.17942495000003</v>
      </c>
      <c r="I91" s="166">
        <v>0.43740393999999999</v>
      </c>
      <c r="J91" s="166">
        <v>221.56362133000002</v>
      </c>
      <c r="K91" s="166">
        <v>186.17942495000003</v>
      </c>
      <c r="L91" s="166">
        <v>0</v>
      </c>
      <c r="M91" s="166">
        <v>35.384196379999999</v>
      </c>
      <c r="N91" s="167">
        <v>31.057270790111225</v>
      </c>
      <c r="O91" s="167">
        <v>26.06694557122588</v>
      </c>
      <c r="P91" s="167">
        <v>15.970219374279981</v>
      </c>
      <c r="Q91" s="166">
        <v>0</v>
      </c>
      <c r="R91" s="167">
        <v>0.43740393999999583</v>
      </c>
      <c r="S91" s="166">
        <v>61.078099999999999</v>
      </c>
      <c r="T91" s="166">
        <v>0</v>
      </c>
      <c r="U91" s="166">
        <v>139.59349924</v>
      </c>
      <c r="V91" s="166">
        <v>61.078099999999999</v>
      </c>
      <c r="W91" s="166">
        <v>78.515399240000008</v>
      </c>
      <c r="X91" s="166">
        <v>4.7198833000000002</v>
      </c>
      <c r="Y91" s="166">
        <v>0.43740393999999999</v>
      </c>
      <c r="Z91" s="166">
        <v>19.786000000000001</v>
      </c>
      <c r="AA91" s="166">
        <v>4.7198833000000002</v>
      </c>
      <c r="AB91" s="166">
        <v>0</v>
      </c>
      <c r="AC91" s="166">
        <v>15.066116699999998</v>
      </c>
      <c r="AD91" s="167">
        <v>7.7276197196703897</v>
      </c>
      <c r="AE91" s="167">
        <v>19.1887411206393</v>
      </c>
      <c r="AF91" s="167">
        <v>76.14533862326897</v>
      </c>
      <c r="AG91" s="169">
        <v>0</v>
      </c>
      <c r="AH91" s="167">
        <v>0.43740394000000027</v>
      </c>
      <c r="AI91" s="166">
        <v>15.0922</v>
      </c>
      <c r="AJ91" s="166">
        <v>0</v>
      </c>
      <c r="AK91" s="166">
        <v>63.26729924</v>
      </c>
      <c r="AL91" s="166">
        <v>15.0922</v>
      </c>
      <c r="AM91" s="166">
        <v>48.175099240000002</v>
      </c>
      <c r="AN91" s="166">
        <v>4.7198833000000002</v>
      </c>
      <c r="AO91" s="166">
        <v>0.43740393999999999</v>
      </c>
      <c r="AP91" s="166">
        <v>19.786000000000001</v>
      </c>
      <c r="AQ91" s="166">
        <v>4.7198833000000002</v>
      </c>
      <c r="AR91" s="166">
        <v>0</v>
      </c>
      <c r="AS91" s="166">
        <v>15.066116699999998</v>
      </c>
      <c r="AT91" s="167">
        <v>31.273659903791362</v>
      </c>
      <c r="AU91" s="167">
        <v>31.273659914934921</v>
      </c>
      <c r="AV91" s="167">
        <v>76.14533862326897</v>
      </c>
      <c r="AW91" s="169">
        <v>0</v>
      </c>
      <c r="AX91" s="167">
        <v>0.43740394000000027</v>
      </c>
      <c r="AY91" s="166">
        <v>23.1128</v>
      </c>
      <c r="AZ91" s="166">
        <v>0</v>
      </c>
      <c r="BA91" s="166">
        <v>25.071100000000001</v>
      </c>
      <c r="BB91" s="166">
        <v>23.1128</v>
      </c>
      <c r="BC91" s="166">
        <v>1.9582999999999999</v>
      </c>
      <c r="BD91" s="166">
        <v>0</v>
      </c>
      <c r="BE91" s="166">
        <v>0</v>
      </c>
      <c r="BF91" s="166">
        <v>0</v>
      </c>
      <c r="BG91" s="166">
        <v>0</v>
      </c>
      <c r="BH91" s="166">
        <v>0</v>
      </c>
      <c r="BI91" s="166">
        <v>0</v>
      </c>
      <c r="BJ91" s="167">
        <v>0</v>
      </c>
      <c r="BK91" s="167">
        <v>0</v>
      </c>
      <c r="BL91" s="167">
        <v>0</v>
      </c>
      <c r="BM91" s="169">
        <v>0</v>
      </c>
      <c r="BN91" s="167">
        <v>0</v>
      </c>
      <c r="BO91" s="166">
        <v>22.873100000000001</v>
      </c>
      <c r="BP91" s="166">
        <v>0</v>
      </c>
      <c r="BQ91" s="166">
        <v>51.255099999999999</v>
      </c>
      <c r="BR91" s="166">
        <v>22.873100000000001</v>
      </c>
      <c r="BS91" s="166">
        <v>28.382000000000001</v>
      </c>
      <c r="BT91" s="166">
        <v>0</v>
      </c>
      <c r="BU91" s="166">
        <v>0</v>
      </c>
      <c r="BV91" s="166">
        <v>0</v>
      </c>
      <c r="BW91" s="166">
        <v>0</v>
      </c>
      <c r="BX91" s="166">
        <v>0</v>
      </c>
      <c r="BY91" s="166">
        <v>0</v>
      </c>
      <c r="BZ91" s="167">
        <v>0</v>
      </c>
      <c r="CA91" s="167">
        <v>0</v>
      </c>
      <c r="CB91" s="167">
        <v>0</v>
      </c>
      <c r="CC91" s="169">
        <v>0</v>
      </c>
      <c r="CD91" s="167">
        <v>0</v>
      </c>
      <c r="CE91" s="166">
        <v>0</v>
      </c>
      <c r="CF91" s="166">
        <v>0</v>
      </c>
      <c r="CG91" s="166">
        <v>0</v>
      </c>
      <c r="CH91" s="166">
        <v>0</v>
      </c>
      <c r="CI91" s="166">
        <v>0</v>
      </c>
      <c r="CJ91" s="166">
        <v>0</v>
      </c>
      <c r="CK91" s="166">
        <v>0</v>
      </c>
      <c r="CL91" s="166">
        <v>0</v>
      </c>
      <c r="CM91" s="166">
        <v>0</v>
      </c>
      <c r="CN91" s="166">
        <v>0</v>
      </c>
      <c r="CO91" s="166">
        <v>0</v>
      </c>
      <c r="CP91" s="167" t="s">
        <v>369</v>
      </c>
      <c r="CQ91" s="167" t="s">
        <v>369</v>
      </c>
      <c r="CR91" s="167">
        <v>0</v>
      </c>
      <c r="CS91" s="169">
        <v>0</v>
      </c>
      <c r="CT91" s="167">
        <v>0</v>
      </c>
      <c r="CU91" s="54">
        <v>13.2636</v>
      </c>
      <c r="CV91" s="54">
        <v>0</v>
      </c>
      <c r="CW91" s="54">
        <v>13.816400000000002</v>
      </c>
      <c r="CX91" s="54">
        <v>13.2636</v>
      </c>
      <c r="CY91" s="54">
        <v>0.55279999999999996</v>
      </c>
      <c r="CZ91" s="54">
        <v>0</v>
      </c>
      <c r="DA91" s="54">
        <v>0</v>
      </c>
      <c r="DB91" s="54">
        <v>0</v>
      </c>
      <c r="DC91" s="54">
        <v>0</v>
      </c>
      <c r="DD91" s="54">
        <v>0</v>
      </c>
      <c r="DE91" s="54">
        <v>0</v>
      </c>
      <c r="DF91" s="55">
        <v>0</v>
      </c>
      <c r="DG91" s="55">
        <v>0</v>
      </c>
      <c r="DH91" s="55">
        <v>0</v>
      </c>
      <c r="DI91" s="98">
        <v>0</v>
      </c>
      <c r="DJ91" s="55">
        <v>0</v>
      </c>
      <c r="DK91" s="54">
        <v>1.9781</v>
      </c>
      <c r="DL91" s="54">
        <v>0</v>
      </c>
      <c r="DM91" s="54">
        <v>2.0606</v>
      </c>
      <c r="DN91" s="54">
        <v>1.9781</v>
      </c>
      <c r="DO91" s="54">
        <v>8.2500000000000004E-2</v>
      </c>
      <c r="DP91" s="54">
        <v>0</v>
      </c>
      <c r="DQ91" s="54">
        <v>0</v>
      </c>
      <c r="DR91" s="54">
        <v>0</v>
      </c>
      <c r="DS91" s="54">
        <v>0</v>
      </c>
      <c r="DT91" s="54">
        <v>0</v>
      </c>
      <c r="DU91" s="54">
        <v>0</v>
      </c>
      <c r="DV91" s="55">
        <v>0</v>
      </c>
      <c r="DW91" s="55">
        <v>0</v>
      </c>
      <c r="DX91" s="55">
        <v>0</v>
      </c>
      <c r="DY91" s="98">
        <v>0</v>
      </c>
      <c r="DZ91" s="55">
        <v>0</v>
      </c>
      <c r="EA91" s="54">
        <v>11.285500000000001</v>
      </c>
      <c r="EB91" s="54">
        <v>0</v>
      </c>
      <c r="EC91" s="54">
        <v>11.755800000000001</v>
      </c>
      <c r="ED91" s="54">
        <v>11.285500000000001</v>
      </c>
      <c r="EE91" s="54">
        <v>0.4703</v>
      </c>
      <c r="EF91" s="54">
        <v>0</v>
      </c>
      <c r="EG91" s="54">
        <v>0</v>
      </c>
      <c r="EH91" s="54">
        <v>0</v>
      </c>
      <c r="EI91" s="54">
        <v>0</v>
      </c>
      <c r="EJ91" s="54">
        <v>0</v>
      </c>
      <c r="EK91" s="54">
        <v>0</v>
      </c>
      <c r="EL91" s="55">
        <v>0</v>
      </c>
      <c r="EM91" s="55">
        <v>0</v>
      </c>
      <c r="EN91" s="55">
        <v>0</v>
      </c>
      <c r="EO91" s="98">
        <v>0</v>
      </c>
      <c r="EP91" s="55">
        <v>0</v>
      </c>
      <c r="EQ91" s="54">
        <v>25.444600000000001</v>
      </c>
      <c r="ER91" s="54">
        <v>0</v>
      </c>
      <c r="ES91" s="54">
        <v>46.106299999999997</v>
      </c>
      <c r="ET91" s="54">
        <v>25.444600000000001</v>
      </c>
      <c r="EU91" s="54">
        <v>20.6617</v>
      </c>
      <c r="EV91" s="54">
        <v>3.86050388</v>
      </c>
      <c r="EW91" s="54">
        <v>0</v>
      </c>
      <c r="EX91" s="54">
        <v>6.9953369299999997</v>
      </c>
      <c r="EY91" s="54">
        <v>3.86050388</v>
      </c>
      <c r="EZ91" s="54">
        <v>0</v>
      </c>
      <c r="FA91" s="54">
        <v>3.1348330499999997</v>
      </c>
      <c r="FB91" s="55">
        <v>15.17219323549987</v>
      </c>
      <c r="FC91" s="55">
        <v>15.172193236761736</v>
      </c>
      <c r="FD91" s="55">
        <v>44.813181714751224</v>
      </c>
      <c r="FE91" s="98">
        <v>0</v>
      </c>
      <c r="FF91" s="55">
        <v>0</v>
      </c>
      <c r="FG91" s="54">
        <v>25.444600000000001</v>
      </c>
      <c r="FH91" s="54">
        <v>0</v>
      </c>
      <c r="FI91" s="54">
        <v>46.106299999999997</v>
      </c>
      <c r="FJ91" s="54">
        <v>25.444600000000001</v>
      </c>
      <c r="FK91" s="54">
        <v>20.6617</v>
      </c>
      <c r="FL91" s="54">
        <v>3.86050388</v>
      </c>
      <c r="FM91" s="54">
        <v>0</v>
      </c>
      <c r="FN91" s="54">
        <v>6.9953369299999997</v>
      </c>
      <c r="FO91" s="54">
        <v>3.86050388</v>
      </c>
      <c r="FP91" s="54">
        <v>0</v>
      </c>
      <c r="FQ91" s="54">
        <v>3.1348330499999997</v>
      </c>
      <c r="FR91" s="55">
        <v>15.17219323549987</v>
      </c>
      <c r="FS91" s="55">
        <v>15.172193236761736</v>
      </c>
      <c r="FT91" s="55">
        <v>44.813181714751224</v>
      </c>
      <c r="FU91" s="98">
        <v>0</v>
      </c>
      <c r="FV91" s="55">
        <v>0</v>
      </c>
      <c r="FW91" s="54">
        <v>0</v>
      </c>
      <c r="FX91" s="54">
        <v>0</v>
      </c>
      <c r="FY91" s="54">
        <v>0</v>
      </c>
      <c r="FZ91" s="54">
        <v>0</v>
      </c>
      <c r="GA91" s="54">
        <v>0</v>
      </c>
      <c r="GB91" s="54">
        <v>0</v>
      </c>
      <c r="GC91" s="54">
        <v>0</v>
      </c>
      <c r="GD91" s="54">
        <v>0</v>
      </c>
      <c r="GE91" s="54">
        <v>0</v>
      </c>
      <c r="GF91" s="54">
        <v>0</v>
      </c>
      <c r="GG91" s="54">
        <v>0</v>
      </c>
      <c r="GH91" s="55" t="s">
        <v>369</v>
      </c>
      <c r="GI91" s="55" t="s">
        <v>369</v>
      </c>
      <c r="GJ91" s="55">
        <v>0</v>
      </c>
      <c r="GK91" s="98">
        <v>0</v>
      </c>
      <c r="GL91" s="55">
        <v>0</v>
      </c>
      <c r="GM91" s="54">
        <v>499.685</v>
      </c>
      <c r="GN91" s="54">
        <v>0</v>
      </c>
      <c r="GO91" s="54">
        <v>535.69864725000002</v>
      </c>
      <c r="GP91" s="54">
        <v>499.685</v>
      </c>
      <c r="GQ91" s="54">
        <v>36.013647249999998</v>
      </c>
      <c r="GR91" s="54">
        <v>177.59903777000002</v>
      </c>
      <c r="GS91" s="54">
        <v>0</v>
      </c>
      <c r="GT91" s="54">
        <v>194.78228440000001</v>
      </c>
      <c r="GU91" s="54">
        <v>177.59903777000002</v>
      </c>
      <c r="GV91" s="54">
        <v>0</v>
      </c>
      <c r="GW91" s="54">
        <v>17.183246629999999</v>
      </c>
      <c r="GX91" s="55">
        <v>35.542199139457864</v>
      </c>
      <c r="GY91" s="55">
        <v>47.713153046446863</v>
      </c>
      <c r="GZ91" s="55">
        <v>8.8217707698267454</v>
      </c>
      <c r="HA91" s="98">
        <v>0</v>
      </c>
      <c r="HB91" s="55">
        <v>0</v>
      </c>
      <c r="HC91" s="54">
        <v>499.685</v>
      </c>
      <c r="HD91" s="54">
        <v>0</v>
      </c>
      <c r="HE91" s="54">
        <v>535.69864725000002</v>
      </c>
      <c r="HF91" s="54">
        <v>499.685</v>
      </c>
      <c r="HG91" s="54">
        <v>36.013647249999998</v>
      </c>
      <c r="HH91" s="54">
        <v>177.59903777000002</v>
      </c>
      <c r="HI91" s="54">
        <v>0</v>
      </c>
      <c r="HJ91" s="54">
        <v>194.78228440000001</v>
      </c>
      <c r="HK91" s="54">
        <v>177.59903777000002</v>
      </c>
      <c r="HL91" s="54">
        <v>0</v>
      </c>
      <c r="HM91" s="54">
        <v>17.183246629999999</v>
      </c>
      <c r="HN91" s="55">
        <v>35.542199139457864</v>
      </c>
      <c r="HO91" s="55">
        <v>47.713153046446863</v>
      </c>
      <c r="HP91" s="55">
        <v>8.8217707698267454</v>
      </c>
      <c r="HQ91" s="98">
        <v>0</v>
      </c>
      <c r="HR91" s="55">
        <v>0</v>
      </c>
      <c r="HS91" s="54">
        <v>0</v>
      </c>
      <c r="HT91" s="54">
        <v>0</v>
      </c>
      <c r="HU91" s="54">
        <v>0</v>
      </c>
      <c r="HV91" s="54">
        <v>0</v>
      </c>
      <c r="HW91" s="54">
        <v>0</v>
      </c>
      <c r="HX91" s="54">
        <v>0</v>
      </c>
      <c r="HY91" s="54">
        <v>0</v>
      </c>
      <c r="HZ91" s="54">
        <v>0</v>
      </c>
      <c r="IA91" s="54">
        <v>0</v>
      </c>
      <c r="IB91" s="54">
        <v>0</v>
      </c>
      <c r="IC91" s="54">
        <v>0</v>
      </c>
      <c r="ID91" s="55" t="s">
        <v>369</v>
      </c>
      <c r="IE91" s="55" t="s">
        <v>369</v>
      </c>
      <c r="IF91" s="55">
        <v>0</v>
      </c>
      <c r="IG91" s="98">
        <v>0</v>
      </c>
      <c r="IH91" s="55">
        <v>0</v>
      </c>
      <c r="II91" s="54">
        <v>0</v>
      </c>
      <c r="IJ91" s="54">
        <v>0</v>
      </c>
      <c r="IK91" s="54">
        <v>0</v>
      </c>
      <c r="IL91" s="54">
        <v>0</v>
      </c>
      <c r="IM91" s="54">
        <v>0</v>
      </c>
      <c r="IN91" s="54">
        <v>0</v>
      </c>
      <c r="IO91" s="54">
        <v>0</v>
      </c>
      <c r="IP91" s="54">
        <v>0</v>
      </c>
      <c r="IQ91" s="54">
        <v>0</v>
      </c>
      <c r="IR91" s="54">
        <v>0</v>
      </c>
      <c r="IS91" s="54">
        <v>0</v>
      </c>
      <c r="IT91" s="55" t="s">
        <v>369</v>
      </c>
      <c r="IU91" s="55" t="s">
        <v>369</v>
      </c>
      <c r="IV91" s="55">
        <v>0</v>
      </c>
      <c r="IW91" s="98">
        <v>0</v>
      </c>
      <c r="IX91" s="55">
        <v>0</v>
      </c>
      <c r="IY91" s="54">
        <v>0</v>
      </c>
      <c r="IZ91" s="54">
        <v>0</v>
      </c>
      <c r="JA91" s="54">
        <v>0</v>
      </c>
      <c r="JB91" s="54">
        <v>0</v>
      </c>
      <c r="JC91" s="54">
        <v>0</v>
      </c>
      <c r="JD91" s="54">
        <v>0</v>
      </c>
      <c r="JE91" s="54">
        <v>0</v>
      </c>
      <c r="JF91" s="54">
        <v>0</v>
      </c>
      <c r="JG91" s="54">
        <v>0</v>
      </c>
      <c r="JH91" s="54">
        <v>0</v>
      </c>
      <c r="JI91" s="54">
        <v>0</v>
      </c>
      <c r="JJ91" s="55" t="s">
        <v>369</v>
      </c>
      <c r="JK91" s="55" t="s">
        <v>369</v>
      </c>
      <c r="JL91" s="55">
        <v>0</v>
      </c>
      <c r="JM91" s="98">
        <v>0</v>
      </c>
      <c r="JN91" s="55">
        <v>0</v>
      </c>
    </row>
    <row r="92" spans="1:274" ht="15.75" x14ac:dyDescent="0.25">
      <c r="A92" s="129">
        <v>81</v>
      </c>
      <c r="B92" s="108" t="s">
        <v>189</v>
      </c>
      <c r="C92" s="166">
        <v>10.564400000000001</v>
      </c>
      <c r="D92" s="166">
        <v>0</v>
      </c>
      <c r="E92" s="166">
        <v>10.780002</v>
      </c>
      <c r="F92" s="166">
        <v>10.564400000000001</v>
      </c>
      <c r="G92" s="166">
        <v>0.21560199999999999</v>
      </c>
      <c r="H92" s="166">
        <v>7.5819068099999996</v>
      </c>
      <c r="I92" s="166">
        <v>0</v>
      </c>
      <c r="J92" s="166">
        <v>7.7366409199999993</v>
      </c>
      <c r="K92" s="166">
        <v>7.5819068099999996</v>
      </c>
      <c r="L92" s="166">
        <v>0</v>
      </c>
      <c r="M92" s="166">
        <v>0.15473411000000001</v>
      </c>
      <c r="N92" s="167">
        <v>71.768456419673612</v>
      </c>
      <c r="O92" s="167">
        <v>71.768401962876055</v>
      </c>
      <c r="P92" s="167">
        <v>2.0000166945837785</v>
      </c>
      <c r="Q92" s="166">
        <v>0</v>
      </c>
      <c r="R92" s="167">
        <v>0</v>
      </c>
      <c r="S92" s="166">
        <v>6.1037999999999997</v>
      </c>
      <c r="T92" s="166">
        <v>0</v>
      </c>
      <c r="U92" s="166">
        <v>6.2283679999999997</v>
      </c>
      <c r="V92" s="166">
        <v>6.1037999999999997</v>
      </c>
      <c r="W92" s="166">
        <v>0.124568</v>
      </c>
      <c r="X92" s="166">
        <v>6.1037999999999997</v>
      </c>
      <c r="Y92" s="166">
        <v>0</v>
      </c>
      <c r="Z92" s="166">
        <v>6.2283679999999997</v>
      </c>
      <c r="AA92" s="166">
        <v>6.1037999999999997</v>
      </c>
      <c r="AB92" s="166">
        <v>0</v>
      </c>
      <c r="AC92" s="166">
        <v>0.124568</v>
      </c>
      <c r="AD92" s="167">
        <v>100</v>
      </c>
      <c r="AE92" s="167">
        <v>100</v>
      </c>
      <c r="AF92" s="167">
        <v>2.0000102755649634</v>
      </c>
      <c r="AG92" s="169">
        <v>0</v>
      </c>
      <c r="AH92" s="167">
        <v>0</v>
      </c>
      <c r="AI92" s="166">
        <v>6.1037999999999997</v>
      </c>
      <c r="AJ92" s="166">
        <v>0</v>
      </c>
      <c r="AK92" s="166">
        <v>6.2283679999999997</v>
      </c>
      <c r="AL92" s="166">
        <v>6.1037999999999997</v>
      </c>
      <c r="AM92" s="166">
        <v>0.124568</v>
      </c>
      <c r="AN92" s="166">
        <v>6.1037999999999997</v>
      </c>
      <c r="AO92" s="166">
        <v>0</v>
      </c>
      <c r="AP92" s="166">
        <v>6.2283679999999997</v>
      </c>
      <c r="AQ92" s="166">
        <v>6.1037999999999997</v>
      </c>
      <c r="AR92" s="166">
        <v>0</v>
      </c>
      <c r="AS92" s="166">
        <v>0.124568</v>
      </c>
      <c r="AT92" s="167">
        <v>100</v>
      </c>
      <c r="AU92" s="167">
        <v>100</v>
      </c>
      <c r="AV92" s="167">
        <v>2.0000102755649634</v>
      </c>
      <c r="AW92" s="169">
        <v>0</v>
      </c>
      <c r="AX92" s="167">
        <v>0</v>
      </c>
      <c r="AY92" s="166">
        <v>0</v>
      </c>
      <c r="AZ92" s="166">
        <v>0</v>
      </c>
      <c r="BA92" s="166">
        <v>0</v>
      </c>
      <c r="BB92" s="166">
        <v>0</v>
      </c>
      <c r="BC92" s="166">
        <v>0</v>
      </c>
      <c r="BD92" s="166">
        <v>0</v>
      </c>
      <c r="BE92" s="166">
        <v>0</v>
      </c>
      <c r="BF92" s="166">
        <v>0</v>
      </c>
      <c r="BG92" s="166">
        <v>0</v>
      </c>
      <c r="BH92" s="166">
        <v>0</v>
      </c>
      <c r="BI92" s="166">
        <v>0</v>
      </c>
      <c r="BJ92" s="167" t="s">
        <v>369</v>
      </c>
      <c r="BK92" s="167" t="s">
        <v>369</v>
      </c>
      <c r="BL92" s="167">
        <v>0</v>
      </c>
      <c r="BM92" s="169">
        <v>0</v>
      </c>
      <c r="BN92" s="167">
        <v>0</v>
      </c>
      <c r="BO92" s="166">
        <v>0</v>
      </c>
      <c r="BP92" s="166">
        <v>0</v>
      </c>
      <c r="BQ92" s="166">
        <v>0</v>
      </c>
      <c r="BR92" s="166">
        <v>0</v>
      </c>
      <c r="BS92" s="166">
        <v>0</v>
      </c>
      <c r="BT92" s="166">
        <v>0</v>
      </c>
      <c r="BU92" s="166">
        <v>0</v>
      </c>
      <c r="BV92" s="166">
        <v>0</v>
      </c>
      <c r="BW92" s="166">
        <v>0</v>
      </c>
      <c r="BX92" s="166">
        <v>0</v>
      </c>
      <c r="BY92" s="166">
        <v>0</v>
      </c>
      <c r="BZ92" s="167" t="s">
        <v>369</v>
      </c>
      <c r="CA92" s="167" t="s">
        <v>369</v>
      </c>
      <c r="CB92" s="167">
        <v>0</v>
      </c>
      <c r="CC92" s="169">
        <v>0</v>
      </c>
      <c r="CD92" s="167">
        <v>0</v>
      </c>
      <c r="CE92" s="166">
        <v>0</v>
      </c>
      <c r="CF92" s="166">
        <v>0</v>
      </c>
      <c r="CG92" s="166">
        <v>0</v>
      </c>
      <c r="CH92" s="166">
        <v>0</v>
      </c>
      <c r="CI92" s="166">
        <v>0</v>
      </c>
      <c r="CJ92" s="166">
        <v>0</v>
      </c>
      <c r="CK92" s="166">
        <v>0</v>
      </c>
      <c r="CL92" s="166">
        <v>0</v>
      </c>
      <c r="CM92" s="166">
        <v>0</v>
      </c>
      <c r="CN92" s="166">
        <v>0</v>
      </c>
      <c r="CO92" s="166">
        <v>0</v>
      </c>
      <c r="CP92" s="167" t="s">
        <v>369</v>
      </c>
      <c r="CQ92" s="167" t="s">
        <v>369</v>
      </c>
      <c r="CR92" s="167">
        <v>0</v>
      </c>
      <c r="CS92" s="169">
        <v>0</v>
      </c>
      <c r="CT92" s="167">
        <v>0</v>
      </c>
      <c r="CU92" s="54">
        <v>3.2513000000000001</v>
      </c>
      <c r="CV92" s="54">
        <v>0</v>
      </c>
      <c r="CW92" s="54">
        <v>3.3176539999999997</v>
      </c>
      <c r="CX92" s="54">
        <v>3.2513000000000001</v>
      </c>
      <c r="CY92" s="54">
        <v>6.6353999999999996E-2</v>
      </c>
      <c r="CZ92" s="54">
        <v>1.4781068100000001</v>
      </c>
      <c r="DA92" s="54">
        <v>0</v>
      </c>
      <c r="DB92" s="54">
        <v>1.50827292</v>
      </c>
      <c r="DC92" s="54">
        <v>1.4781068100000001</v>
      </c>
      <c r="DD92" s="54">
        <v>0</v>
      </c>
      <c r="DE92" s="54">
        <v>3.0166110000000003E-2</v>
      </c>
      <c r="DF92" s="55">
        <v>45.462024728570114</v>
      </c>
      <c r="DG92" s="55">
        <v>45.462383578985452</v>
      </c>
      <c r="DH92" s="55">
        <v>2.0000432017303607</v>
      </c>
      <c r="DI92" s="98">
        <v>0</v>
      </c>
      <c r="DJ92" s="55">
        <v>0</v>
      </c>
      <c r="DK92" s="54">
        <v>3.3700000000000001E-2</v>
      </c>
      <c r="DL92" s="54">
        <v>0</v>
      </c>
      <c r="DM92" s="54">
        <v>3.4388000000000002E-2</v>
      </c>
      <c r="DN92" s="54">
        <v>3.3700000000000001E-2</v>
      </c>
      <c r="DO92" s="54">
        <v>6.8800000000000003E-4</v>
      </c>
      <c r="DP92" s="54">
        <v>3.3700000000000001E-2</v>
      </c>
      <c r="DQ92" s="54">
        <v>0</v>
      </c>
      <c r="DR92" s="54">
        <v>3.4388000000000002E-2</v>
      </c>
      <c r="DS92" s="54">
        <v>3.3700000000000001E-2</v>
      </c>
      <c r="DT92" s="54">
        <v>0</v>
      </c>
      <c r="DU92" s="54">
        <v>6.8800000000000003E-4</v>
      </c>
      <c r="DV92" s="55">
        <v>100</v>
      </c>
      <c r="DW92" s="55">
        <v>100</v>
      </c>
      <c r="DX92" s="55">
        <v>2.0006979178783295</v>
      </c>
      <c r="DY92" s="98">
        <v>0</v>
      </c>
      <c r="DZ92" s="55">
        <v>0</v>
      </c>
      <c r="EA92" s="54">
        <v>3.2176</v>
      </c>
      <c r="EB92" s="54">
        <v>0</v>
      </c>
      <c r="EC92" s="54">
        <v>3.2832659999999998</v>
      </c>
      <c r="ED92" s="54">
        <v>3.2176</v>
      </c>
      <c r="EE92" s="54">
        <v>6.5666000000000002E-2</v>
      </c>
      <c r="EF92" s="54">
        <v>1.44440681</v>
      </c>
      <c r="EG92" s="54">
        <v>0</v>
      </c>
      <c r="EH92" s="54">
        <v>1.4738849199999999</v>
      </c>
      <c r="EI92" s="54">
        <v>1.44440681</v>
      </c>
      <c r="EJ92" s="54">
        <v>0</v>
      </c>
      <c r="EK92" s="54">
        <v>2.9478110000000002E-2</v>
      </c>
      <c r="EL92" s="55">
        <v>44.890813339134759</v>
      </c>
      <c r="EM92" s="55">
        <v>44.890978588615113</v>
      </c>
      <c r="EN92" s="55">
        <v>2.0000279261965721</v>
      </c>
      <c r="EO92" s="98">
        <v>0</v>
      </c>
      <c r="EP92" s="55">
        <v>0</v>
      </c>
      <c r="EQ92" s="54">
        <v>1.2093</v>
      </c>
      <c r="ER92" s="54">
        <v>0</v>
      </c>
      <c r="ES92" s="54">
        <v>1.2339800000000001</v>
      </c>
      <c r="ET92" s="54">
        <v>1.2093</v>
      </c>
      <c r="EU92" s="54">
        <v>2.4680000000000001E-2</v>
      </c>
      <c r="EV92" s="54">
        <v>0</v>
      </c>
      <c r="EW92" s="54">
        <v>0</v>
      </c>
      <c r="EX92" s="54">
        <v>0</v>
      </c>
      <c r="EY92" s="54">
        <v>0</v>
      </c>
      <c r="EZ92" s="54">
        <v>0</v>
      </c>
      <c r="FA92" s="54">
        <v>0</v>
      </c>
      <c r="FB92" s="55">
        <v>0</v>
      </c>
      <c r="FC92" s="55">
        <v>0</v>
      </c>
      <c r="FD92" s="55">
        <v>0</v>
      </c>
      <c r="FE92" s="98">
        <v>0</v>
      </c>
      <c r="FF92" s="55">
        <v>0</v>
      </c>
      <c r="FG92" s="54">
        <v>1.2093</v>
      </c>
      <c r="FH92" s="54">
        <v>0</v>
      </c>
      <c r="FI92" s="54">
        <v>1.2339800000000001</v>
      </c>
      <c r="FJ92" s="54">
        <v>1.2093</v>
      </c>
      <c r="FK92" s="54">
        <v>2.4680000000000001E-2</v>
      </c>
      <c r="FL92" s="54">
        <v>0</v>
      </c>
      <c r="FM92" s="54">
        <v>0</v>
      </c>
      <c r="FN92" s="54">
        <v>0</v>
      </c>
      <c r="FO92" s="54">
        <v>0</v>
      </c>
      <c r="FP92" s="54">
        <v>0</v>
      </c>
      <c r="FQ92" s="54">
        <v>0</v>
      </c>
      <c r="FR92" s="55">
        <v>0</v>
      </c>
      <c r="FS92" s="55">
        <v>0</v>
      </c>
      <c r="FT92" s="55">
        <v>0</v>
      </c>
      <c r="FU92" s="98">
        <v>0</v>
      </c>
      <c r="FV92" s="55">
        <v>0</v>
      </c>
      <c r="FW92" s="54">
        <v>0</v>
      </c>
      <c r="FX92" s="54">
        <v>0</v>
      </c>
      <c r="FY92" s="54">
        <v>0</v>
      </c>
      <c r="FZ92" s="54">
        <v>0</v>
      </c>
      <c r="GA92" s="54">
        <v>0</v>
      </c>
      <c r="GB92" s="54">
        <v>0</v>
      </c>
      <c r="GC92" s="54">
        <v>0</v>
      </c>
      <c r="GD92" s="54">
        <v>0</v>
      </c>
      <c r="GE92" s="54">
        <v>0</v>
      </c>
      <c r="GF92" s="54">
        <v>0</v>
      </c>
      <c r="GG92" s="54">
        <v>0</v>
      </c>
      <c r="GH92" s="55" t="s">
        <v>369</v>
      </c>
      <c r="GI92" s="55" t="s">
        <v>369</v>
      </c>
      <c r="GJ92" s="55">
        <v>0</v>
      </c>
      <c r="GK92" s="98">
        <v>0</v>
      </c>
      <c r="GL92" s="55">
        <v>0</v>
      </c>
      <c r="GM92" s="54">
        <v>0</v>
      </c>
      <c r="GN92" s="54">
        <v>0</v>
      </c>
      <c r="GO92" s="54">
        <v>0</v>
      </c>
      <c r="GP92" s="54">
        <v>0</v>
      </c>
      <c r="GQ92" s="54">
        <v>0</v>
      </c>
      <c r="GR92" s="54">
        <v>0</v>
      </c>
      <c r="GS92" s="54">
        <v>0</v>
      </c>
      <c r="GT92" s="54">
        <v>0</v>
      </c>
      <c r="GU92" s="54">
        <v>0</v>
      </c>
      <c r="GV92" s="54">
        <v>0</v>
      </c>
      <c r="GW92" s="54">
        <v>0</v>
      </c>
      <c r="GX92" s="55" t="s">
        <v>369</v>
      </c>
      <c r="GY92" s="55" t="s">
        <v>369</v>
      </c>
      <c r="GZ92" s="55">
        <v>0</v>
      </c>
      <c r="HA92" s="98">
        <v>0</v>
      </c>
      <c r="HB92" s="55">
        <v>0</v>
      </c>
      <c r="HC92" s="54">
        <v>0</v>
      </c>
      <c r="HD92" s="54">
        <v>0</v>
      </c>
      <c r="HE92" s="54">
        <v>0</v>
      </c>
      <c r="HF92" s="54">
        <v>0</v>
      </c>
      <c r="HG92" s="54">
        <v>0</v>
      </c>
      <c r="HH92" s="54">
        <v>0</v>
      </c>
      <c r="HI92" s="54">
        <v>0</v>
      </c>
      <c r="HJ92" s="54">
        <v>0</v>
      </c>
      <c r="HK92" s="54">
        <v>0</v>
      </c>
      <c r="HL92" s="54">
        <v>0</v>
      </c>
      <c r="HM92" s="54">
        <v>0</v>
      </c>
      <c r="HN92" s="55" t="s">
        <v>369</v>
      </c>
      <c r="HO92" s="55" t="s">
        <v>369</v>
      </c>
      <c r="HP92" s="55">
        <v>0</v>
      </c>
      <c r="HQ92" s="98">
        <v>0</v>
      </c>
      <c r="HR92" s="55">
        <v>0</v>
      </c>
      <c r="HS92" s="54">
        <v>0</v>
      </c>
      <c r="HT92" s="54">
        <v>0</v>
      </c>
      <c r="HU92" s="54">
        <v>0</v>
      </c>
      <c r="HV92" s="54">
        <v>0</v>
      </c>
      <c r="HW92" s="54">
        <v>0</v>
      </c>
      <c r="HX92" s="54">
        <v>0</v>
      </c>
      <c r="HY92" s="54">
        <v>0</v>
      </c>
      <c r="HZ92" s="54">
        <v>0</v>
      </c>
      <c r="IA92" s="54">
        <v>0</v>
      </c>
      <c r="IB92" s="54">
        <v>0</v>
      </c>
      <c r="IC92" s="54">
        <v>0</v>
      </c>
      <c r="ID92" s="55" t="s">
        <v>369</v>
      </c>
      <c r="IE92" s="55" t="s">
        <v>369</v>
      </c>
      <c r="IF92" s="55">
        <v>0</v>
      </c>
      <c r="IG92" s="98">
        <v>0</v>
      </c>
      <c r="IH92" s="55">
        <v>0</v>
      </c>
      <c r="II92" s="54">
        <v>0</v>
      </c>
      <c r="IJ92" s="54">
        <v>0</v>
      </c>
      <c r="IK92" s="54">
        <v>0</v>
      </c>
      <c r="IL92" s="54">
        <v>0</v>
      </c>
      <c r="IM92" s="54">
        <v>0</v>
      </c>
      <c r="IN92" s="54">
        <v>0</v>
      </c>
      <c r="IO92" s="54">
        <v>0</v>
      </c>
      <c r="IP92" s="54">
        <v>0</v>
      </c>
      <c r="IQ92" s="54">
        <v>0</v>
      </c>
      <c r="IR92" s="54">
        <v>0</v>
      </c>
      <c r="IS92" s="54">
        <v>0</v>
      </c>
      <c r="IT92" s="55" t="s">
        <v>369</v>
      </c>
      <c r="IU92" s="55" t="s">
        <v>369</v>
      </c>
      <c r="IV92" s="55">
        <v>0</v>
      </c>
      <c r="IW92" s="98">
        <v>0</v>
      </c>
      <c r="IX92" s="55">
        <v>0</v>
      </c>
      <c r="IY92" s="54">
        <v>0</v>
      </c>
      <c r="IZ92" s="54">
        <v>0</v>
      </c>
      <c r="JA92" s="54">
        <v>0</v>
      </c>
      <c r="JB92" s="54">
        <v>0</v>
      </c>
      <c r="JC92" s="54">
        <v>0</v>
      </c>
      <c r="JD92" s="54">
        <v>0</v>
      </c>
      <c r="JE92" s="54">
        <v>0</v>
      </c>
      <c r="JF92" s="54">
        <v>0</v>
      </c>
      <c r="JG92" s="54">
        <v>0</v>
      </c>
      <c r="JH92" s="54">
        <v>0</v>
      </c>
      <c r="JI92" s="54">
        <v>0</v>
      </c>
      <c r="JJ92" s="55" t="s">
        <v>369</v>
      </c>
      <c r="JK92" s="55" t="s">
        <v>369</v>
      </c>
      <c r="JL92" s="55">
        <v>0</v>
      </c>
      <c r="JM92" s="98">
        <v>0</v>
      </c>
      <c r="JN92" s="55">
        <v>0</v>
      </c>
    </row>
    <row r="93" spans="1:274" ht="15.75" x14ac:dyDescent="0.25">
      <c r="A93" s="129">
        <v>82</v>
      </c>
      <c r="B93" s="108" t="s">
        <v>191</v>
      </c>
      <c r="C93" s="166">
        <v>309.5068</v>
      </c>
      <c r="D93" s="166">
        <v>0</v>
      </c>
      <c r="E93" s="166">
        <v>319.07973113000003</v>
      </c>
      <c r="F93" s="166">
        <v>309.5068</v>
      </c>
      <c r="G93" s="166">
        <v>9.5729311300000006</v>
      </c>
      <c r="H93" s="166">
        <v>130.84187657999999</v>
      </c>
      <c r="I93" s="166">
        <v>0</v>
      </c>
      <c r="J93" s="166">
        <v>134.88886083</v>
      </c>
      <c r="K93" s="166">
        <v>130.84187657999999</v>
      </c>
      <c r="L93" s="166">
        <v>0</v>
      </c>
      <c r="M93" s="166">
        <v>4.0469842499999995</v>
      </c>
      <c r="N93" s="167">
        <v>42.274314031226453</v>
      </c>
      <c r="O93" s="167">
        <v>42.275288467472755</v>
      </c>
      <c r="P93" s="167">
        <v>3.0002360647855131</v>
      </c>
      <c r="Q93" s="166">
        <v>0</v>
      </c>
      <c r="R93" s="167">
        <v>0</v>
      </c>
      <c r="S93" s="166">
        <v>40.163000000000004</v>
      </c>
      <c r="T93" s="166">
        <v>0</v>
      </c>
      <c r="U93" s="166">
        <v>41.405500000000004</v>
      </c>
      <c r="V93" s="166">
        <v>40.163000000000004</v>
      </c>
      <c r="W93" s="166">
        <v>1.2424999999999999</v>
      </c>
      <c r="X93" s="166">
        <v>20.234746609999998</v>
      </c>
      <c r="Y93" s="166">
        <v>0</v>
      </c>
      <c r="Z93" s="166">
        <v>20.860764830000001</v>
      </c>
      <c r="AA93" s="166">
        <v>20.234746609999998</v>
      </c>
      <c r="AB93" s="166">
        <v>0</v>
      </c>
      <c r="AC93" s="166">
        <v>0.62601821999999996</v>
      </c>
      <c r="AD93" s="167">
        <v>50.381561661230478</v>
      </c>
      <c r="AE93" s="167">
        <v>50.383760160965792</v>
      </c>
      <c r="AF93" s="167">
        <v>3.0009360879219495</v>
      </c>
      <c r="AG93" s="169">
        <v>0</v>
      </c>
      <c r="AH93" s="167">
        <v>0</v>
      </c>
      <c r="AI93" s="166">
        <v>5.2344999999999997</v>
      </c>
      <c r="AJ93" s="166">
        <v>0</v>
      </c>
      <c r="AK93" s="166">
        <v>5.3963999999999999</v>
      </c>
      <c r="AL93" s="166">
        <v>5.2344999999999997</v>
      </c>
      <c r="AM93" s="166">
        <v>0.16189999999999999</v>
      </c>
      <c r="AN93" s="166">
        <v>5.2102016799999999</v>
      </c>
      <c r="AO93" s="166">
        <v>0</v>
      </c>
      <c r="AP93" s="166">
        <v>5.3713501700000004</v>
      </c>
      <c r="AQ93" s="166">
        <v>5.2102016799999999</v>
      </c>
      <c r="AR93" s="166">
        <v>0</v>
      </c>
      <c r="AS93" s="166">
        <v>0.16114848999999998</v>
      </c>
      <c r="AT93" s="167">
        <v>99.535804374820898</v>
      </c>
      <c r="AU93" s="167">
        <v>99.535818406423715</v>
      </c>
      <c r="AV93" s="167">
        <v>3.0001486572229936</v>
      </c>
      <c r="AW93" s="169">
        <v>0</v>
      </c>
      <c r="AX93" s="167">
        <v>0</v>
      </c>
      <c r="AY93" s="166">
        <v>16.081600000000002</v>
      </c>
      <c r="AZ93" s="166">
        <v>0</v>
      </c>
      <c r="BA93" s="166">
        <v>16.5793</v>
      </c>
      <c r="BB93" s="166">
        <v>16.081600000000002</v>
      </c>
      <c r="BC93" s="166">
        <v>0.49769999999999998</v>
      </c>
      <c r="BD93" s="166">
        <v>9.2916031300000004</v>
      </c>
      <c r="BE93" s="166">
        <v>0</v>
      </c>
      <c r="BF93" s="166">
        <v>9.5791634999999999</v>
      </c>
      <c r="BG93" s="166">
        <v>9.2916031300000004</v>
      </c>
      <c r="BH93" s="166">
        <v>0</v>
      </c>
      <c r="BI93" s="166">
        <v>0.28756037000000001</v>
      </c>
      <c r="BJ93" s="167">
        <v>57.777852514675153</v>
      </c>
      <c r="BK93" s="167">
        <v>57.777852119750861</v>
      </c>
      <c r="BL93" s="167">
        <v>3.001936129391674</v>
      </c>
      <c r="BM93" s="169">
        <v>0</v>
      </c>
      <c r="BN93" s="167">
        <v>0</v>
      </c>
      <c r="BO93" s="166">
        <v>18.846900000000002</v>
      </c>
      <c r="BP93" s="166">
        <v>0</v>
      </c>
      <c r="BQ93" s="166">
        <v>19.4298</v>
      </c>
      <c r="BR93" s="166">
        <v>18.846900000000002</v>
      </c>
      <c r="BS93" s="166">
        <v>0.58289999999999997</v>
      </c>
      <c r="BT93" s="166">
        <v>5.7329417999999999</v>
      </c>
      <c r="BU93" s="166">
        <v>0</v>
      </c>
      <c r="BV93" s="166">
        <v>5.9102511600000005</v>
      </c>
      <c r="BW93" s="166">
        <v>5.7329417999999999</v>
      </c>
      <c r="BX93" s="166">
        <v>0</v>
      </c>
      <c r="BY93" s="166">
        <v>0.17730936</v>
      </c>
      <c r="BZ93" s="167">
        <v>30.418486859907993</v>
      </c>
      <c r="CA93" s="167">
        <v>30.418486875965005</v>
      </c>
      <c r="CB93" s="167">
        <v>3.0000308819363268</v>
      </c>
      <c r="CC93" s="169">
        <v>0</v>
      </c>
      <c r="CD93" s="167">
        <v>0</v>
      </c>
      <c r="CE93" s="166">
        <v>0</v>
      </c>
      <c r="CF93" s="166">
        <v>0</v>
      </c>
      <c r="CG93" s="166">
        <v>0</v>
      </c>
      <c r="CH93" s="166">
        <v>0</v>
      </c>
      <c r="CI93" s="166">
        <v>0</v>
      </c>
      <c r="CJ93" s="166">
        <v>0</v>
      </c>
      <c r="CK93" s="166">
        <v>0</v>
      </c>
      <c r="CL93" s="166">
        <v>0</v>
      </c>
      <c r="CM93" s="166">
        <v>0</v>
      </c>
      <c r="CN93" s="166">
        <v>0</v>
      </c>
      <c r="CO93" s="166">
        <v>0</v>
      </c>
      <c r="CP93" s="167" t="s">
        <v>369</v>
      </c>
      <c r="CQ93" s="167" t="s">
        <v>369</v>
      </c>
      <c r="CR93" s="167">
        <v>0</v>
      </c>
      <c r="CS93" s="169">
        <v>0</v>
      </c>
      <c r="CT93" s="167">
        <v>0</v>
      </c>
      <c r="CU93" s="54">
        <v>0.71809999999999996</v>
      </c>
      <c r="CV93" s="54">
        <v>0</v>
      </c>
      <c r="CW93" s="54">
        <v>0.74032783999999996</v>
      </c>
      <c r="CX93" s="54">
        <v>0.71809999999999996</v>
      </c>
      <c r="CY93" s="54">
        <v>2.2227839999999999E-2</v>
      </c>
      <c r="CZ93" s="54">
        <v>0</v>
      </c>
      <c r="DA93" s="54">
        <v>0</v>
      </c>
      <c r="DB93" s="54">
        <v>0</v>
      </c>
      <c r="DC93" s="54">
        <v>0</v>
      </c>
      <c r="DD93" s="54">
        <v>0</v>
      </c>
      <c r="DE93" s="54">
        <v>0</v>
      </c>
      <c r="DF93" s="55">
        <v>0</v>
      </c>
      <c r="DG93" s="55">
        <v>0</v>
      </c>
      <c r="DH93" s="55">
        <v>0</v>
      </c>
      <c r="DI93" s="98">
        <v>0</v>
      </c>
      <c r="DJ93" s="55">
        <v>0</v>
      </c>
      <c r="DK93" s="54">
        <v>0.38740000000000002</v>
      </c>
      <c r="DL93" s="54">
        <v>0</v>
      </c>
      <c r="DM93" s="54">
        <v>0.39939999999999998</v>
      </c>
      <c r="DN93" s="54">
        <v>0.38740000000000002</v>
      </c>
      <c r="DO93" s="54">
        <v>1.2E-2</v>
      </c>
      <c r="DP93" s="54">
        <v>0</v>
      </c>
      <c r="DQ93" s="54">
        <v>0</v>
      </c>
      <c r="DR93" s="54">
        <v>0</v>
      </c>
      <c r="DS93" s="54">
        <v>0</v>
      </c>
      <c r="DT93" s="54">
        <v>0</v>
      </c>
      <c r="DU93" s="54">
        <v>0</v>
      </c>
      <c r="DV93" s="55">
        <v>0</v>
      </c>
      <c r="DW93" s="55">
        <v>0</v>
      </c>
      <c r="DX93" s="55">
        <v>0</v>
      </c>
      <c r="DY93" s="98">
        <v>0</v>
      </c>
      <c r="DZ93" s="55">
        <v>0</v>
      </c>
      <c r="EA93" s="54">
        <v>0.33069999999999999</v>
      </c>
      <c r="EB93" s="54">
        <v>0</v>
      </c>
      <c r="EC93" s="54">
        <v>0.34092784000000004</v>
      </c>
      <c r="ED93" s="54">
        <v>0.33069999999999999</v>
      </c>
      <c r="EE93" s="54">
        <v>1.022784E-2</v>
      </c>
      <c r="EF93" s="54">
        <v>0</v>
      </c>
      <c r="EG93" s="54">
        <v>0</v>
      </c>
      <c r="EH93" s="54">
        <v>0</v>
      </c>
      <c r="EI93" s="54">
        <v>0</v>
      </c>
      <c r="EJ93" s="54">
        <v>0</v>
      </c>
      <c r="EK93" s="54">
        <v>0</v>
      </c>
      <c r="EL93" s="55">
        <v>0</v>
      </c>
      <c r="EM93" s="55">
        <v>0</v>
      </c>
      <c r="EN93" s="55">
        <v>0</v>
      </c>
      <c r="EO93" s="98">
        <v>0</v>
      </c>
      <c r="EP93" s="55">
        <v>0</v>
      </c>
      <c r="EQ93" s="54">
        <v>2.5314999999999999</v>
      </c>
      <c r="ER93" s="54">
        <v>0</v>
      </c>
      <c r="ES93" s="54">
        <v>2.6097938100000002</v>
      </c>
      <c r="ET93" s="54">
        <v>2.5314999999999999</v>
      </c>
      <c r="EU93" s="54">
        <v>7.8293809999999991E-2</v>
      </c>
      <c r="EV93" s="54">
        <v>0</v>
      </c>
      <c r="EW93" s="54">
        <v>0</v>
      </c>
      <c r="EX93" s="54">
        <v>0</v>
      </c>
      <c r="EY93" s="54">
        <v>0</v>
      </c>
      <c r="EZ93" s="54">
        <v>0</v>
      </c>
      <c r="FA93" s="54">
        <v>0</v>
      </c>
      <c r="FB93" s="55">
        <v>0</v>
      </c>
      <c r="FC93" s="55">
        <v>0</v>
      </c>
      <c r="FD93" s="55">
        <v>0</v>
      </c>
      <c r="FE93" s="98">
        <v>0</v>
      </c>
      <c r="FF93" s="55">
        <v>0</v>
      </c>
      <c r="FG93" s="54">
        <v>2.5314999999999999</v>
      </c>
      <c r="FH93" s="54">
        <v>0</v>
      </c>
      <c r="FI93" s="54">
        <v>2.6097938100000002</v>
      </c>
      <c r="FJ93" s="54">
        <v>2.5314999999999999</v>
      </c>
      <c r="FK93" s="54">
        <v>7.8293809999999991E-2</v>
      </c>
      <c r="FL93" s="54">
        <v>0</v>
      </c>
      <c r="FM93" s="54">
        <v>0</v>
      </c>
      <c r="FN93" s="54">
        <v>0</v>
      </c>
      <c r="FO93" s="54">
        <v>0</v>
      </c>
      <c r="FP93" s="54">
        <v>0</v>
      </c>
      <c r="FQ93" s="54">
        <v>0</v>
      </c>
      <c r="FR93" s="55">
        <v>0</v>
      </c>
      <c r="FS93" s="55">
        <v>0</v>
      </c>
      <c r="FT93" s="55">
        <v>0</v>
      </c>
      <c r="FU93" s="98">
        <v>0</v>
      </c>
      <c r="FV93" s="55">
        <v>0</v>
      </c>
      <c r="FW93" s="54">
        <v>0</v>
      </c>
      <c r="FX93" s="54">
        <v>0</v>
      </c>
      <c r="FY93" s="54">
        <v>0</v>
      </c>
      <c r="FZ93" s="54">
        <v>0</v>
      </c>
      <c r="GA93" s="54">
        <v>0</v>
      </c>
      <c r="GB93" s="54">
        <v>0</v>
      </c>
      <c r="GC93" s="54">
        <v>0</v>
      </c>
      <c r="GD93" s="54">
        <v>0</v>
      </c>
      <c r="GE93" s="54">
        <v>0</v>
      </c>
      <c r="GF93" s="54">
        <v>0</v>
      </c>
      <c r="GG93" s="54">
        <v>0</v>
      </c>
      <c r="GH93" s="55" t="s">
        <v>369</v>
      </c>
      <c r="GI93" s="55" t="s">
        <v>369</v>
      </c>
      <c r="GJ93" s="55">
        <v>0</v>
      </c>
      <c r="GK93" s="98">
        <v>0</v>
      </c>
      <c r="GL93" s="55">
        <v>0</v>
      </c>
      <c r="GM93" s="54">
        <v>266.0942</v>
      </c>
      <c r="GN93" s="54">
        <v>0</v>
      </c>
      <c r="GO93" s="54">
        <v>274.32410948</v>
      </c>
      <c r="GP93" s="54">
        <v>266.0942</v>
      </c>
      <c r="GQ93" s="54">
        <v>8.2299094799999999</v>
      </c>
      <c r="GR93" s="54">
        <v>110.60712997</v>
      </c>
      <c r="GS93" s="54">
        <v>0</v>
      </c>
      <c r="GT93" s="54">
        <v>114.02809600000001</v>
      </c>
      <c r="GU93" s="54">
        <v>110.60712997</v>
      </c>
      <c r="GV93" s="54">
        <v>0</v>
      </c>
      <c r="GW93" s="54">
        <v>3.4209660299999998</v>
      </c>
      <c r="GX93" s="55">
        <v>41.566907497420083</v>
      </c>
      <c r="GY93" s="55">
        <v>41.567480642569592</v>
      </c>
      <c r="GZ93" s="55">
        <v>3.0001079996986002</v>
      </c>
      <c r="HA93" s="98">
        <v>0</v>
      </c>
      <c r="HB93" s="55">
        <v>0</v>
      </c>
      <c r="HC93" s="54">
        <v>266.0942</v>
      </c>
      <c r="HD93" s="54">
        <v>0</v>
      </c>
      <c r="HE93" s="54">
        <v>274.32410948</v>
      </c>
      <c r="HF93" s="54">
        <v>266.0942</v>
      </c>
      <c r="HG93" s="54">
        <v>8.2299094799999999</v>
      </c>
      <c r="HH93" s="54">
        <v>110.60712997</v>
      </c>
      <c r="HI93" s="54">
        <v>0</v>
      </c>
      <c r="HJ93" s="54">
        <v>114.02809600000001</v>
      </c>
      <c r="HK93" s="54">
        <v>110.60712997</v>
      </c>
      <c r="HL93" s="54">
        <v>0</v>
      </c>
      <c r="HM93" s="54">
        <v>3.4209660299999998</v>
      </c>
      <c r="HN93" s="55">
        <v>41.566907497420083</v>
      </c>
      <c r="HO93" s="55">
        <v>41.567480642569592</v>
      </c>
      <c r="HP93" s="55">
        <v>3.0001079996986002</v>
      </c>
      <c r="HQ93" s="98">
        <v>0</v>
      </c>
      <c r="HR93" s="55">
        <v>0</v>
      </c>
      <c r="HS93" s="54">
        <v>0</v>
      </c>
      <c r="HT93" s="54">
        <v>0</v>
      </c>
      <c r="HU93" s="54">
        <v>0</v>
      </c>
      <c r="HV93" s="54">
        <v>0</v>
      </c>
      <c r="HW93" s="54">
        <v>0</v>
      </c>
      <c r="HX93" s="54">
        <v>0</v>
      </c>
      <c r="HY93" s="54">
        <v>0</v>
      </c>
      <c r="HZ93" s="54">
        <v>0</v>
      </c>
      <c r="IA93" s="54">
        <v>0</v>
      </c>
      <c r="IB93" s="54">
        <v>0</v>
      </c>
      <c r="IC93" s="54">
        <v>0</v>
      </c>
      <c r="ID93" s="55" t="s">
        <v>369</v>
      </c>
      <c r="IE93" s="55" t="s">
        <v>369</v>
      </c>
      <c r="IF93" s="55">
        <v>0</v>
      </c>
      <c r="IG93" s="98">
        <v>0</v>
      </c>
      <c r="IH93" s="55">
        <v>0</v>
      </c>
      <c r="II93" s="54">
        <v>0</v>
      </c>
      <c r="IJ93" s="54">
        <v>0</v>
      </c>
      <c r="IK93" s="54">
        <v>0</v>
      </c>
      <c r="IL93" s="54">
        <v>0</v>
      </c>
      <c r="IM93" s="54">
        <v>0</v>
      </c>
      <c r="IN93" s="54">
        <v>0</v>
      </c>
      <c r="IO93" s="54">
        <v>0</v>
      </c>
      <c r="IP93" s="54">
        <v>0</v>
      </c>
      <c r="IQ93" s="54">
        <v>0</v>
      </c>
      <c r="IR93" s="54">
        <v>0</v>
      </c>
      <c r="IS93" s="54">
        <v>0</v>
      </c>
      <c r="IT93" s="55" t="s">
        <v>369</v>
      </c>
      <c r="IU93" s="55" t="s">
        <v>369</v>
      </c>
      <c r="IV93" s="55">
        <v>0</v>
      </c>
      <c r="IW93" s="98">
        <v>0</v>
      </c>
      <c r="IX93" s="55">
        <v>0</v>
      </c>
      <c r="IY93" s="54">
        <v>0</v>
      </c>
      <c r="IZ93" s="54">
        <v>0</v>
      </c>
      <c r="JA93" s="54">
        <v>0</v>
      </c>
      <c r="JB93" s="54">
        <v>0</v>
      </c>
      <c r="JC93" s="54">
        <v>0</v>
      </c>
      <c r="JD93" s="54">
        <v>0</v>
      </c>
      <c r="JE93" s="54">
        <v>0</v>
      </c>
      <c r="JF93" s="54">
        <v>0</v>
      </c>
      <c r="JG93" s="54">
        <v>0</v>
      </c>
      <c r="JH93" s="54">
        <v>0</v>
      </c>
      <c r="JI93" s="54">
        <v>0</v>
      </c>
      <c r="JJ93" s="55" t="s">
        <v>369</v>
      </c>
      <c r="JK93" s="55" t="s">
        <v>369</v>
      </c>
      <c r="JL93" s="55">
        <v>0</v>
      </c>
      <c r="JM93" s="98">
        <v>0</v>
      </c>
      <c r="JN93" s="55">
        <v>0</v>
      </c>
    </row>
    <row r="94" spans="1:274" ht="15.75" x14ac:dyDescent="0.25">
      <c r="A94" s="127">
        <v>83</v>
      </c>
      <c r="B94" s="128" t="s">
        <v>193</v>
      </c>
      <c r="C94" s="170">
        <v>3823.0479</v>
      </c>
      <c r="D94" s="170">
        <v>0</v>
      </c>
      <c r="E94" s="170">
        <v>3965.09814624</v>
      </c>
      <c r="F94" s="170">
        <v>3822.3384000000001</v>
      </c>
      <c r="G94" s="170">
        <v>142.75974624</v>
      </c>
      <c r="H94" s="170">
        <v>1433.2486331600001</v>
      </c>
      <c r="I94" s="170">
        <v>1.4901</v>
      </c>
      <c r="J94" s="170">
        <v>1475.65704211</v>
      </c>
      <c r="K94" s="170">
        <v>1433.2486331600001</v>
      </c>
      <c r="L94" s="170">
        <v>0</v>
      </c>
      <c r="M94" s="170">
        <v>42.408408950000002</v>
      </c>
      <c r="N94" s="170">
        <v>37.496644283509802</v>
      </c>
      <c r="O94" s="170">
        <v>29.706139207270144</v>
      </c>
      <c r="P94" s="170">
        <v>2.8738661992465016</v>
      </c>
      <c r="Q94" s="170">
        <v>1.4901</v>
      </c>
      <c r="R94" s="170">
        <v>2.2204460492503131E-16</v>
      </c>
      <c r="S94" s="170">
        <v>110.24400000000001</v>
      </c>
      <c r="T94" s="170">
        <v>0</v>
      </c>
      <c r="U94" s="170">
        <v>113.76409445999998</v>
      </c>
      <c r="V94" s="170">
        <v>110.24400000000001</v>
      </c>
      <c r="W94" s="170">
        <v>3.5200944600000001</v>
      </c>
      <c r="X94" s="170">
        <v>33.985894739999999</v>
      </c>
      <c r="Y94" s="170">
        <v>1.4901</v>
      </c>
      <c r="Z94" s="170">
        <v>36.73570531</v>
      </c>
      <c r="AA94" s="170">
        <v>33.985894739999999</v>
      </c>
      <c r="AB94" s="170">
        <v>0</v>
      </c>
      <c r="AC94" s="170">
        <v>2.7498105700000002</v>
      </c>
      <c r="AD94" s="170">
        <v>30.827886089038852</v>
      </c>
      <c r="AE94" s="170">
        <v>78.117522164447834</v>
      </c>
      <c r="AF94" s="170">
        <v>7.4853893420455471</v>
      </c>
      <c r="AG94" s="170">
        <v>1.4901</v>
      </c>
      <c r="AH94" s="170">
        <v>2.2204460492503131E-16</v>
      </c>
      <c r="AI94" s="170">
        <v>36.7517</v>
      </c>
      <c r="AJ94" s="170">
        <v>0</v>
      </c>
      <c r="AK94" s="170">
        <v>39.529447990000001</v>
      </c>
      <c r="AL94" s="170">
        <v>36.7517</v>
      </c>
      <c r="AM94" s="170">
        <v>2.7777479899999999</v>
      </c>
      <c r="AN94" s="170">
        <v>32.099540679999997</v>
      </c>
      <c r="AO94" s="170">
        <v>1.4901</v>
      </c>
      <c r="AP94" s="170">
        <v>34.830297170000001</v>
      </c>
      <c r="AQ94" s="170">
        <v>32.099540679999997</v>
      </c>
      <c r="AR94" s="170">
        <v>0</v>
      </c>
      <c r="AS94" s="170">
        <v>2.7307564900000001</v>
      </c>
      <c r="AT94" s="170">
        <v>87.341648631219769</v>
      </c>
      <c r="AU94" s="170">
        <v>98.308287858755676</v>
      </c>
      <c r="AV94" s="170">
        <v>7.8401756857591574</v>
      </c>
      <c r="AW94" s="170">
        <v>1.4901</v>
      </c>
      <c r="AX94" s="170">
        <v>2.2204460492503131E-16</v>
      </c>
      <c r="AY94" s="170">
        <v>22.093599999999999</v>
      </c>
      <c r="AZ94" s="170">
        <v>0</v>
      </c>
      <c r="BA94" s="170">
        <v>22.316767679999998</v>
      </c>
      <c r="BB94" s="170">
        <v>22.093599999999999</v>
      </c>
      <c r="BC94" s="170">
        <v>0.22316767999999998</v>
      </c>
      <c r="BD94" s="170">
        <v>0</v>
      </c>
      <c r="BE94" s="170">
        <v>0</v>
      </c>
      <c r="BF94" s="170">
        <v>0</v>
      </c>
      <c r="BG94" s="170">
        <v>0</v>
      </c>
      <c r="BH94" s="170">
        <v>0</v>
      </c>
      <c r="BI94" s="170">
        <v>0</v>
      </c>
      <c r="BJ94" s="170">
        <v>0</v>
      </c>
      <c r="BK94" s="170">
        <v>0</v>
      </c>
      <c r="BL94" s="170">
        <v>0</v>
      </c>
      <c r="BM94" s="170">
        <v>0</v>
      </c>
      <c r="BN94" s="170">
        <v>0</v>
      </c>
      <c r="BO94" s="170">
        <v>51.398699999999998</v>
      </c>
      <c r="BP94" s="170">
        <v>0</v>
      </c>
      <c r="BQ94" s="170">
        <v>51.917878789999996</v>
      </c>
      <c r="BR94" s="170">
        <v>51.398699999999998</v>
      </c>
      <c r="BS94" s="170">
        <v>0.51917879</v>
      </c>
      <c r="BT94" s="170">
        <v>1.8863540600000002</v>
      </c>
      <c r="BU94" s="170">
        <v>0</v>
      </c>
      <c r="BV94" s="170">
        <v>1.9054081399999998</v>
      </c>
      <c r="BW94" s="170">
        <v>1.8863540600000002</v>
      </c>
      <c r="BX94" s="170">
        <v>0</v>
      </c>
      <c r="BY94" s="170">
        <v>1.9054080000000001E-2</v>
      </c>
      <c r="BZ94" s="170">
        <v>3.6700423551568431</v>
      </c>
      <c r="CA94" s="170">
        <v>3.6700420677816981</v>
      </c>
      <c r="CB94" s="170">
        <v>0.99999992652492831</v>
      </c>
      <c r="CC94" s="170">
        <v>0</v>
      </c>
      <c r="CD94" s="170">
        <v>0</v>
      </c>
      <c r="CE94" s="170">
        <v>0</v>
      </c>
      <c r="CF94" s="170">
        <v>0</v>
      </c>
      <c r="CG94" s="170">
        <v>0</v>
      </c>
      <c r="CH94" s="170">
        <v>0</v>
      </c>
      <c r="CI94" s="170">
        <v>0</v>
      </c>
      <c r="CJ94" s="170">
        <v>0</v>
      </c>
      <c r="CK94" s="170">
        <v>0</v>
      </c>
      <c r="CL94" s="170">
        <v>0</v>
      </c>
      <c r="CM94" s="170">
        <v>0</v>
      </c>
      <c r="CN94" s="170">
        <v>0</v>
      </c>
      <c r="CO94" s="170">
        <v>0</v>
      </c>
      <c r="CP94" s="170" t="s">
        <v>369</v>
      </c>
      <c r="CQ94" s="170" t="s">
        <v>369</v>
      </c>
      <c r="CR94" s="170">
        <v>0</v>
      </c>
      <c r="CS94" s="170">
        <v>0</v>
      </c>
      <c r="CT94" s="170">
        <v>0</v>
      </c>
      <c r="CU94" s="49">
        <v>11.2164</v>
      </c>
      <c r="CV94" s="49">
        <v>0</v>
      </c>
      <c r="CW94" s="49">
        <v>11.47110792</v>
      </c>
      <c r="CX94" s="49">
        <v>11.2164</v>
      </c>
      <c r="CY94" s="49">
        <v>0.25470791999999998</v>
      </c>
      <c r="CZ94" s="49">
        <v>0</v>
      </c>
      <c r="DA94" s="49">
        <v>0</v>
      </c>
      <c r="DB94" s="49">
        <v>0</v>
      </c>
      <c r="DC94" s="49">
        <v>0</v>
      </c>
      <c r="DD94" s="49">
        <v>0</v>
      </c>
      <c r="DE94" s="49">
        <v>0</v>
      </c>
      <c r="DF94" s="49">
        <v>0</v>
      </c>
      <c r="DG94" s="49">
        <v>0</v>
      </c>
      <c r="DH94" s="49">
        <v>0</v>
      </c>
      <c r="DI94" s="49">
        <v>0</v>
      </c>
      <c r="DJ94" s="49">
        <v>0</v>
      </c>
      <c r="DK94" s="49">
        <v>2.1743000000000001</v>
      </c>
      <c r="DL94" s="49">
        <v>0</v>
      </c>
      <c r="DM94" s="49">
        <v>2.2081947</v>
      </c>
      <c r="DN94" s="49">
        <v>2.1743000000000001</v>
      </c>
      <c r="DO94" s="49">
        <v>3.38947E-2</v>
      </c>
      <c r="DP94" s="49">
        <v>0</v>
      </c>
      <c r="DQ94" s="49">
        <v>0</v>
      </c>
      <c r="DR94" s="49">
        <v>0</v>
      </c>
      <c r="DS94" s="49">
        <v>0</v>
      </c>
      <c r="DT94" s="49">
        <v>0</v>
      </c>
      <c r="DU94" s="49">
        <v>0</v>
      </c>
      <c r="DV94" s="49">
        <v>0</v>
      </c>
      <c r="DW94" s="49">
        <v>0</v>
      </c>
      <c r="DX94" s="49">
        <v>0</v>
      </c>
      <c r="DY94" s="49">
        <v>0</v>
      </c>
      <c r="DZ94" s="49">
        <v>0</v>
      </c>
      <c r="EA94" s="49">
        <v>9.0420999999999996</v>
      </c>
      <c r="EB94" s="49">
        <v>0</v>
      </c>
      <c r="EC94" s="49">
        <v>9.2629132200000015</v>
      </c>
      <c r="ED94" s="49">
        <v>9.0420999999999996</v>
      </c>
      <c r="EE94" s="49">
        <v>0.22081322</v>
      </c>
      <c r="EF94" s="49">
        <v>0</v>
      </c>
      <c r="EG94" s="49">
        <v>0</v>
      </c>
      <c r="EH94" s="49">
        <v>0</v>
      </c>
      <c r="EI94" s="49">
        <v>0</v>
      </c>
      <c r="EJ94" s="49">
        <v>0</v>
      </c>
      <c r="EK94" s="49">
        <v>0</v>
      </c>
      <c r="EL94" s="49">
        <v>0</v>
      </c>
      <c r="EM94" s="49">
        <v>0</v>
      </c>
      <c r="EN94" s="49">
        <v>0</v>
      </c>
      <c r="EO94" s="49">
        <v>0</v>
      </c>
      <c r="EP94" s="49">
        <v>0</v>
      </c>
      <c r="EQ94" s="49">
        <v>42.148900000000005</v>
      </c>
      <c r="ER94" s="49">
        <v>0</v>
      </c>
      <c r="ES94" s="49">
        <v>90.355348570000004</v>
      </c>
      <c r="ET94" s="49">
        <v>42.148900000000005</v>
      </c>
      <c r="EU94" s="49">
        <v>48.206448570000006</v>
      </c>
      <c r="EV94" s="49">
        <v>11.917882260000003</v>
      </c>
      <c r="EW94" s="49">
        <v>0</v>
      </c>
      <c r="EX94" s="49">
        <v>16.771933860000001</v>
      </c>
      <c r="EY94" s="49">
        <v>11.917882260000003</v>
      </c>
      <c r="EZ94" s="49">
        <v>0</v>
      </c>
      <c r="FA94" s="49">
        <v>4.8540516</v>
      </c>
      <c r="FB94" s="49">
        <v>28.275666173968954</v>
      </c>
      <c r="FC94" s="49">
        <v>10.069299324034397</v>
      </c>
      <c r="FD94" s="49">
        <v>28.941514082503065</v>
      </c>
      <c r="FE94" s="49">
        <v>0</v>
      </c>
      <c r="FF94" s="49">
        <v>0</v>
      </c>
      <c r="FG94" s="49">
        <v>42.148900000000005</v>
      </c>
      <c r="FH94" s="49">
        <v>0</v>
      </c>
      <c r="FI94" s="49">
        <v>90.355348570000004</v>
      </c>
      <c r="FJ94" s="49">
        <v>42.148900000000005</v>
      </c>
      <c r="FK94" s="49">
        <v>48.206448570000006</v>
      </c>
      <c r="FL94" s="49">
        <v>11.917882260000003</v>
      </c>
      <c r="FM94" s="49">
        <v>0</v>
      </c>
      <c r="FN94" s="49">
        <v>16.771933860000001</v>
      </c>
      <c r="FO94" s="49">
        <v>11.917882260000003</v>
      </c>
      <c r="FP94" s="49">
        <v>0</v>
      </c>
      <c r="FQ94" s="49">
        <v>4.8540516</v>
      </c>
      <c r="FR94" s="49">
        <v>28.275666173968954</v>
      </c>
      <c r="FS94" s="49">
        <v>10.069299324034397</v>
      </c>
      <c r="FT94" s="49">
        <v>28.941514082503065</v>
      </c>
      <c r="FU94" s="49">
        <v>0</v>
      </c>
      <c r="FV94" s="49">
        <v>0</v>
      </c>
      <c r="FW94" s="49">
        <v>0</v>
      </c>
      <c r="FX94" s="49">
        <v>0</v>
      </c>
      <c r="FY94" s="49">
        <v>0</v>
      </c>
      <c r="FZ94" s="49">
        <v>0</v>
      </c>
      <c r="GA94" s="49">
        <v>0</v>
      </c>
      <c r="GB94" s="49">
        <v>0</v>
      </c>
      <c r="GC94" s="49">
        <v>0</v>
      </c>
      <c r="GD94" s="49">
        <v>0</v>
      </c>
      <c r="GE94" s="49">
        <v>0</v>
      </c>
      <c r="GF94" s="49">
        <v>0</v>
      </c>
      <c r="GG94" s="49">
        <v>0</v>
      </c>
      <c r="GH94" s="49" t="s">
        <v>369</v>
      </c>
      <c r="GI94" s="49" t="s">
        <v>369</v>
      </c>
      <c r="GJ94" s="49">
        <v>0</v>
      </c>
      <c r="GK94" s="49">
        <v>0</v>
      </c>
      <c r="GL94" s="49">
        <v>0</v>
      </c>
      <c r="GM94" s="49">
        <v>3659.4386</v>
      </c>
      <c r="GN94" s="49">
        <v>0</v>
      </c>
      <c r="GO94" s="49">
        <v>3749.5075952899997</v>
      </c>
      <c r="GP94" s="49">
        <v>3658.7291</v>
      </c>
      <c r="GQ94" s="49">
        <v>90.778495289999995</v>
      </c>
      <c r="GR94" s="49">
        <v>1387.3448561599998</v>
      </c>
      <c r="GS94" s="49">
        <v>0</v>
      </c>
      <c r="GT94" s="49">
        <v>1422.1494029400001</v>
      </c>
      <c r="GU94" s="49">
        <v>1387.3448561599998</v>
      </c>
      <c r="GV94" s="49">
        <v>0</v>
      </c>
      <c r="GW94" s="49">
        <v>34.804546780000003</v>
      </c>
      <c r="GX94" s="49">
        <v>37.918764091061014</v>
      </c>
      <c r="GY94" s="49">
        <v>38.340078967836796</v>
      </c>
      <c r="GZ94" s="49">
        <v>2.4473200008415987</v>
      </c>
      <c r="HA94" s="49">
        <v>0</v>
      </c>
      <c r="HB94" s="49">
        <v>0</v>
      </c>
      <c r="HC94" s="49">
        <v>3635.6295999999998</v>
      </c>
      <c r="HD94" s="49">
        <v>0</v>
      </c>
      <c r="HE94" s="49">
        <v>3725.6985868399997</v>
      </c>
      <c r="HF94" s="49">
        <v>3635.6295999999998</v>
      </c>
      <c r="HG94" s="49">
        <v>90.068986840000008</v>
      </c>
      <c r="HH94" s="49">
        <v>1364.2453561599998</v>
      </c>
      <c r="HI94" s="49">
        <v>0</v>
      </c>
      <c r="HJ94" s="49">
        <v>1398.3403944900001</v>
      </c>
      <c r="HK94" s="49">
        <v>1364.2453561599998</v>
      </c>
      <c r="HL94" s="49">
        <v>0</v>
      </c>
      <c r="HM94" s="49">
        <v>34.095038330000001</v>
      </c>
      <c r="HN94" s="49">
        <v>37.524321954029638</v>
      </c>
      <c r="HO94" s="49">
        <v>37.854359781538314</v>
      </c>
      <c r="HP94" s="49">
        <v>2.4382502618352149</v>
      </c>
      <c r="HQ94" s="49">
        <v>0</v>
      </c>
      <c r="HR94" s="49">
        <v>0</v>
      </c>
      <c r="HS94" s="49">
        <v>0</v>
      </c>
      <c r="HT94" s="49">
        <v>0</v>
      </c>
      <c r="HU94" s="49">
        <v>0</v>
      </c>
      <c r="HV94" s="49">
        <v>0</v>
      </c>
      <c r="HW94" s="49">
        <v>0</v>
      </c>
      <c r="HX94" s="49">
        <v>0</v>
      </c>
      <c r="HY94" s="49">
        <v>0</v>
      </c>
      <c r="HZ94" s="49">
        <v>0</v>
      </c>
      <c r="IA94" s="49">
        <v>0</v>
      </c>
      <c r="IB94" s="49">
        <v>0</v>
      </c>
      <c r="IC94" s="49">
        <v>0</v>
      </c>
      <c r="ID94" s="49" t="s">
        <v>369</v>
      </c>
      <c r="IE94" s="49" t="s">
        <v>369</v>
      </c>
      <c r="IF94" s="49">
        <v>0</v>
      </c>
      <c r="IG94" s="49">
        <v>0</v>
      </c>
      <c r="IH94" s="49">
        <v>0</v>
      </c>
      <c r="II94" s="49">
        <v>0</v>
      </c>
      <c r="IJ94" s="49">
        <v>0</v>
      </c>
      <c r="IK94" s="49">
        <v>0</v>
      </c>
      <c r="IL94" s="49">
        <v>0</v>
      </c>
      <c r="IM94" s="49">
        <v>0</v>
      </c>
      <c r="IN94" s="49">
        <v>0</v>
      </c>
      <c r="IO94" s="49">
        <v>0</v>
      </c>
      <c r="IP94" s="49">
        <v>0</v>
      </c>
      <c r="IQ94" s="49">
        <v>0</v>
      </c>
      <c r="IR94" s="49">
        <v>0</v>
      </c>
      <c r="IS94" s="49">
        <v>0</v>
      </c>
      <c r="IT94" s="49" t="s">
        <v>369</v>
      </c>
      <c r="IU94" s="49" t="s">
        <v>369</v>
      </c>
      <c r="IV94" s="49">
        <v>0</v>
      </c>
      <c r="IW94" s="49">
        <v>0</v>
      </c>
      <c r="IX94" s="49">
        <v>0</v>
      </c>
      <c r="IY94" s="49">
        <v>23.809000000000001</v>
      </c>
      <c r="IZ94" s="49">
        <v>0</v>
      </c>
      <c r="JA94" s="49">
        <v>23.80900845</v>
      </c>
      <c r="JB94" s="49">
        <v>23.099499999999999</v>
      </c>
      <c r="JC94" s="49">
        <v>0.70950844999999996</v>
      </c>
      <c r="JD94" s="49">
        <v>23.099499999999999</v>
      </c>
      <c r="JE94" s="49">
        <v>0</v>
      </c>
      <c r="JF94" s="49">
        <v>23.80900845</v>
      </c>
      <c r="JG94" s="49">
        <v>23.099499999999999</v>
      </c>
      <c r="JH94" s="49">
        <v>0</v>
      </c>
      <c r="JI94" s="49">
        <v>0.70950844999999996</v>
      </c>
      <c r="JJ94" s="49">
        <v>100</v>
      </c>
      <c r="JK94" s="49">
        <v>100</v>
      </c>
      <c r="JL94" s="49">
        <v>2.9799999923978353</v>
      </c>
      <c r="JM94" s="49">
        <v>0</v>
      </c>
      <c r="JN94" s="49">
        <v>0</v>
      </c>
    </row>
    <row r="95" spans="1:274" s="72" customFormat="1" ht="15.75" x14ac:dyDescent="0.25">
      <c r="A95" s="129">
        <v>84</v>
      </c>
      <c r="B95" s="108" t="s">
        <v>171</v>
      </c>
      <c r="C95" s="166">
        <v>645.31319999999994</v>
      </c>
      <c r="D95" s="166">
        <v>0</v>
      </c>
      <c r="E95" s="166">
        <v>658.48316193000005</v>
      </c>
      <c r="F95" s="166">
        <v>645.31319999999994</v>
      </c>
      <c r="G95" s="166">
        <v>13.169961929999999</v>
      </c>
      <c r="H95" s="166">
        <v>394.67707656000005</v>
      </c>
      <c r="I95" s="166">
        <v>0</v>
      </c>
      <c r="J95" s="166">
        <v>402.73171078000001</v>
      </c>
      <c r="K95" s="166">
        <v>394.67707656000005</v>
      </c>
      <c r="L95" s="166">
        <v>0</v>
      </c>
      <c r="M95" s="166">
        <v>8.0546342200000005</v>
      </c>
      <c r="N95" s="167">
        <v>61.160546004637759</v>
      </c>
      <c r="O95" s="167">
        <v>61.159130624761048</v>
      </c>
      <c r="P95" s="167">
        <v>2.0000000010925389</v>
      </c>
      <c r="Q95" s="166">
        <v>0</v>
      </c>
      <c r="R95" s="167">
        <v>0</v>
      </c>
      <c r="S95" s="166">
        <v>3.9022000000000001</v>
      </c>
      <c r="T95" s="166">
        <v>0</v>
      </c>
      <c r="U95" s="166">
        <v>3.9818367299999999</v>
      </c>
      <c r="V95" s="166">
        <v>3.9022000000000001</v>
      </c>
      <c r="W95" s="166">
        <v>7.9636730000000003E-2</v>
      </c>
      <c r="X95" s="166">
        <v>3.9022000000000001</v>
      </c>
      <c r="Y95" s="166">
        <v>0</v>
      </c>
      <c r="Z95" s="166">
        <v>3.9818367299999999</v>
      </c>
      <c r="AA95" s="166">
        <v>3.9022000000000001</v>
      </c>
      <c r="AB95" s="166">
        <v>0</v>
      </c>
      <c r="AC95" s="166">
        <v>7.9636730000000003E-2</v>
      </c>
      <c r="AD95" s="167">
        <v>100</v>
      </c>
      <c r="AE95" s="167">
        <v>100</v>
      </c>
      <c r="AF95" s="167">
        <v>1.9999998844754241</v>
      </c>
      <c r="AG95" s="169">
        <v>0</v>
      </c>
      <c r="AH95" s="167">
        <v>0</v>
      </c>
      <c r="AI95" s="166">
        <v>3.9022000000000001</v>
      </c>
      <c r="AJ95" s="166">
        <v>0</v>
      </c>
      <c r="AK95" s="166">
        <v>3.9818367299999999</v>
      </c>
      <c r="AL95" s="166">
        <v>3.9022000000000001</v>
      </c>
      <c r="AM95" s="166">
        <v>7.9636730000000003E-2</v>
      </c>
      <c r="AN95" s="166">
        <v>3.9022000000000001</v>
      </c>
      <c r="AO95" s="166">
        <v>0</v>
      </c>
      <c r="AP95" s="166">
        <v>3.9818367299999999</v>
      </c>
      <c r="AQ95" s="166">
        <v>3.9022000000000001</v>
      </c>
      <c r="AR95" s="166">
        <v>0</v>
      </c>
      <c r="AS95" s="166">
        <v>7.9636730000000003E-2</v>
      </c>
      <c r="AT95" s="167">
        <v>100</v>
      </c>
      <c r="AU95" s="167">
        <v>100</v>
      </c>
      <c r="AV95" s="167">
        <v>1.9999998844754241</v>
      </c>
      <c r="AW95" s="169">
        <v>0</v>
      </c>
      <c r="AX95" s="167">
        <v>0</v>
      </c>
      <c r="AY95" s="166">
        <v>0</v>
      </c>
      <c r="AZ95" s="166">
        <v>0</v>
      </c>
      <c r="BA95" s="166">
        <v>0</v>
      </c>
      <c r="BB95" s="166">
        <v>0</v>
      </c>
      <c r="BC95" s="166">
        <v>0</v>
      </c>
      <c r="BD95" s="166">
        <v>0</v>
      </c>
      <c r="BE95" s="166">
        <v>0</v>
      </c>
      <c r="BF95" s="166">
        <v>0</v>
      </c>
      <c r="BG95" s="166">
        <v>0</v>
      </c>
      <c r="BH95" s="166">
        <v>0</v>
      </c>
      <c r="BI95" s="166">
        <v>0</v>
      </c>
      <c r="BJ95" s="167" t="s">
        <v>369</v>
      </c>
      <c r="BK95" s="167" t="s">
        <v>369</v>
      </c>
      <c r="BL95" s="167">
        <v>0</v>
      </c>
      <c r="BM95" s="169">
        <v>0</v>
      </c>
      <c r="BN95" s="167">
        <v>0</v>
      </c>
      <c r="BO95" s="166">
        <v>0</v>
      </c>
      <c r="BP95" s="166">
        <v>0</v>
      </c>
      <c r="BQ95" s="166">
        <v>0</v>
      </c>
      <c r="BR95" s="166">
        <v>0</v>
      </c>
      <c r="BS95" s="166">
        <v>0</v>
      </c>
      <c r="BT95" s="166">
        <v>0</v>
      </c>
      <c r="BU95" s="166">
        <v>0</v>
      </c>
      <c r="BV95" s="166">
        <v>0</v>
      </c>
      <c r="BW95" s="166">
        <v>0</v>
      </c>
      <c r="BX95" s="166">
        <v>0</v>
      </c>
      <c r="BY95" s="166">
        <v>0</v>
      </c>
      <c r="BZ95" s="167" t="s">
        <v>369</v>
      </c>
      <c r="CA95" s="167" t="s">
        <v>369</v>
      </c>
      <c r="CB95" s="167">
        <v>0</v>
      </c>
      <c r="CC95" s="169">
        <v>0</v>
      </c>
      <c r="CD95" s="167">
        <v>0</v>
      </c>
      <c r="CE95" s="166">
        <v>0</v>
      </c>
      <c r="CF95" s="166">
        <v>0</v>
      </c>
      <c r="CG95" s="166">
        <v>0</v>
      </c>
      <c r="CH95" s="166">
        <v>0</v>
      </c>
      <c r="CI95" s="166">
        <v>0</v>
      </c>
      <c r="CJ95" s="166">
        <v>0</v>
      </c>
      <c r="CK95" s="166">
        <v>0</v>
      </c>
      <c r="CL95" s="166">
        <v>0</v>
      </c>
      <c r="CM95" s="166">
        <v>0</v>
      </c>
      <c r="CN95" s="166">
        <v>0</v>
      </c>
      <c r="CO95" s="166">
        <v>0</v>
      </c>
      <c r="CP95" s="167" t="s">
        <v>369</v>
      </c>
      <c r="CQ95" s="167" t="s">
        <v>369</v>
      </c>
      <c r="CR95" s="167">
        <v>0</v>
      </c>
      <c r="CS95" s="169">
        <v>0</v>
      </c>
      <c r="CT95" s="167">
        <v>0</v>
      </c>
      <c r="CU95" s="54">
        <v>4.2411000000000003</v>
      </c>
      <c r="CV95" s="54">
        <v>0</v>
      </c>
      <c r="CW95" s="54">
        <v>4.3276500000000002</v>
      </c>
      <c r="CX95" s="54">
        <v>4.2411000000000003</v>
      </c>
      <c r="CY95" s="54">
        <v>8.6550000000000002E-2</v>
      </c>
      <c r="CZ95" s="54">
        <v>0</v>
      </c>
      <c r="DA95" s="54">
        <v>0</v>
      </c>
      <c r="DB95" s="54">
        <v>0</v>
      </c>
      <c r="DC95" s="54">
        <v>0</v>
      </c>
      <c r="DD95" s="54">
        <v>0</v>
      </c>
      <c r="DE95" s="54">
        <v>0</v>
      </c>
      <c r="DF95" s="55">
        <v>0</v>
      </c>
      <c r="DG95" s="55">
        <v>0</v>
      </c>
      <c r="DH95" s="55">
        <v>0</v>
      </c>
      <c r="DI95" s="98">
        <v>0</v>
      </c>
      <c r="DJ95" s="55">
        <v>0</v>
      </c>
      <c r="DK95" s="54">
        <v>0</v>
      </c>
      <c r="DL95" s="54">
        <v>0</v>
      </c>
      <c r="DM95" s="54">
        <v>0</v>
      </c>
      <c r="DN95" s="54">
        <v>0</v>
      </c>
      <c r="DO95" s="54">
        <v>0</v>
      </c>
      <c r="DP95" s="54">
        <v>0</v>
      </c>
      <c r="DQ95" s="54">
        <v>0</v>
      </c>
      <c r="DR95" s="54">
        <v>0</v>
      </c>
      <c r="DS95" s="54">
        <v>0</v>
      </c>
      <c r="DT95" s="54">
        <v>0</v>
      </c>
      <c r="DU95" s="54">
        <v>0</v>
      </c>
      <c r="DV95" s="55" t="s">
        <v>369</v>
      </c>
      <c r="DW95" s="55" t="s">
        <v>369</v>
      </c>
      <c r="DX95" s="55">
        <v>0</v>
      </c>
      <c r="DY95" s="98">
        <v>0</v>
      </c>
      <c r="DZ95" s="55">
        <v>0</v>
      </c>
      <c r="EA95" s="54">
        <v>4.2411000000000003</v>
      </c>
      <c r="EB95" s="54">
        <v>0</v>
      </c>
      <c r="EC95" s="54">
        <v>4.3276500000000002</v>
      </c>
      <c r="ED95" s="54">
        <v>4.2411000000000003</v>
      </c>
      <c r="EE95" s="54">
        <v>8.6550000000000002E-2</v>
      </c>
      <c r="EF95" s="54">
        <v>0</v>
      </c>
      <c r="EG95" s="54">
        <v>0</v>
      </c>
      <c r="EH95" s="54">
        <v>0</v>
      </c>
      <c r="EI95" s="54">
        <v>0</v>
      </c>
      <c r="EJ95" s="54">
        <v>0</v>
      </c>
      <c r="EK95" s="54">
        <v>0</v>
      </c>
      <c r="EL95" s="55">
        <v>0</v>
      </c>
      <c r="EM95" s="55">
        <v>0</v>
      </c>
      <c r="EN95" s="55">
        <v>0</v>
      </c>
      <c r="EO95" s="98">
        <v>0</v>
      </c>
      <c r="EP95" s="55">
        <v>0</v>
      </c>
      <c r="EQ95" s="54">
        <v>3.7381000000000002</v>
      </c>
      <c r="ER95" s="54">
        <v>0</v>
      </c>
      <c r="ES95" s="54">
        <v>3.8143877599999998</v>
      </c>
      <c r="ET95" s="54">
        <v>3.7381000000000002</v>
      </c>
      <c r="EU95" s="54">
        <v>7.6287759999999996E-2</v>
      </c>
      <c r="EV95" s="54">
        <v>3.7381000000000002</v>
      </c>
      <c r="EW95" s="54">
        <v>0</v>
      </c>
      <c r="EX95" s="54">
        <v>3.8143877599999998</v>
      </c>
      <c r="EY95" s="54">
        <v>3.7381000000000002</v>
      </c>
      <c r="EZ95" s="54">
        <v>0</v>
      </c>
      <c r="FA95" s="54">
        <v>7.6287759999999996E-2</v>
      </c>
      <c r="FB95" s="55">
        <v>100</v>
      </c>
      <c r="FC95" s="55">
        <v>100</v>
      </c>
      <c r="FD95" s="55">
        <v>2.0000001258393301</v>
      </c>
      <c r="FE95" s="98">
        <v>0</v>
      </c>
      <c r="FF95" s="55">
        <v>0</v>
      </c>
      <c r="FG95" s="54">
        <v>3.7381000000000002</v>
      </c>
      <c r="FH95" s="54">
        <v>0</v>
      </c>
      <c r="FI95" s="54">
        <v>3.8143877599999998</v>
      </c>
      <c r="FJ95" s="54">
        <v>3.7381000000000002</v>
      </c>
      <c r="FK95" s="54">
        <v>7.6287759999999996E-2</v>
      </c>
      <c r="FL95" s="54">
        <v>3.7381000000000002</v>
      </c>
      <c r="FM95" s="54">
        <v>0</v>
      </c>
      <c r="FN95" s="54">
        <v>3.8143877599999998</v>
      </c>
      <c r="FO95" s="54">
        <v>3.7381000000000002</v>
      </c>
      <c r="FP95" s="54">
        <v>0</v>
      </c>
      <c r="FQ95" s="54">
        <v>7.6287759999999996E-2</v>
      </c>
      <c r="FR95" s="55">
        <v>100</v>
      </c>
      <c r="FS95" s="55">
        <v>100</v>
      </c>
      <c r="FT95" s="55">
        <v>2.0000001258393301</v>
      </c>
      <c r="FU95" s="98">
        <v>0</v>
      </c>
      <c r="FV95" s="55">
        <v>0</v>
      </c>
      <c r="FW95" s="54">
        <v>0</v>
      </c>
      <c r="FX95" s="54">
        <v>0</v>
      </c>
      <c r="FY95" s="54">
        <v>0</v>
      </c>
      <c r="FZ95" s="54">
        <v>0</v>
      </c>
      <c r="GA95" s="54">
        <v>0</v>
      </c>
      <c r="GB95" s="54">
        <v>0</v>
      </c>
      <c r="GC95" s="54">
        <v>0</v>
      </c>
      <c r="GD95" s="54">
        <v>0</v>
      </c>
      <c r="GE95" s="54">
        <v>0</v>
      </c>
      <c r="GF95" s="54">
        <v>0</v>
      </c>
      <c r="GG95" s="54">
        <v>0</v>
      </c>
      <c r="GH95" s="55" t="s">
        <v>369</v>
      </c>
      <c r="GI95" s="55" t="s">
        <v>369</v>
      </c>
      <c r="GJ95" s="55">
        <v>0</v>
      </c>
      <c r="GK95" s="98">
        <v>0</v>
      </c>
      <c r="GL95" s="55">
        <v>0</v>
      </c>
      <c r="GM95" s="54">
        <v>633.43179999999995</v>
      </c>
      <c r="GN95" s="54">
        <v>0</v>
      </c>
      <c r="GO95" s="54">
        <v>646.35928744</v>
      </c>
      <c r="GP95" s="54">
        <v>633.43179999999995</v>
      </c>
      <c r="GQ95" s="54">
        <v>12.92748744</v>
      </c>
      <c r="GR95" s="54">
        <v>387.03677656000002</v>
      </c>
      <c r="GS95" s="54">
        <v>0</v>
      </c>
      <c r="GT95" s="54">
        <v>394.93548629000003</v>
      </c>
      <c r="GU95" s="54">
        <v>387.03677656000002</v>
      </c>
      <c r="GV95" s="54">
        <v>0</v>
      </c>
      <c r="GW95" s="54">
        <v>7.8987097300000002</v>
      </c>
      <c r="GX95" s="55">
        <v>61.10157029691279</v>
      </c>
      <c r="GY95" s="55">
        <v>61.100115290462043</v>
      </c>
      <c r="GZ95" s="55">
        <v>2.0000000010634644</v>
      </c>
      <c r="HA95" s="98">
        <v>0</v>
      </c>
      <c r="HB95" s="55">
        <v>0</v>
      </c>
      <c r="HC95" s="54">
        <v>633.43179999999995</v>
      </c>
      <c r="HD95" s="54">
        <v>0</v>
      </c>
      <c r="HE95" s="54">
        <v>646.35928744</v>
      </c>
      <c r="HF95" s="54">
        <v>633.43179999999995</v>
      </c>
      <c r="HG95" s="54">
        <v>12.92748744</v>
      </c>
      <c r="HH95" s="54">
        <v>387.03677656000002</v>
      </c>
      <c r="HI95" s="54">
        <v>0</v>
      </c>
      <c r="HJ95" s="54">
        <v>394.93548629000003</v>
      </c>
      <c r="HK95" s="54">
        <v>387.03677656000002</v>
      </c>
      <c r="HL95" s="54">
        <v>0</v>
      </c>
      <c r="HM95" s="54">
        <v>7.8987097300000002</v>
      </c>
      <c r="HN95" s="55">
        <v>61.10157029691279</v>
      </c>
      <c r="HO95" s="55">
        <v>61.100115290462043</v>
      </c>
      <c r="HP95" s="55">
        <v>2.0000000010634644</v>
      </c>
      <c r="HQ95" s="98">
        <v>0</v>
      </c>
      <c r="HR95" s="55">
        <v>0</v>
      </c>
      <c r="HS95" s="54">
        <v>0</v>
      </c>
      <c r="HT95" s="54">
        <v>0</v>
      </c>
      <c r="HU95" s="54">
        <v>0</v>
      </c>
      <c r="HV95" s="54">
        <v>0</v>
      </c>
      <c r="HW95" s="54">
        <v>0</v>
      </c>
      <c r="HX95" s="54">
        <v>0</v>
      </c>
      <c r="HY95" s="54">
        <v>0</v>
      </c>
      <c r="HZ95" s="54">
        <v>0</v>
      </c>
      <c r="IA95" s="54">
        <v>0</v>
      </c>
      <c r="IB95" s="54">
        <v>0</v>
      </c>
      <c r="IC95" s="54">
        <v>0</v>
      </c>
      <c r="ID95" s="55" t="s">
        <v>369</v>
      </c>
      <c r="IE95" s="55" t="s">
        <v>369</v>
      </c>
      <c r="IF95" s="55">
        <v>0</v>
      </c>
      <c r="IG95" s="98">
        <v>0</v>
      </c>
      <c r="IH95" s="55">
        <v>0</v>
      </c>
      <c r="II95" s="54">
        <v>0</v>
      </c>
      <c r="IJ95" s="54">
        <v>0</v>
      </c>
      <c r="IK95" s="54">
        <v>0</v>
      </c>
      <c r="IL95" s="54">
        <v>0</v>
      </c>
      <c r="IM95" s="54">
        <v>0</v>
      </c>
      <c r="IN95" s="54">
        <v>0</v>
      </c>
      <c r="IO95" s="54">
        <v>0</v>
      </c>
      <c r="IP95" s="54">
        <v>0</v>
      </c>
      <c r="IQ95" s="54">
        <v>0</v>
      </c>
      <c r="IR95" s="54">
        <v>0</v>
      </c>
      <c r="IS95" s="54">
        <v>0</v>
      </c>
      <c r="IT95" s="55" t="s">
        <v>369</v>
      </c>
      <c r="IU95" s="55" t="s">
        <v>369</v>
      </c>
      <c r="IV95" s="55">
        <v>0</v>
      </c>
      <c r="IW95" s="98">
        <v>0</v>
      </c>
      <c r="IX95" s="55">
        <v>0</v>
      </c>
      <c r="IY95" s="54">
        <v>0</v>
      </c>
      <c r="IZ95" s="54">
        <v>0</v>
      </c>
      <c r="JA95" s="54">
        <v>0</v>
      </c>
      <c r="JB95" s="54">
        <v>0</v>
      </c>
      <c r="JC95" s="54">
        <v>0</v>
      </c>
      <c r="JD95" s="54">
        <v>0</v>
      </c>
      <c r="JE95" s="54">
        <v>0</v>
      </c>
      <c r="JF95" s="54">
        <v>0</v>
      </c>
      <c r="JG95" s="54">
        <v>0</v>
      </c>
      <c r="JH95" s="54">
        <v>0</v>
      </c>
      <c r="JI95" s="54">
        <v>0</v>
      </c>
      <c r="JJ95" s="55" t="s">
        <v>369</v>
      </c>
      <c r="JK95" s="55" t="s">
        <v>369</v>
      </c>
      <c r="JL95" s="55">
        <v>0</v>
      </c>
      <c r="JM95" s="98">
        <v>0</v>
      </c>
      <c r="JN95" s="55">
        <v>0</v>
      </c>
    </row>
    <row r="96" spans="1:274" ht="15.75" x14ac:dyDescent="0.25">
      <c r="A96" s="129">
        <v>85</v>
      </c>
      <c r="B96" s="108" t="s">
        <v>195</v>
      </c>
      <c r="C96" s="166">
        <v>1333.8132000000001</v>
      </c>
      <c r="D96" s="166">
        <v>0</v>
      </c>
      <c r="E96" s="166">
        <v>1366.78115774</v>
      </c>
      <c r="F96" s="166">
        <v>1333.8132000000001</v>
      </c>
      <c r="G96" s="166">
        <v>32.967957739999996</v>
      </c>
      <c r="H96" s="166">
        <v>400.83467456999995</v>
      </c>
      <c r="I96" s="166">
        <v>0</v>
      </c>
      <c r="J96" s="166">
        <v>413.01909021999995</v>
      </c>
      <c r="K96" s="166">
        <v>400.83467456999995</v>
      </c>
      <c r="L96" s="166">
        <v>0</v>
      </c>
      <c r="M96" s="166">
        <v>12.18441565</v>
      </c>
      <c r="N96" s="167">
        <v>30.051784955344569</v>
      </c>
      <c r="O96" s="167">
        <v>36.958357402941758</v>
      </c>
      <c r="P96" s="167">
        <v>2.9500853443626087</v>
      </c>
      <c r="Q96" s="166">
        <v>0</v>
      </c>
      <c r="R96" s="167">
        <v>0</v>
      </c>
      <c r="S96" s="166">
        <v>78.030699999999996</v>
      </c>
      <c r="T96" s="166">
        <v>0</v>
      </c>
      <c r="U96" s="166">
        <v>78.818888889999997</v>
      </c>
      <c r="V96" s="166">
        <v>78.030699999999996</v>
      </c>
      <c r="W96" s="166">
        <v>0.78818889000000003</v>
      </c>
      <c r="X96" s="166">
        <v>1.8863540600000002</v>
      </c>
      <c r="Y96" s="166">
        <v>0</v>
      </c>
      <c r="Z96" s="166">
        <v>1.9054081399999998</v>
      </c>
      <c r="AA96" s="166">
        <v>1.8863540600000002</v>
      </c>
      <c r="AB96" s="166">
        <v>0</v>
      </c>
      <c r="AC96" s="166">
        <v>1.9054080000000001E-2</v>
      </c>
      <c r="AD96" s="167">
        <v>2.4174511570445993</v>
      </c>
      <c r="AE96" s="167">
        <v>2.4174509742201518</v>
      </c>
      <c r="AF96" s="167">
        <v>0.99999992652492831</v>
      </c>
      <c r="AG96" s="169">
        <v>0</v>
      </c>
      <c r="AH96" s="167">
        <v>0</v>
      </c>
      <c r="AI96" s="166">
        <v>4.5384000000000002</v>
      </c>
      <c r="AJ96" s="166">
        <v>0</v>
      </c>
      <c r="AK96" s="166">
        <v>4.5842424199999998</v>
      </c>
      <c r="AL96" s="166">
        <v>4.5384000000000002</v>
      </c>
      <c r="AM96" s="166">
        <v>4.5842419999999995E-2</v>
      </c>
      <c r="AN96" s="166">
        <v>0</v>
      </c>
      <c r="AO96" s="166">
        <v>0</v>
      </c>
      <c r="AP96" s="166">
        <v>0</v>
      </c>
      <c r="AQ96" s="166">
        <v>0</v>
      </c>
      <c r="AR96" s="166">
        <v>0</v>
      </c>
      <c r="AS96" s="166">
        <v>0</v>
      </c>
      <c r="AT96" s="167">
        <v>0</v>
      </c>
      <c r="AU96" s="167">
        <v>0</v>
      </c>
      <c r="AV96" s="167">
        <v>0</v>
      </c>
      <c r="AW96" s="169">
        <v>0</v>
      </c>
      <c r="AX96" s="167">
        <v>0</v>
      </c>
      <c r="AY96" s="166">
        <v>22.093599999999999</v>
      </c>
      <c r="AZ96" s="166">
        <v>0</v>
      </c>
      <c r="BA96" s="166">
        <v>22.316767679999998</v>
      </c>
      <c r="BB96" s="166">
        <v>22.093599999999999</v>
      </c>
      <c r="BC96" s="166">
        <v>0.22316767999999998</v>
      </c>
      <c r="BD96" s="166">
        <v>0</v>
      </c>
      <c r="BE96" s="166">
        <v>0</v>
      </c>
      <c r="BF96" s="166">
        <v>0</v>
      </c>
      <c r="BG96" s="166">
        <v>0</v>
      </c>
      <c r="BH96" s="166">
        <v>0</v>
      </c>
      <c r="BI96" s="166">
        <v>0</v>
      </c>
      <c r="BJ96" s="167">
        <v>0</v>
      </c>
      <c r="BK96" s="167">
        <v>0</v>
      </c>
      <c r="BL96" s="167">
        <v>0</v>
      </c>
      <c r="BM96" s="169">
        <v>0</v>
      </c>
      <c r="BN96" s="167">
        <v>0</v>
      </c>
      <c r="BO96" s="166">
        <v>51.398699999999998</v>
      </c>
      <c r="BP96" s="166">
        <v>0</v>
      </c>
      <c r="BQ96" s="166">
        <v>51.917878789999996</v>
      </c>
      <c r="BR96" s="166">
        <v>51.398699999999998</v>
      </c>
      <c r="BS96" s="166">
        <v>0.51917879</v>
      </c>
      <c r="BT96" s="166">
        <v>1.8863540600000002</v>
      </c>
      <c r="BU96" s="166">
        <v>0</v>
      </c>
      <c r="BV96" s="166">
        <v>1.9054081399999998</v>
      </c>
      <c r="BW96" s="166">
        <v>1.8863540600000002</v>
      </c>
      <c r="BX96" s="166">
        <v>0</v>
      </c>
      <c r="BY96" s="166">
        <v>1.9054080000000001E-2</v>
      </c>
      <c r="BZ96" s="167">
        <v>3.6700423551568431</v>
      </c>
      <c r="CA96" s="167">
        <v>3.6700420677816981</v>
      </c>
      <c r="CB96" s="167">
        <v>0.99999992652492831</v>
      </c>
      <c r="CC96" s="169">
        <v>0</v>
      </c>
      <c r="CD96" s="167">
        <v>0</v>
      </c>
      <c r="CE96" s="166">
        <v>0</v>
      </c>
      <c r="CF96" s="166">
        <v>0</v>
      </c>
      <c r="CG96" s="166">
        <v>0</v>
      </c>
      <c r="CH96" s="166">
        <v>0</v>
      </c>
      <c r="CI96" s="166">
        <v>0</v>
      </c>
      <c r="CJ96" s="166">
        <v>0</v>
      </c>
      <c r="CK96" s="166">
        <v>0</v>
      </c>
      <c r="CL96" s="166">
        <v>0</v>
      </c>
      <c r="CM96" s="166">
        <v>0</v>
      </c>
      <c r="CN96" s="166">
        <v>0</v>
      </c>
      <c r="CO96" s="166">
        <v>0</v>
      </c>
      <c r="CP96" s="167" t="s">
        <v>369</v>
      </c>
      <c r="CQ96" s="167" t="s">
        <v>369</v>
      </c>
      <c r="CR96" s="167">
        <v>0</v>
      </c>
      <c r="CS96" s="169">
        <v>0</v>
      </c>
      <c r="CT96" s="167">
        <v>0</v>
      </c>
      <c r="CU96" s="54">
        <v>1.4828999999999999</v>
      </c>
      <c r="CV96" s="54">
        <v>0</v>
      </c>
      <c r="CW96" s="54">
        <v>1.4978787900000001</v>
      </c>
      <c r="CX96" s="54">
        <v>1.4828999999999999</v>
      </c>
      <c r="CY96" s="54">
        <v>1.4978790000000001E-2</v>
      </c>
      <c r="CZ96" s="54">
        <v>0</v>
      </c>
      <c r="DA96" s="54">
        <v>0</v>
      </c>
      <c r="DB96" s="54">
        <v>0</v>
      </c>
      <c r="DC96" s="54">
        <v>0</v>
      </c>
      <c r="DD96" s="54">
        <v>0</v>
      </c>
      <c r="DE96" s="54">
        <v>0</v>
      </c>
      <c r="DF96" s="55">
        <v>0</v>
      </c>
      <c r="DG96" s="55">
        <v>0</v>
      </c>
      <c r="DH96" s="55">
        <v>0</v>
      </c>
      <c r="DI96" s="98">
        <v>0</v>
      </c>
      <c r="DJ96" s="55">
        <v>0</v>
      </c>
      <c r="DK96" s="54">
        <v>1.1271</v>
      </c>
      <c r="DL96" s="54">
        <v>0</v>
      </c>
      <c r="DM96" s="54">
        <v>1.13848485</v>
      </c>
      <c r="DN96" s="54">
        <v>1.1271</v>
      </c>
      <c r="DO96" s="54">
        <v>1.138485E-2</v>
      </c>
      <c r="DP96" s="54">
        <v>0</v>
      </c>
      <c r="DQ96" s="54">
        <v>0</v>
      </c>
      <c r="DR96" s="54">
        <v>0</v>
      </c>
      <c r="DS96" s="54">
        <v>0</v>
      </c>
      <c r="DT96" s="54">
        <v>0</v>
      </c>
      <c r="DU96" s="54">
        <v>0</v>
      </c>
      <c r="DV96" s="55">
        <v>0</v>
      </c>
      <c r="DW96" s="55">
        <v>0</v>
      </c>
      <c r="DX96" s="55">
        <v>0</v>
      </c>
      <c r="DY96" s="98">
        <v>0</v>
      </c>
      <c r="DZ96" s="55">
        <v>0</v>
      </c>
      <c r="EA96" s="54">
        <v>0.35580000000000001</v>
      </c>
      <c r="EB96" s="54">
        <v>0</v>
      </c>
      <c r="EC96" s="54">
        <v>0.35939394000000002</v>
      </c>
      <c r="ED96" s="54">
        <v>0.35580000000000001</v>
      </c>
      <c r="EE96" s="54">
        <v>3.5939399999999999E-3</v>
      </c>
      <c r="EF96" s="54">
        <v>0</v>
      </c>
      <c r="EG96" s="54">
        <v>0</v>
      </c>
      <c r="EH96" s="54">
        <v>0</v>
      </c>
      <c r="EI96" s="54">
        <v>0</v>
      </c>
      <c r="EJ96" s="54">
        <v>0</v>
      </c>
      <c r="EK96" s="54">
        <v>0</v>
      </c>
      <c r="EL96" s="55">
        <v>0</v>
      </c>
      <c r="EM96" s="55">
        <v>0</v>
      </c>
      <c r="EN96" s="55">
        <v>0</v>
      </c>
      <c r="EO96" s="98">
        <v>0</v>
      </c>
      <c r="EP96" s="55">
        <v>0</v>
      </c>
      <c r="EQ96" s="54">
        <v>5.4701000000000004</v>
      </c>
      <c r="ER96" s="54">
        <v>0</v>
      </c>
      <c r="ES96" s="54">
        <v>5.5253535400000002</v>
      </c>
      <c r="ET96" s="54">
        <v>5.4701000000000004</v>
      </c>
      <c r="EU96" s="54">
        <v>5.5253540000000004E-2</v>
      </c>
      <c r="EV96" s="54">
        <v>1.4342882399999999</v>
      </c>
      <c r="EW96" s="54">
        <v>0</v>
      </c>
      <c r="EX96" s="54">
        <v>1.4487760000000001</v>
      </c>
      <c r="EY96" s="54">
        <v>1.4342882399999999</v>
      </c>
      <c r="EZ96" s="54">
        <v>0</v>
      </c>
      <c r="FA96" s="54">
        <v>1.4487760000000001E-2</v>
      </c>
      <c r="FB96" s="55">
        <v>26.220512239264359</v>
      </c>
      <c r="FC96" s="55">
        <v>26.220510034289209</v>
      </c>
      <c r="FD96" s="55">
        <v>1</v>
      </c>
      <c r="FE96" s="98">
        <v>0</v>
      </c>
      <c r="FF96" s="55">
        <v>0</v>
      </c>
      <c r="FG96" s="54">
        <v>5.4701000000000004</v>
      </c>
      <c r="FH96" s="54">
        <v>0</v>
      </c>
      <c r="FI96" s="54">
        <v>5.5253535400000002</v>
      </c>
      <c r="FJ96" s="54">
        <v>5.4701000000000004</v>
      </c>
      <c r="FK96" s="54">
        <v>5.5253540000000004E-2</v>
      </c>
      <c r="FL96" s="54">
        <v>1.4342882399999999</v>
      </c>
      <c r="FM96" s="54">
        <v>0</v>
      </c>
      <c r="FN96" s="54">
        <v>1.4487760000000001</v>
      </c>
      <c r="FO96" s="54">
        <v>1.4342882399999999</v>
      </c>
      <c r="FP96" s="54">
        <v>0</v>
      </c>
      <c r="FQ96" s="54">
        <v>1.4487760000000001E-2</v>
      </c>
      <c r="FR96" s="55">
        <v>26.220512239264359</v>
      </c>
      <c r="FS96" s="55">
        <v>26.220510034289209</v>
      </c>
      <c r="FT96" s="55">
        <v>1</v>
      </c>
      <c r="FU96" s="98">
        <v>0</v>
      </c>
      <c r="FV96" s="55">
        <v>0</v>
      </c>
      <c r="FW96" s="54">
        <v>0</v>
      </c>
      <c r="FX96" s="54">
        <v>0</v>
      </c>
      <c r="FY96" s="54">
        <v>0</v>
      </c>
      <c r="FZ96" s="54">
        <v>0</v>
      </c>
      <c r="GA96" s="54">
        <v>0</v>
      </c>
      <c r="GB96" s="54">
        <v>0</v>
      </c>
      <c r="GC96" s="54">
        <v>0</v>
      </c>
      <c r="GD96" s="54">
        <v>0</v>
      </c>
      <c r="GE96" s="54">
        <v>0</v>
      </c>
      <c r="GF96" s="54">
        <v>0</v>
      </c>
      <c r="GG96" s="54">
        <v>0</v>
      </c>
      <c r="GH96" s="55" t="s">
        <v>369</v>
      </c>
      <c r="GI96" s="55" t="s">
        <v>369</v>
      </c>
      <c r="GJ96" s="55">
        <v>0</v>
      </c>
      <c r="GK96" s="98">
        <v>0</v>
      </c>
      <c r="GL96" s="55">
        <v>0</v>
      </c>
      <c r="GM96" s="54">
        <v>1248.8295000000001</v>
      </c>
      <c r="GN96" s="54">
        <v>0</v>
      </c>
      <c r="GO96" s="54">
        <v>1280.9390365199999</v>
      </c>
      <c r="GP96" s="54">
        <v>1248.8295000000001</v>
      </c>
      <c r="GQ96" s="54">
        <v>32.109536519999999</v>
      </c>
      <c r="GR96" s="54">
        <v>397.51403226999997</v>
      </c>
      <c r="GS96" s="54">
        <v>0</v>
      </c>
      <c r="GT96" s="54">
        <v>409.66490607999998</v>
      </c>
      <c r="GU96" s="54">
        <v>397.51403226999997</v>
      </c>
      <c r="GV96" s="54">
        <v>0</v>
      </c>
      <c r="GW96" s="54">
        <v>12.15087381</v>
      </c>
      <c r="GX96" s="55">
        <v>31.83092906357513</v>
      </c>
      <c r="GY96" s="55">
        <v>37.841947056543809</v>
      </c>
      <c r="GZ96" s="55">
        <v>2.9660519194258632</v>
      </c>
      <c r="HA96" s="98">
        <v>0</v>
      </c>
      <c r="HB96" s="55">
        <v>0</v>
      </c>
      <c r="HC96" s="54">
        <v>1248.8295000000001</v>
      </c>
      <c r="HD96" s="54">
        <v>0</v>
      </c>
      <c r="HE96" s="54">
        <v>1280.9390365199999</v>
      </c>
      <c r="HF96" s="54">
        <v>1248.8295000000001</v>
      </c>
      <c r="HG96" s="54">
        <v>32.109536519999999</v>
      </c>
      <c r="HH96" s="54">
        <v>397.51403226999997</v>
      </c>
      <c r="HI96" s="54">
        <v>0</v>
      </c>
      <c r="HJ96" s="54">
        <v>409.66490607999998</v>
      </c>
      <c r="HK96" s="54">
        <v>397.51403226999997</v>
      </c>
      <c r="HL96" s="54">
        <v>0</v>
      </c>
      <c r="HM96" s="54">
        <v>12.15087381</v>
      </c>
      <c r="HN96" s="55">
        <v>31.83092906357513</v>
      </c>
      <c r="HO96" s="55">
        <v>37.841947056543809</v>
      </c>
      <c r="HP96" s="55">
        <v>2.9660519194258632</v>
      </c>
      <c r="HQ96" s="98">
        <v>0</v>
      </c>
      <c r="HR96" s="55">
        <v>0</v>
      </c>
      <c r="HS96" s="54">
        <v>0</v>
      </c>
      <c r="HT96" s="54">
        <v>0</v>
      </c>
      <c r="HU96" s="54">
        <v>0</v>
      </c>
      <c r="HV96" s="54">
        <v>0</v>
      </c>
      <c r="HW96" s="54">
        <v>0</v>
      </c>
      <c r="HX96" s="54">
        <v>0</v>
      </c>
      <c r="HY96" s="54">
        <v>0</v>
      </c>
      <c r="HZ96" s="54">
        <v>0</v>
      </c>
      <c r="IA96" s="54">
        <v>0</v>
      </c>
      <c r="IB96" s="54">
        <v>0</v>
      </c>
      <c r="IC96" s="54">
        <v>0</v>
      </c>
      <c r="ID96" s="55" t="s">
        <v>369</v>
      </c>
      <c r="IE96" s="55" t="s">
        <v>369</v>
      </c>
      <c r="IF96" s="55">
        <v>0</v>
      </c>
      <c r="IG96" s="98">
        <v>0</v>
      </c>
      <c r="IH96" s="55">
        <v>0</v>
      </c>
      <c r="II96" s="54">
        <v>0</v>
      </c>
      <c r="IJ96" s="54">
        <v>0</v>
      </c>
      <c r="IK96" s="54">
        <v>0</v>
      </c>
      <c r="IL96" s="54">
        <v>0</v>
      </c>
      <c r="IM96" s="54">
        <v>0</v>
      </c>
      <c r="IN96" s="54">
        <v>0</v>
      </c>
      <c r="IO96" s="54">
        <v>0</v>
      </c>
      <c r="IP96" s="54">
        <v>0</v>
      </c>
      <c r="IQ96" s="54">
        <v>0</v>
      </c>
      <c r="IR96" s="54">
        <v>0</v>
      </c>
      <c r="IS96" s="54">
        <v>0</v>
      </c>
      <c r="IT96" s="55" t="s">
        <v>369</v>
      </c>
      <c r="IU96" s="55" t="s">
        <v>369</v>
      </c>
      <c r="IV96" s="55">
        <v>0</v>
      </c>
      <c r="IW96" s="98">
        <v>0</v>
      </c>
      <c r="IX96" s="55">
        <v>0</v>
      </c>
      <c r="IY96" s="54">
        <v>0</v>
      </c>
      <c r="IZ96" s="54">
        <v>0</v>
      </c>
      <c r="JA96" s="54">
        <v>0</v>
      </c>
      <c r="JB96" s="54">
        <v>0</v>
      </c>
      <c r="JC96" s="54">
        <v>0</v>
      </c>
      <c r="JD96" s="54">
        <v>0</v>
      </c>
      <c r="JE96" s="54">
        <v>0</v>
      </c>
      <c r="JF96" s="54">
        <v>0</v>
      </c>
      <c r="JG96" s="54">
        <v>0</v>
      </c>
      <c r="JH96" s="54">
        <v>0</v>
      </c>
      <c r="JI96" s="54">
        <v>0</v>
      </c>
      <c r="JJ96" s="55" t="s">
        <v>369</v>
      </c>
      <c r="JK96" s="55" t="s">
        <v>369</v>
      </c>
      <c r="JL96" s="55">
        <v>0</v>
      </c>
      <c r="JM96" s="98">
        <v>0</v>
      </c>
      <c r="JN96" s="55">
        <v>0</v>
      </c>
    </row>
    <row r="97" spans="1:274" s="72" customFormat="1" ht="15.75" x14ac:dyDescent="0.25">
      <c r="A97" s="129">
        <v>86</v>
      </c>
      <c r="B97" s="108" t="s">
        <v>179</v>
      </c>
      <c r="C97" s="166">
        <v>721.85979999999995</v>
      </c>
      <c r="D97" s="166">
        <v>0</v>
      </c>
      <c r="E97" s="166">
        <v>740.47468686000002</v>
      </c>
      <c r="F97" s="166">
        <v>721.15030000000002</v>
      </c>
      <c r="G97" s="166">
        <v>19.324386860000004</v>
      </c>
      <c r="H97" s="166">
        <v>390.96116066999997</v>
      </c>
      <c r="I97" s="166">
        <v>0</v>
      </c>
      <c r="J97" s="166">
        <v>401.70484725</v>
      </c>
      <c r="K97" s="166">
        <v>390.96116066999997</v>
      </c>
      <c r="L97" s="166">
        <v>0</v>
      </c>
      <c r="M97" s="166">
        <v>10.74368658</v>
      </c>
      <c r="N97" s="167">
        <v>54.213547532324391</v>
      </c>
      <c r="O97" s="167">
        <v>55.59651986805649</v>
      </c>
      <c r="P97" s="167">
        <v>2.674522514116862</v>
      </c>
      <c r="Q97" s="166">
        <v>0</v>
      </c>
      <c r="R97" s="167">
        <v>0</v>
      </c>
      <c r="S97" s="166">
        <v>8.3554999999999993</v>
      </c>
      <c r="T97" s="166">
        <v>0</v>
      </c>
      <c r="U97" s="166">
        <v>8.526020410000001</v>
      </c>
      <c r="V97" s="166">
        <v>8.3554999999999993</v>
      </c>
      <c r="W97" s="166">
        <v>0.17052041000000001</v>
      </c>
      <c r="X97" s="166">
        <v>8.3554999900000002</v>
      </c>
      <c r="Y97" s="166">
        <v>0</v>
      </c>
      <c r="Z97" s="166">
        <v>8.5260204000000002</v>
      </c>
      <c r="AA97" s="166">
        <v>8.3554999900000002</v>
      </c>
      <c r="AB97" s="166">
        <v>0</v>
      </c>
      <c r="AC97" s="166">
        <v>0.17052041000000001</v>
      </c>
      <c r="AD97" s="167">
        <v>99.99999988031837</v>
      </c>
      <c r="AE97" s="167">
        <v>100</v>
      </c>
      <c r="AF97" s="167">
        <v>2.000000023457603</v>
      </c>
      <c r="AG97" s="169">
        <v>0</v>
      </c>
      <c r="AH97" s="167">
        <v>0</v>
      </c>
      <c r="AI97" s="166">
        <v>8.3554999999999993</v>
      </c>
      <c r="AJ97" s="166">
        <v>0</v>
      </c>
      <c r="AK97" s="166">
        <v>8.526020410000001</v>
      </c>
      <c r="AL97" s="166">
        <v>8.3554999999999993</v>
      </c>
      <c r="AM97" s="166">
        <v>0.17052041000000001</v>
      </c>
      <c r="AN97" s="166">
        <v>8.3554999900000002</v>
      </c>
      <c r="AO97" s="166">
        <v>0</v>
      </c>
      <c r="AP97" s="166">
        <v>8.5260204000000002</v>
      </c>
      <c r="AQ97" s="166">
        <v>8.3554999900000002</v>
      </c>
      <c r="AR97" s="166">
        <v>0</v>
      </c>
      <c r="AS97" s="166">
        <v>0.17052041000000001</v>
      </c>
      <c r="AT97" s="167">
        <v>99.99999988031837</v>
      </c>
      <c r="AU97" s="167">
        <v>100</v>
      </c>
      <c r="AV97" s="167">
        <v>2.000000023457603</v>
      </c>
      <c r="AW97" s="169">
        <v>0</v>
      </c>
      <c r="AX97" s="167">
        <v>0</v>
      </c>
      <c r="AY97" s="166">
        <v>0</v>
      </c>
      <c r="AZ97" s="166">
        <v>0</v>
      </c>
      <c r="BA97" s="166">
        <v>0</v>
      </c>
      <c r="BB97" s="166">
        <v>0</v>
      </c>
      <c r="BC97" s="166">
        <v>0</v>
      </c>
      <c r="BD97" s="166">
        <v>0</v>
      </c>
      <c r="BE97" s="166">
        <v>0</v>
      </c>
      <c r="BF97" s="166">
        <v>0</v>
      </c>
      <c r="BG97" s="166">
        <v>0</v>
      </c>
      <c r="BH97" s="166">
        <v>0</v>
      </c>
      <c r="BI97" s="166">
        <v>0</v>
      </c>
      <c r="BJ97" s="167" t="s">
        <v>369</v>
      </c>
      <c r="BK97" s="167" t="s">
        <v>369</v>
      </c>
      <c r="BL97" s="167">
        <v>0</v>
      </c>
      <c r="BM97" s="169">
        <v>0</v>
      </c>
      <c r="BN97" s="167">
        <v>0</v>
      </c>
      <c r="BO97" s="166">
        <v>0</v>
      </c>
      <c r="BP97" s="166">
        <v>0</v>
      </c>
      <c r="BQ97" s="166">
        <v>0</v>
      </c>
      <c r="BR97" s="166">
        <v>0</v>
      </c>
      <c r="BS97" s="166">
        <v>0</v>
      </c>
      <c r="BT97" s="166">
        <v>0</v>
      </c>
      <c r="BU97" s="166">
        <v>0</v>
      </c>
      <c r="BV97" s="166">
        <v>0</v>
      </c>
      <c r="BW97" s="166">
        <v>0</v>
      </c>
      <c r="BX97" s="166">
        <v>0</v>
      </c>
      <c r="BY97" s="166">
        <v>0</v>
      </c>
      <c r="BZ97" s="167" t="s">
        <v>369</v>
      </c>
      <c r="CA97" s="167" t="s">
        <v>369</v>
      </c>
      <c r="CB97" s="167">
        <v>0</v>
      </c>
      <c r="CC97" s="169">
        <v>0</v>
      </c>
      <c r="CD97" s="167">
        <v>0</v>
      </c>
      <c r="CE97" s="166">
        <v>0</v>
      </c>
      <c r="CF97" s="166">
        <v>0</v>
      </c>
      <c r="CG97" s="166">
        <v>0</v>
      </c>
      <c r="CH97" s="166">
        <v>0</v>
      </c>
      <c r="CI97" s="166">
        <v>0</v>
      </c>
      <c r="CJ97" s="166">
        <v>0</v>
      </c>
      <c r="CK97" s="166">
        <v>0</v>
      </c>
      <c r="CL97" s="166">
        <v>0</v>
      </c>
      <c r="CM97" s="166">
        <v>0</v>
      </c>
      <c r="CN97" s="166">
        <v>0</v>
      </c>
      <c r="CO97" s="166">
        <v>0</v>
      </c>
      <c r="CP97" s="167" t="s">
        <v>369</v>
      </c>
      <c r="CQ97" s="167" t="s">
        <v>369</v>
      </c>
      <c r="CR97" s="167">
        <v>0</v>
      </c>
      <c r="CS97" s="169">
        <v>0</v>
      </c>
      <c r="CT97" s="167">
        <v>0</v>
      </c>
      <c r="CU97" s="54">
        <v>1.1699000000000002</v>
      </c>
      <c r="CV97" s="54">
        <v>0</v>
      </c>
      <c r="CW97" s="54">
        <v>1.19377552</v>
      </c>
      <c r="CX97" s="54">
        <v>1.1699000000000002</v>
      </c>
      <c r="CY97" s="54">
        <v>2.3875519999999997E-2</v>
      </c>
      <c r="CZ97" s="54">
        <v>0</v>
      </c>
      <c r="DA97" s="54">
        <v>0</v>
      </c>
      <c r="DB97" s="54">
        <v>0</v>
      </c>
      <c r="DC97" s="54">
        <v>0</v>
      </c>
      <c r="DD97" s="54">
        <v>0</v>
      </c>
      <c r="DE97" s="54">
        <v>0</v>
      </c>
      <c r="DF97" s="55">
        <v>0</v>
      </c>
      <c r="DG97" s="55">
        <v>0</v>
      </c>
      <c r="DH97" s="55">
        <v>0</v>
      </c>
      <c r="DI97" s="98">
        <v>0</v>
      </c>
      <c r="DJ97" s="55">
        <v>0</v>
      </c>
      <c r="DK97" s="54">
        <v>0.77070000000000005</v>
      </c>
      <c r="DL97" s="54">
        <v>0</v>
      </c>
      <c r="DM97" s="54">
        <v>0.78642857999999993</v>
      </c>
      <c r="DN97" s="54">
        <v>0.77070000000000005</v>
      </c>
      <c r="DO97" s="54">
        <v>1.5728579999999999E-2</v>
      </c>
      <c r="DP97" s="54">
        <v>0</v>
      </c>
      <c r="DQ97" s="54">
        <v>0</v>
      </c>
      <c r="DR97" s="54">
        <v>0</v>
      </c>
      <c r="DS97" s="54">
        <v>0</v>
      </c>
      <c r="DT97" s="54">
        <v>0</v>
      </c>
      <c r="DU97" s="54">
        <v>0</v>
      </c>
      <c r="DV97" s="55">
        <v>0</v>
      </c>
      <c r="DW97" s="55">
        <v>0</v>
      </c>
      <c r="DX97" s="55">
        <v>0</v>
      </c>
      <c r="DY97" s="98">
        <v>0</v>
      </c>
      <c r="DZ97" s="55">
        <v>0</v>
      </c>
      <c r="EA97" s="54">
        <v>0.3992</v>
      </c>
      <c r="EB97" s="54">
        <v>0</v>
      </c>
      <c r="EC97" s="54">
        <v>0.40734693999999999</v>
      </c>
      <c r="ED97" s="54">
        <v>0.3992</v>
      </c>
      <c r="EE97" s="54">
        <v>8.1469400000000001E-3</v>
      </c>
      <c r="EF97" s="54">
        <v>0</v>
      </c>
      <c r="EG97" s="54">
        <v>0</v>
      </c>
      <c r="EH97" s="54">
        <v>0</v>
      </c>
      <c r="EI97" s="54">
        <v>0</v>
      </c>
      <c r="EJ97" s="54">
        <v>0</v>
      </c>
      <c r="EK97" s="54">
        <v>0</v>
      </c>
      <c r="EL97" s="55">
        <v>0</v>
      </c>
      <c r="EM97" s="55">
        <v>0</v>
      </c>
      <c r="EN97" s="55">
        <v>0</v>
      </c>
      <c r="EO97" s="98">
        <v>0</v>
      </c>
      <c r="EP97" s="55">
        <v>0</v>
      </c>
      <c r="EQ97" s="54">
        <v>7.0321999999999996</v>
      </c>
      <c r="ER97" s="54">
        <v>0</v>
      </c>
      <c r="ES97" s="54">
        <v>7.1757142900000002</v>
      </c>
      <c r="ET97" s="54">
        <v>7.0321999999999996</v>
      </c>
      <c r="EU97" s="54">
        <v>0.14351429000000002</v>
      </c>
      <c r="EV97" s="54">
        <v>4.2729466600000006</v>
      </c>
      <c r="EW97" s="54">
        <v>0</v>
      </c>
      <c r="EX97" s="54">
        <v>4.3601496600000003</v>
      </c>
      <c r="EY97" s="54">
        <v>4.2729466600000006</v>
      </c>
      <c r="EZ97" s="54">
        <v>0</v>
      </c>
      <c r="FA97" s="54">
        <v>8.7203000000000003E-2</v>
      </c>
      <c r="FB97" s="55">
        <v>60.762587241546044</v>
      </c>
      <c r="FC97" s="55">
        <v>60.762590261917474</v>
      </c>
      <c r="FD97" s="55">
        <v>2.0000001559579492</v>
      </c>
      <c r="FE97" s="98">
        <v>0</v>
      </c>
      <c r="FF97" s="55">
        <v>0</v>
      </c>
      <c r="FG97" s="54">
        <v>7.0321999999999996</v>
      </c>
      <c r="FH97" s="54">
        <v>0</v>
      </c>
      <c r="FI97" s="54">
        <v>7.1757142900000002</v>
      </c>
      <c r="FJ97" s="54">
        <v>7.0321999999999996</v>
      </c>
      <c r="FK97" s="54">
        <v>0.14351429000000002</v>
      </c>
      <c r="FL97" s="54">
        <v>4.2729466600000006</v>
      </c>
      <c r="FM97" s="54">
        <v>0</v>
      </c>
      <c r="FN97" s="54">
        <v>4.3601496600000003</v>
      </c>
      <c r="FO97" s="54">
        <v>4.2729466600000006</v>
      </c>
      <c r="FP97" s="54">
        <v>0</v>
      </c>
      <c r="FQ97" s="54">
        <v>8.7203000000000003E-2</v>
      </c>
      <c r="FR97" s="55">
        <v>60.762587241546044</v>
      </c>
      <c r="FS97" s="55">
        <v>60.762590261917474</v>
      </c>
      <c r="FT97" s="55">
        <v>2.0000001559579492</v>
      </c>
      <c r="FU97" s="98">
        <v>0</v>
      </c>
      <c r="FV97" s="55">
        <v>0</v>
      </c>
      <c r="FW97" s="54">
        <v>0</v>
      </c>
      <c r="FX97" s="54">
        <v>0</v>
      </c>
      <c r="FY97" s="54">
        <v>0</v>
      </c>
      <c r="FZ97" s="54">
        <v>0</v>
      </c>
      <c r="GA97" s="54">
        <v>0</v>
      </c>
      <c r="GB97" s="54">
        <v>0</v>
      </c>
      <c r="GC97" s="54">
        <v>0</v>
      </c>
      <c r="GD97" s="54">
        <v>0</v>
      </c>
      <c r="GE97" s="54">
        <v>0</v>
      </c>
      <c r="GF97" s="54">
        <v>0</v>
      </c>
      <c r="GG97" s="54">
        <v>0</v>
      </c>
      <c r="GH97" s="55" t="s">
        <v>369</v>
      </c>
      <c r="GI97" s="55" t="s">
        <v>369</v>
      </c>
      <c r="GJ97" s="55">
        <v>0</v>
      </c>
      <c r="GK97" s="98">
        <v>0</v>
      </c>
      <c r="GL97" s="55">
        <v>0</v>
      </c>
      <c r="GM97" s="54">
        <v>705.30219999999997</v>
      </c>
      <c r="GN97" s="54">
        <v>0</v>
      </c>
      <c r="GO97" s="54">
        <v>723.57917664000001</v>
      </c>
      <c r="GP97" s="54">
        <v>704.59270000000004</v>
      </c>
      <c r="GQ97" s="54">
        <v>18.986476640000003</v>
      </c>
      <c r="GR97" s="54">
        <v>378.33271401999997</v>
      </c>
      <c r="GS97" s="54">
        <v>0</v>
      </c>
      <c r="GT97" s="54">
        <v>388.81867719000002</v>
      </c>
      <c r="GU97" s="54">
        <v>378.33271401999997</v>
      </c>
      <c r="GV97" s="54">
        <v>0</v>
      </c>
      <c r="GW97" s="54">
        <v>10.48596317</v>
      </c>
      <c r="GX97" s="55">
        <v>53.695236130036541</v>
      </c>
      <c r="GY97" s="55">
        <v>55.22858911014886</v>
      </c>
      <c r="GZ97" s="55">
        <v>2.6968774354622713</v>
      </c>
      <c r="HA97" s="98">
        <v>0</v>
      </c>
      <c r="HB97" s="55">
        <v>0</v>
      </c>
      <c r="HC97" s="54">
        <v>681.4932</v>
      </c>
      <c r="HD97" s="54">
        <v>0</v>
      </c>
      <c r="HE97" s="54">
        <v>699.77016819000005</v>
      </c>
      <c r="HF97" s="54">
        <v>681.4932</v>
      </c>
      <c r="HG97" s="54">
        <v>18.276968190000002</v>
      </c>
      <c r="HH97" s="54">
        <v>355.23321401999999</v>
      </c>
      <c r="HI97" s="54">
        <v>0</v>
      </c>
      <c r="HJ97" s="54">
        <v>365.00966874</v>
      </c>
      <c r="HK97" s="54">
        <v>355.23321401999999</v>
      </c>
      <c r="HL97" s="54">
        <v>0</v>
      </c>
      <c r="HM97" s="54">
        <v>9.7764547200000003</v>
      </c>
      <c r="HN97" s="55">
        <v>52.125716591155999</v>
      </c>
      <c r="HO97" s="55">
        <v>53.490571403133792</v>
      </c>
      <c r="HP97" s="55">
        <v>2.6784097949372034</v>
      </c>
      <c r="HQ97" s="98">
        <v>0</v>
      </c>
      <c r="HR97" s="55">
        <v>0</v>
      </c>
      <c r="HS97" s="54">
        <v>0</v>
      </c>
      <c r="HT97" s="54">
        <v>0</v>
      </c>
      <c r="HU97" s="54">
        <v>0</v>
      </c>
      <c r="HV97" s="54">
        <v>0</v>
      </c>
      <c r="HW97" s="54">
        <v>0</v>
      </c>
      <c r="HX97" s="54">
        <v>0</v>
      </c>
      <c r="HY97" s="54">
        <v>0</v>
      </c>
      <c r="HZ97" s="54">
        <v>0</v>
      </c>
      <c r="IA97" s="54">
        <v>0</v>
      </c>
      <c r="IB97" s="54">
        <v>0</v>
      </c>
      <c r="IC97" s="54">
        <v>0</v>
      </c>
      <c r="ID97" s="55" t="s">
        <v>369</v>
      </c>
      <c r="IE97" s="55" t="s">
        <v>369</v>
      </c>
      <c r="IF97" s="55">
        <v>0</v>
      </c>
      <c r="IG97" s="98">
        <v>0</v>
      </c>
      <c r="IH97" s="55">
        <v>0</v>
      </c>
      <c r="II97" s="54">
        <v>0</v>
      </c>
      <c r="IJ97" s="54">
        <v>0</v>
      </c>
      <c r="IK97" s="54">
        <v>0</v>
      </c>
      <c r="IL97" s="54">
        <v>0</v>
      </c>
      <c r="IM97" s="54">
        <v>0</v>
      </c>
      <c r="IN97" s="54">
        <v>0</v>
      </c>
      <c r="IO97" s="54">
        <v>0</v>
      </c>
      <c r="IP97" s="54">
        <v>0</v>
      </c>
      <c r="IQ97" s="54">
        <v>0</v>
      </c>
      <c r="IR97" s="54">
        <v>0</v>
      </c>
      <c r="IS97" s="54">
        <v>0</v>
      </c>
      <c r="IT97" s="55" t="s">
        <v>369</v>
      </c>
      <c r="IU97" s="55" t="s">
        <v>369</v>
      </c>
      <c r="IV97" s="55">
        <v>0</v>
      </c>
      <c r="IW97" s="98">
        <v>0</v>
      </c>
      <c r="IX97" s="55">
        <v>0</v>
      </c>
      <c r="IY97" s="54">
        <v>23.809000000000001</v>
      </c>
      <c r="IZ97" s="54">
        <v>0</v>
      </c>
      <c r="JA97" s="54">
        <v>23.80900845</v>
      </c>
      <c r="JB97" s="54">
        <v>23.099499999999999</v>
      </c>
      <c r="JC97" s="54">
        <v>0.70950844999999996</v>
      </c>
      <c r="JD97" s="54">
        <v>23.099499999999999</v>
      </c>
      <c r="JE97" s="54">
        <v>0</v>
      </c>
      <c r="JF97" s="54">
        <v>23.80900845</v>
      </c>
      <c r="JG97" s="54">
        <v>23.099499999999999</v>
      </c>
      <c r="JH97" s="54">
        <v>0</v>
      </c>
      <c r="JI97" s="54">
        <v>0.70950844999999996</v>
      </c>
      <c r="JJ97" s="55">
        <v>100</v>
      </c>
      <c r="JK97" s="55">
        <v>100</v>
      </c>
      <c r="JL97" s="55">
        <v>2.9799999923978353</v>
      </c>
      <c r="JM97" s="98">
        <v>0</v>
      </c>
      <c r="JN97" s="55">
        <v>0</v>
      </c>
    </row>
    <row r="98" spans="1:274" ht="15.75" x14ac:dyDescent="0.25">
      <c r="A98" s="129">
        <v>87</v>
      </c>
      <c r="B98" s="108" t="s">
        <v>197</v>
      </c>
      <c r="C98" s="166">
        <v>146.5616</v>
      </c>
      <c r="D98" s="166">
        <v>0</v>
      </c>
      <c r="E98" s="166">
        <v>148.04205394000002</v>
      </c>
      <c r="F98" s="166">
        <v>146.5616</v>
      </c>
      <c r="G98" s="166">
        <v>1.4804539399999999</v>
      </c>
      <c r="H98" s="166">
        <v>76.22127137999999</v>
      </c>
      <c r="I98" s="166">
        <v>0</v>
      </c>
      <c r="J98" s="166">
        <v>76.991200919999997</v>
      </c>
      <c r="K98" s="166">
        <v>76.22127137999999</v>
      </c>
      <c r="L98" s="166">
        <v>0</v>
      </c>
      <c r="M98" s="166">
        <v>0.76992954000000002</v>
      </c>
      <c r="N98" s="167">
        <v>52.006304093295917</v>
      </c>
      <c r="O98" s="167">
        <v>52.006315036049024</v>
      </c>
      <c r="P98" s="167">
        <v>1.0000227698747266</v>
      </c>
      <c r="Q98" s="166">
        <v>0</v>
      </c>
      <c r="R98" s="167">
        <v>0</v>
      </c>
      <c r="S98" s="166">
        <v>3.5779000000000001</v>
      </c>
      <c r="T98" s="166">
        <v>0</v>
      </c>
      <c r="U98" s="166">
        <v>3.6140403999999999</v>
      </c>
      <c r="V98" s="166">
        <v>3.5779000000000001</v>
      </c>
      <c r="W98" s="166">
        <v>3.6140400000000003E-2</v>
      </c>
      <c r="X98" s="166">
        <v>3.5779000000000001</v>
      </c>
      <c r="Y98" s="166">
        <v>0</v>
      </c>
      <c r="Z98" s="166">
        <v>3.6140403999999999</v>
      </c>
      <c r="AA98" s="166">
        <v>3.5779000000000001</v>
      </c>
      <c r="AB98" s="166">
        <v>0</v>
      </c>
      <c r="AC98" s="166">
        <v>3.6140400000000003E-2</v>
      </c>
      <c r="AD98" s="167">
        <v>100</v>
      </c>
      <c r="AE98" s="167">
        <v>100</v>
      </c>
      <c r="AF98" s="167">
        <v>0.99999988932055106</v>
      </c>
      <c r="AG98" s="169">
        <v>0</v>
      </c>
      <c r="AH98" s="167">
        <v>0</v>
      </c>
      <c r="AI98" s="166">
        <v>3.5779000000000001</v>
      </c>
      <c r="AJ98" s="166">
        <v>0</v>
      </c>
      <c r="AK98" s="166">
        <v>3.6140403999999999</v>
      </c>
      <c r="AL98" s="166">
        <v>3.5779000000000001</v>
      </c>
      <c r="AM98" s="166">
        <v>3.6140400000000003E-2</v>
      </c>
      <c r="AN98" s="166">
        <v>3.5779000000000001</v>
      </c>
      <c r="AO98" s="166">
        <v>0</v>
      </c>
      <c r="AP98" s="166">
        <v>3.6140403999999999</v>
      </c>
      <c r="AQ98" s="166">
        <v>3.5779000000000001</v>
      </c>
      <c r="AR98" s="166">
        <v>0</v>
      </c>
      <c r="AS98" s="166">
        <v>3.6140400000000003E-2</v>
      </c>
      <c r="AT98" s="167">
        <v>100</v>
      </c>
      <c r="AU98" s="167">
        <v>100</v>
      </c>
      <c r="AV98" s="167">
        <v>0.99999988932055106</v>
      </c>
      <c r="AW98" s="169">
        <v>0</v>
      </c>
      <c r="AX98" s="167">
        <v>0</v>
      </c>
      <c r="AY98" s="166">
        <v>0</v>
      </c>
      <c r="AZ98" s="166">
        <v>0</v>
      </c>
      <c r="BA98" s="166">
        <v>0</v>
      </c>
      <c r="BB98" s="166">
        <v>0</v>
      </c>
      <c r="BC98" s="166">
        <v>0</v>
      </c>
      <c r="BD98" s="166">
        <v>0</v>
      </c>
      <c r="BE98" s="166">
        <v>0</v>
      </c>
      <c r="BF98" s="166">
        <v>0</v>
      </c>
      <c r="BG98" s="166">
        <v>0</v>
      </c>
      <c r="BH98" s="166">
        <v>0</v>
      </c>
      <c r="BI98" s="166">
        <v>0</v>
      </c>
      <c r="BJ98" s="167" t="s">
        <v>369</v>
      </c>
      <c r="BK98" s="167" t="s">
        <v>369</v>
      </c>
      <c r="BL98" s="167">
        <v>0</v>
      </c>
      <c r="BM98" s="169">
        <v>0</v>
      </c>
      <c r="BN98" s="167">
        <v>0</v>
      </c>
      <c r="BO98" s="166">
        <v>0</v>
      </c>
      <c r="BP98" s="166">
        <v>0</v>
      </c>
      <c r="BQ98" s="166">
        <v>0</v>
      </c>
      <c r="BR98" s="166">
        <v>0</v>
      </c>
      <c r="BS98" s="166">
        <v>0</v>
      </c>
      <c r="BT98" s="166">
        <v>0</v>
      </c>
      <c r="BU98" s="166">
        <v>0</v>
      </c>
      <c r="BV98" s="166">
        <v>0</v>
      </c>
      <c r="BW98" s="166">
        <v>0</v>
      </c>
      <c r="BX98" s="166">
        <v>0</v>
      </c>
      <c r="BY98" s="166">
        <v>0</v>
      </c>
      <c r="BZ98" s="167" t="s">
        <v>369</v>
      </c>
      <c r="CA98" s="167" t="s">
        <v>369</v>
      </c>
      <c r="CB98" s="167">
        <v>0</v>
      </c>
      <c r="CC98" s="169">
        <v>0</v>
      </c>
      <c r="CD98" s="167">
        <v>0</v>
      </c>
      <c r="CE98" s="166">
        <v>0</v>
      </c>
      <c r="CF98" s="166">
        <v>0</v>
      </c>
      <c r="CG98" s="166">
        <v>0</v>
      </c>
      <c r="CH98" s="166">
        <v>0</v>
      </c>
      <c r="CI98" s="166">
        <v>0</v>
      </c>
      <c r="CJ98" s="166">
        <v>0</v>
      </c>
      <c r="CK98" s="166">
        <v>0</v>
      </c>
      <c r="CL98" s="166">
        <v>0</v>
      </c>
      <c r="CM98" s="166">
        <v>0</v>
      </c>
      <c r="CN98" s="166">
        <v>0</v>
      </c>
      <c r="CO98" s="166">
        <v>0</v>
      </c>
      <c r="CP98" s="167" t="s">
        <v>369</v>
      </c>
      <c r="CQ98" s="167" t="s">
        <v>369</v>
      </c>
      <c r="CR98" s="167">
        <v>0</v>
      </c>
      <c r="CS98" s="169">
        <v>0</v>
      </c>
      <c r="CT98" s="167">
        <v>0</v>
      </c>
      <c r="CU98" s="54">
        <v>0.21040000000000003</v>
      </c>
      <c r="CV98" s="54">
        <v>0</v>
      </c>
      <c r="CW98" s="54">
        <v>0.21252525999999999</v>
      </c>
      <c r="CX98" s="54">
        <v>0.21040000000000003</v>
      </c>
      <c r="CY98" s="54">
        <v>2.1252600000000003E-3</v>
      </c>
      <c r="CZ98" s="54">
        <v>0</v>
      </c>
      <c r="DA98" s="54">
        <v>0</v>
      </c>
      <c r="DB98" s="54">
        <v>0</v>
      </c>
      <c r="DC98" s="54">
        <v>0</v>
      </c>
      <c r="DD98" s="54">
        <v>0</v>
      </c>
      <c r="DE98" s="54">
        <v>0</v>
      </c>
      <c r="DF98" s="55">
        <v>0</v>
      </c>
      <c r="DG98" s="55">
        <v>0</v>
      </c>
      <c r="DH98" s="55">
        <v>0</v>
      </c>
      <c r="DI98" s="98">
        <v>0</v>
      </c>
      <c r="DJ98" s="55">
        <v>0</v>
      </c>
      <c r="DK98" s="54">
        <v>8.5000000000000006E-2</v>
      </c>
      <c r="DL98" s="54">
        <v>0</v>
      </c>
      <c r="DM98" s="54">
        <v>8.5858589999999999E-2</v>
      </c>
      <c r="DN98" s="54">
        <v>8.5000000000000006E-2</v>
      </c>
      <c r="DO98" s="54">
        <v>8.5859E-4</v>
      </c>
      <c r="DP98" s="54">
        <v>0</v>
      </c>
      <c r="DQ98" s="54">
        <v>0</v>
      </c>
      <c r="DR98" s="54">
        <v>0</v>
      </c>
      <c r="DS98" s="54">
        <v>0</v>
      </c>
      <c r="DT98" s="54">
        <v>0</v>
      </c>
      <c r="DU98" s="54">
        <v>0</v>
      </c>
      <c r="DV98" s="55">
        <v>0</v>
      </c>
      <c r="DW98" s="55">
        <v>0</v>
      </c>
      <c r="DX98" s="55">
        <v>0</v>
      </c>
      <c r="DY98" s="98">
        <v>0</v>
      </c>
      <c r="DZ98" s="55">
        <v>0</v>
      </c>
      <c r="EA98" s="54">
        <v>0.12540000000000001</v>
      </c>
      <c r="EB98" s="54">
        <v>0</v>
      </c>
      <c r="EC98" s="54">
        <v>0.12666667000000001</v>
      </c>
      <c r="ED98" s="54">
        <v>0.12540000000000001</v>
      </c>
      <c r="EE98" s="54">
        <v>1.2666700000000001E-3</v>
      </c>
      <c r="EF98" s="54">
        <v>0</v>
      </c>
      <c r="EG98" s="54">
        <v>0</v>
      </c>
      <c r="EH98" s="54">
        <v>0</v>
      </c>
      <c r="EI98" s="54">
        <v>0</v>
      </c>
      <c r="EJ98" s="54">
        <v>0</v>
      </c>
      <c r="EK98" s="54">
        <v>0</v>
      </c>
      <c r="EL98" s="55">
        <v>0</v>
      </c>
      <c r="EM98" s="55">
        <v>0</v>
      </c>
      <c r="EN98" s="55">
        <v>0</v>
      </c>
      <c r="EO98" s="98">
        <v>0</v>
      </c>
      <c r="EP98" s="55">
        <v>0</v>
      </c>
      <c r="EQ98" s="54">
        <v>5.6062000000000003</v>
      </c>
      <c r="ER98" s="54">
        <v>0</v>
      </c>
      <c r="ES98" s="54">
        <v>5.6628282800000003</v>
      </c>
      <c r="ET98" s="54">
        <v>5.6062000000000003</v>
      </c>
      <c r="EU98" s="54">
        <v>5.6628279999999996E-2</v>
      </c>
      <c r="EV98" s="54">
        <v>0.63756000000000002</v>
      </c>
      <c r="EW98" s="54">
        <v>0</v>
      </c>
      <c r="EX98" s="54">
        <v>0.64400000000000002</v>
      </c>
      <c r="EY98" s="54">
        <v>0.63756000000000002</v>
      </c>
      <c r="EZ98" s="54">
        <v>0</v>
      </c>
      <c r="FA98" s="54">
        <v>6.4400000000000004E-3</v>
      </c>
      <c r="FB98" s="55">
        <v>11.372409118475971</v>
      </c>
      <c r="FC98" s="55">
        <v>11.372409686467611</v>
      </c>
      <c r="FD98" s="55">
        <v>1</v>
      </c>
      <c r="FE98" s="98">
        <v>0</v>
      </c>
      <c r="FF98" s="55">
        <v>0</v>
      </c>
      <c r="FG98" s="54">
        <v>5.6062000000000003</v>
      </c>
      <c r="FH98" s="54">
        <v>0</v>
      </c>
      <c r="FI98" s="54">
        <v>5.6628282800000003</v>
      </c>
      <c r="FJ98" s="54">
        <v>5.6062000000000003</v>
      </c>
      <c r="FK98" s="54">
        <v>5.6628279999999996E-2</v>
      </c>
      <c r="FL98" s="54">
        <v>0.63756000000000002</v>
      </c>
      <c r="FM98" s="54">
        <v>0</v>
      </c>
      <c r="FN98" s="54">
        <v>0.64400000000000002</v>
      </c>
      <c r="FO98" s="54">
        <v>0.63756000000000002</v>
      </c>
      <c r="FP98" s="54">
        <v>0</v>
      </c>
      <c r="FQ98" s="54">
        <v>6.4400000000000004E-3</v>
      </c>
      <c r="FR98" s="55">
        <v>11.372409118475971</v>
      </c>
      <c r="FS98" s="55">
        <v>11.372409686467611</v>
      </c>
      <c r="FT98" s="55">
        <v>1</v>
      </c>
      <c r="FU98" s="98">
        <v>0</v>
      </c>
      <c r="FV98" s="55">
        <v>0</v>
      </c>
      <c r="FW98" s="54">
        <v>0</v>
      </c>
      <c r="FX98" s="54">
        <v>0</v>
      </c>
      <c r="FY98" s="54">
        <v>0</v>
      </c>
      <c r="FZ98" s="54">
        <v>0</v>
      </c>
      <c r="GA98" s="54">
        <v>0</v>
      </c>
      <c r="GB98" s="54">
        <v>0</v>
      </c>
      <c r="GC98" s="54">
        <v>0</v>
      </c>
      <c r="GD98" s="54">
        <v>0</v>
      </c>
      <c r="GE98" s="54">
        <v>0</v>
      </c>
      <c r="GF98" s="54">
        <v>0</v>
      </c>
      <c r="GG98" s="54">
        <v>0</v>
      </c>
      <c r="GH98" s="55" t="s">
        <v>369</v>
      </c>
      <c r="GI98" s="55" t="s">
        <v>369</v>
      </c>
      <c r="GJ98" s="55">
        <v>0</v>
      </c>
      <c r="GK98" s="98">
        <v>0</v>
      </c>
      <c r="GL98" s="55">
        <v>0</v>
      </c>
      <c r="GM98" s="54">
        <v>137.1671</v>
      </c>
      <c r="GN98" s="54">
        <v>0</v>
      </c>
      <c r="GO98" s="54">
        <v>138.55266</v>
      </c>
      <c r="GP98" s="54">
        <v>137.1671</v>
      </c>
      <c r="GQ98" s="54">
        <v>1.3855599999999999</v>
      </c>
      <c r="GR98" s="54">
        <v>72.005811379999997</v>
      </c>
      <c r="GS98" s="54">
        <v>0</v>
      </c>
      <c r="GT98" s="54">
        <v>72.733160519999998</v>
      </c>
      <c r="GU98" s="54">
        <v>72.005811379999997</v>
      </c>
      <c r="GV98" s="54">
        <v>0</v>
      </c>
      <c r="GW98" s="54">
        <v>0.72734914000000006</v>
      </c>
      <c r="GX98" s="55">
        <v>52.494957887131818</v>
      </c>
      <c r="GY98" s="55">
        <v>52.494957995323198</v>
      </c>
      <c r="GZ98" s="55">
        <v>1.0000241083982528</v>
      </c>
      <c r="HA98" s="98">
        <v>0</v>
      </c>
      <c r="HB98" s="55">
        <v>0</v>
      </c>
      <c r="HC98" s="54">
        <v>137.1671</v>
      </c>
      <c r="HD98" s="54">
        <v>0</v>
      </c>
      <c r="HE98" s="54">
        <v>138.55266</v>
      </c>
      <c r="HF98" s="54">
        <v>137.1671</v>
      </c>
      <c r="HG98" s="54">
        <v>1.3855599999999999</v>
      </c>
      <c r="HH98" s="54">
        <v>72.005811379999997</v>
      </c>
      <c r="HI98" s="54">
        <v>0</v>
      </c>
      <c r="HJ98" s="54">
        <v>72.733160519999998</v>
      </c>
      <c r="HK98" s="54">
        <v>72.005811379999997</v>
      </c>
      <c r="HL98" s="54">
        <v>0</v>
      </c>
      <c r="HM98" s="54">
        <v>0.72734914000000006</v>
      </c>
      <c r="HN98" s="55">
        <v>52.494957887131818</v>
      </c>
      <c r="HO98" s="55">
        <v>52.494957995323198</v>
      </c>
      <c r="HP98" s="55">
        <v>1.0000241083982528</v>
      </c>
      <c r="HQ98" s="98">
        <v>0</v>
      </c>
      <c r="HR98" s="55">
        <v>0</v>
      </c>
      <c r="HS98" s="54">
        <v>0</v>
      </c>
      <c r="HT98" s="54">
        <v>0</v>
      </c>
      <c r="HU98" s="54">
        <v>0</v>
      </c>
      <c r="HV98" s="54">
        <v>0</v>
      </c>
      <c r="HW98" s="54">
        <v>0</v>
      </c>
      <c r="HX98" s="54">
        <v>0</v>
      </c>
      <c r="HY98" s="54">
        <v>0</v>
      </c>
      <c r="HZ98" s="54">
        <v>0</v>
      </c>
      <c r="IA98" s="54">
        <v>0</v>
      </c>
      <c r="IB98" s="54">
        <v>0</v>
      </c>
      <c r="IC98" s="54">
        <v>0</v>
      </c>
      <c r="ID98" s="55" t="s">
        <v>369</v>
      </c>
      <c r="IE98" s="55" t="s">
        <v>369</v>
      </c>
      <c r="IF98" s="55">
        <v>0</v>
      </c>
      <c r="IG98" s="98">
        <v>0</v>
      </c>
      <c r="IH98" s="55">
        <v>0</v>
      </c>
      <c r="II98" s="54">
        <v>0</v>
      </c>
      <c r="IJ98" s="54">
        <v>0</v>
      </c>
      <c r="IK98" s="54">
        <v>0</v>
      </c>
      <c r="IL98" s="54">
        <v>0</v>
      </c>
      <c r="IM98" s="54">
        <v>0</v>
      </c>
      <c r="IN98" s="54">
        <v>0</v>
      </c>
      <c r="IO98" s="54">
        <v>0</v>
      </c>
      <c r="IP98" s="54">
        <v>0</v>
      </c>
      <c r="IQ98" s="54">
        <v>0</v>
      </c>
      <c r="IR98" s="54">
        <v>0</v>
      </c>
      <c r="IS98" s="54">
        <v>0</v>
      </c>
      <c r="IT98" s="55" t="s">
        <v>369</v>
      </c>
      <c r="IU98" s="55" t="s">
        <v>369</v>
      </c>
      <c r="IV98" s="55">
        <v>0</v>
      </c>
      <c r="IW98" s="98">
        <v>0</v>
      </c>
      <c r="IX98" s="55">
        <v>0</v>
      </c>
      <c r="IY98" s="54">
        <v>0</v>
      </c>
      <c r="IZ98" s="54">
        <v>0</v>
      </c>
      <c r="JA98" s="54">
        <v>0</v>
      </c>
      <c r="JB98" s="54">
        <v>0</v>
      </c>
      <c r="JC98" s="54">
        <v>0</v>
      </c>
      <c r="JD98" s="54">
        <v>0</v>
      </c>
      <c r="JE98" s="54">
        <v>0</v>
      </c>
      <c r="JF98" s="54">
        <v>0</v>
      </c>
      <c r="JG98" s="54">
        <v>0</v>
      </c>
      <c r="JH98" s="54">
        <v>0</v>
      </c>
      <c r="JI98" s="54">
        <v>0</v>
      </c>
      <c r="JJ98" s="55" t="s">
        <v>369</v>
      </c>
      <c r="JK98" s="55" t="s">
        <v>369</v>
      </c>
      <c r="JL98" s="55">
        <v>0</v>
      </c>
      <c r="JM98" s="98">
        <v>0</v>
      </c>
      <c r="JN98" s="55">
        <v>0</v>
      </c>
    </row>
    <row r="99" spans="1:274" ht="15.75" x14ac:dyDescent="0.25">
      <c r="A99" s="129">
        <v>88</v>
      </c>
      <c r="B99" s="108" t="s">
        <v>199</v>
      </c>
      <c r="C99" s="166">
        <v>351.41579999999999</v>
      </c>
      <c r="D99" s="166">
        <v>0</v>
      </c>
      <c r="E99" s="166">
        <v>358.58755101999998</v>
      </c>
      <c r="F99" s="166">
        <v>351.41579999999999</v>
      </c>
      <c r="G99" s="166">
        <v>7.1717510200000003</v>
      </c>
      <c r="H99" s="166">
        <v>116.75284302</v>
      </c>
      <c r="I99" s="166">
        <v>0</v>
      </c>
      <c r="J99" s="166">
        <v>119.13555407</v>
      </c>
      <c r="K99" s="166">
        <v>116.75284302</v>
      </c>
      <c r="L99" s="166">
        <v>0</v>
      </c>
      <c r="M99" s="166">
        <v>2.3827110500000002</v>
      </c>
      <c r="N99" s="167">
        <v>33.223561097708185</v>
      </c>
      <c r="O99" s="167">
        <v>33.22356065283482</v>
      </c>
      <c r="P99" s="167">
        <v>1.9999999736434686</v>
      </c>
      <c r="Q99" s="166">
        <v>0</v>
      </c>
      <c r="R99" s="167">
        <v>0</v>
      </c>
      <c r="S99" s="166">
        <v>4.8028000000000004</v>
      </c>
      <c r="T99" s="166">
        <v>0</v>
      </c>
      <c r="U99" s="166">
        <v>4.9008163300000005</v>
      </c>
      <c r="V99" s="166">
        <v>4.8028000000000004</v>
      </c>
      <c r="W99" s="166">
        <v>9.8016329999999999E-2</v>
      </c>
      <c r="X99" s="166">
        <v>4.8028000000000004</v>
      </c>
      <c r="Y99" s="166">
        <v>0</v>
      </c>
      <c r="Z99" s="166">
        <v>4.9008163300000005</v>
      </c>
      <c r="AA99" s="166">
        <v>4.8028000000000004</v>
      </c>
      <c r="AB99" s="166">
        <v>0</v>
      </c>
      <c r="AC99" s="166">
        <v>9.8016329999999999E-2</v>
      </c>
      <c r="AD99" s="167">
        <v>100</v>
      </c>
      <c r="AE99" s="167">
        <v>100</v>
      </c>
      <c r="AF99" s="167">
        <v>2.0000000693761968</v>
      </c>
      <c r="AG99" s="169">
        <v>0</v>
      </c>
      <c r="AH99" s="167">
        <v>0</v>
      </c>
      <c r="AI99" s="166">
        <v>4.8028000000000004</v>
      </c>
      <c r="AJ99" s="166">
        <v>0</v>
      </c>
      <c r="AK99" s="166">
        <v>4.9008163300000005</v>
      </c>
      <c r="AL99" s="166">
        <v>4.8028000000000004</v>
      </c>
      <c r="AM99" s="166">
        <v>9.8016329999999999E-2</v>
      </c>
      <c r="AN99" s="166">
        <v>4.8028000000000004</v>
      </c>
      <c r="AO99" s="166">
        <v>0</v>
      </c>
      <c r="AP99" s="166">
        <v>4.9008163300000005</v>
      </c>
      <c r="AQ99" s="166">
        <v>4.8028000000000004</v>
      </c>
      <c r="AR99" s="166">
        <v>0</v>
      </c>
      <c r="AS99" s="166">
        <v>9.8016329999999999E-2</v>
      </c>
      <c r="AT99" s="167">
        <v>100</v>
      </c>
      <c r="AU99" s="167">
        <v>100</v>
      </c>
      <c r="AV99" s="167">
        <v>2.0000000693761968</v>
      </c>
      <c r="AW99" s="169">
        <v>0</v>
      </c>
      <c r="AX99" s="167">
        <v>0</v>
      </c>
      <c r="AY99" s="166">
        <v>0</v>
      </c>
      <c r="AZ99" s="166">
        <v>0</v>
      </c>
      <c r="BA99" s="166">
        <v>0</v>
      </c>
      <c r="BB99" s="166">
        <v>0</v>
      </c>
      <c r="BC99" s="166">
        <v>0</v>
      </c>
      <c r="BD99" s="166">
        <v>0</v>
      </c>
      <c r="BE99" s="166">
        <v>0</v>
      </c>
      <c r="BF99" s="166">
        <v>0</v>
      </c>
      <c r="BG99" s="166">
        <v>0</v>
      </c>
      <c r="BH99" s="166">
        <v>0</v>
      </c>
      <c r="BI99" s="166">
        <v>0</v>
      </c>
      <c r="BJ99" s="167" t="s">
        <v>369</v>
      </c>
      <c r="BK99" s="167" t="s">
        <v>369</v>
      </c>
      <c r="BL99" s="167">
        <v>0</v>
      </c>
      <c r="BM99" s="169">
        <v>0</v>
      </c>
      <c r="BN99" s="167">
        <v>0</v>
      </c>
      <c r="BO99" s="166">
        <v>0</v>
      </c>
      <c r="BP99" s="166">
        <v>0</v>
      </c>
      <c r="BQ99" s="166">
        <v>0</v>
      </c>
      <c r="BR99" s="166">
        <v>0</v>
      </c>
      <c r="BS99" s="166">
        <v>0</v>
      </c>
      <c r="BT99" s="166">
        <v>0</v>
      </c>
      <c r="BU99" s="166">
        <v>0</v>
      </c>
      <c r="BV99" s="166">
        <v>0</v>
      </c>
      <c r="BW99" s="166">
        <v>0</v>
      </c>
      <c r="BX99" s="166">
        <v>0</v>
      </c>
      <c r="BY99" s="166">
        <v>0</v>
      </c>
      <c r="BZ99" s="167" t="s">
        <v>369</v>
      </c>
      <c r="CA99" s="167" t="s">
        <v>369</v>
      </c>
      <c r="CB99" s="167">
        <v>0</v>
      </c>
      <c r="CC99" s="169">
        <v>0</v>
      </c>
      <c r="CD99" s="167">
        <v>0</v>
      </c>
      <c r="CE99" s="166">
        <v>0</v>
      </c>
      <c r="CF99" s="166">
        <v>0</v>
      </c>
      <c r="CG99" s="166">
        <v>0</v>
      </c>
      <c r="CH99" s="166">
        <v>0</v>
      </c>
      <c r="CI99" s="166">
        <v>0</v>
      </c>
      <c r="CJ99" s="166">
        <v>0</v>
      </c>
      <c r="CK99" s="166">
        <v>0</v>
      </c>
      <c r="CL99" s="166">
        <v>0</v>
      </c>
      <c r="CM99" s="166">
        <v>0</v>
      </c>
      <c r="CN99" s="166">
        <v>0</v>
      </c>
      <c r="CO99" s="166">
        <v>0</v>
      </c>
      <c r="CP99" s="167" t="s">
        <v>369</v>
      </c>
      <c r="CQ99" s="167" t="s">
        <v>369</v>
      </c>
      <c r="CR99" s="167">
        <v>0</v>
      </c>
      <c r="CS99" s="169">
        <v>0</v>
      </c>
      <c r="CT99" s="167">
        <v>0</v>
      </c>
      <c r="CU99" s="54">
        <v>0</v>
      </c>
      <c r="CV99" s="54">
        <v>0</v>
      </c>
      <c r="CW99" s="54">
        <v>0</v>
      </c>
      <c r="CX99" s="54">
        <v>0</v>
      </c>
      <c r="CY99" s="54">
        <v>0</v>
      </c>
      <c r="CZ99" s="54">
        <v>0</v>
      </c>
      <c r="DA99" s="54">
        <v>0</v>
      </c>
      <c r="DB99" s="54">
        <v>0</v>
      </c>
      <c r="DC99" s="54">
        <v>0</v>
      </c>
      <c r="DD99" s="54">
        <v>0</v>
      </c>
      <c r="DE99" s="54">
        <v>0</v>
      </c>
      <c r="DF99" s="55" t="s">
        <v>369</v>
      </c>
      <c r="DG99" s="55" t="s">
        <v>369</v>
      </c>
      <c r="DH99" s="55">
        <v>0</v>
      </c>
      <c r="DI99" s="98">
        <v>0</v>
      </c>
      <c r="DJ99" s="55">
        <v>0</v>
      </c>
      <c r="DK99" s="54">
        <v>0</v>
      </c>
      <c r="DL99" s="54">
        <v>0</v>
      </c>
      <c r="DM99" s="54">
        <v>0</v>
      </c>
      <c r="DN99" s="54">
        <v>0</v>
      </c>
      <c r="DO99" s="54">
        <v>0</v>
      </c>
      <c r="DP99" s="54">
        <v>0</v>
      </c>
      <c r="DQ99" s="54">
        <v>0</v>
      </c>
      <c r="DR99" s="54">
        <v>0</v>
      </c>
      <c r="DS99" s="54">
        <v>0</v>
      </c>
      <c r="DT99" s="54">
        <v>0</v>
      </c>
      <c r="DU99" s="54">
        <v>0</v>
      </c>
      <c r="DV99" s="55" t="s">
        <v>369</v>
      </c>
      <c r="DW99" s="55" t="s">
        <v>369</v>
      </c>
      <c r="DX99" s="55">
        <v>0</v>
      </c>
      <c r="DY99" s="98">
        <v>0</v>
      </c>
      <c r="DZ99" s="55">
        <v>0</v>
      </c>
      <c r="EA99" s="54">
        <v>0</v>
      </c>
      <c r="EB99" s="54">
        <v>0</v>
      </c>
      <c r="EC99" s="54">
        <v>0</v>
      </c>
      <c r="ED99" s="54">
        <v>0</v>
      </c>
      <c r="EE99" s="54">
        <v>0</v>
      </c>
      <c r="EF99" s="54">
        <v>0</v>
      </c>
      <c r="EG99" s="54">
        <v>0</v>
      </c>
      <c r="EH99" s="54">
        <v>0</v>
      </c>
      <c r="EI99" s="54">
        <v>0</v>
      </c>
      <c r="EJ99" s="54">
        <v>0</v>
      </c>
      <c r="EK99" s="54">
        <v>0</v>
      </c>
      <c r="EL99" s="55" t="s">
        <v>369</v>
      </c>
      <c r="EM99" s="55" t="s">
        <v>369</v>
      </c>
      <c r="EN99" s="55">
        <v>0</v>
      </c>
      <c r="EO99" s="98">
        <v>0</v>
      </c>
      <c r="EP99" s="55">
        <v>0</v>
      </c>
      <c r="EQ99" s="54">
        <v>5.4047000000000001</v>
      </c>
      <c r="ER99" s="54">
        <v>0</v>
      </c>
      <c r="ES99" s="54">
        <v>5.5149999999999997</v>
      </c>
      <c r="ET99" s="54">
        <v>5.4047000000000001</v>
      </c>
      <c r="EU99" s="54">
        <v>0.1103</v>
      </c>
      <c r="EV99" s="54">
        <v>7.2975289999999998E-2</v>
      </c>
      <c r="EW99" s="54">
        <v>0</v>
      </c>
      <c r="EX99" s="54">
        <v>7.4464580000000002E-2</v>
      </c>
      <c r="EY99" s="54">
        <v>7.2975289999999998E-2</v>
      </c>
      <c r="EZ99" s="54">
        <v>0</v>
      </c>
      <c r="FA99" s="54">
        <v>1.4892899999999999E-3</v>
      </c>
      <c r="FB99" s="55">
        <v>1.3502190685884508</v>
      </c>
      <c r="FC99" s="55">
        <v>1.3502175883952856</v>
      </c>
      <c r="FD99" s="55">
        <v>1.9999978513274361</v>
      </c>
      <c r="FE99" s="98">
        <v>0</v>
      </c>
      <c r="FF99" s="55">
        <v>0</v>
      </c>
      <c r="FG99" s="54">
        <v>5.4047000000000001</v>
      </c>
      <c r="FH99" s="54">
        <v>0</v>
      </c>
      <c r="FI99" s="54">
        <v>5.5149999999999997</v>
      </c>
      <c r="FJ99" s="54">
        <v>5.4047000000000001</v>
      </c>
      <c r="FK99" s="54">
        <v>0.1103</v>
      </c>
      <c r="FL99" s="54">
        <v>7.2975289999999998E-2</v>
      </c>
      <c r="FM99" s="54">
        <v>0</v>
      </c>
      <c r="FN99" s="54">
        <v>7.4464580000000002E-2</v>
      </c>
      <c r="FO99" s="54">
        <v>7.2975289999999998E-2</v>
      </c>
      <c r="FP99" s="54">
        <v>0</v>
      </c>
      <c r="FQ99" s="54">
        <v>1.4892899999999999E-3</v>
      </c>
      <c r="FR99" s="55">
        <v>1.3502190685884508</v>
      </c>
      <c r="FS99" s="55">
        <v>1.3502175883952856</v>
      </c>
      <c r="FT99" s="55">
        <v>1.9999978513274361</v>
      </c>
      <c r="FU99" s="98">
        <v>0</v>
      </c>
      <c r="FV99" s="55">
        <v>0</v>
      </c>
      <c r="FW99" s="54">
        <v>0</v>
      </c>
      <c r="FX99" s="54">
        <v>0</v>
      </c>
      <c r="FY99" s="54">
        <v>0</v>
      </c>
      <c r="FZ99" s="54">
        <v>0</v>
      </c>
      <c r="GA99" s="54">
        <v>0</v>
      </c>
      <c r="GB99" s="54">
        <v>0</v>
      </c>
      <c r="GC99" s="54">
        <v>0</v>
      </c>
      <c r="GD99" s="54">
        <v>0</v>
      </c>
      <c r="GE99" s="54">
        <v>0</v>
      </c>
      <c r="GF99" s="54">
        <v>0</v>
      </c>
      <c r="GG99" s="54">
        <v>0</v>
      </c>
      <c r="GH99" s="55" t="s">
        <v>369</v>
      </c>
      <c r="GI99" s="55" t="s">
        <v>369</v>
      </c>
      <c r="GJ99" s="55">
        <v>0</v>
      </c>
      <c r="GK99" s="98">
        <v>0</v>
      </c>
      <c r="GL99" s="55">
        <v>0</v>
      </c>
      <c r="GM99" s="54">
        <v>341.20830000000001</v>
      </c>
      <c r="GN99" s="54">
        <v>0</v>
      </c>
      <c r="GO99" s="54">
        <v>348.17173468999999</v>
      </c>
      <c r="GP99" s="54">
        <v>341.20830000000001</v>
      </c>
      <c r="GQ99" s="54">
        <v>6.9634346900000006</v>
      </c>
      <c r="GR99" s="54">
        <v>111.87706773000001</v>
      </c>
      <c r="GS99" s="54">
        <v>0</v>
      </c>
      <c r="GT99" s="54">
        <v>114.16027316</v>
      </c>
      <c r="GU99" s="54">
        <v>111.87706773000001</v>
      </c>
      <c r="GV99" s="54">
        <v>0</v>
      </c>
      <c r="GW99" s="54">
        <v>2.2832054300000002</v>
      </c>
      <c r="GX99" s="55">
        <v>32.788495394162453</v>
      </c>
      <c r="GY99" s="55">
        <v>32.788494925914215</v>
      </c>
      <c r="GZ99" s="55">
        <v>1.9999999709180796</v>
      </c>
      <c r="HA99" s="98">
        <v>0</v>
      </c>
      <c r="HB99" s="55">
        <v>0</v>
      </c>
      <c r="HC99" s="54">
        <v>341.20830000000001</v>
      </c>
      <c r="HD99" s="54">
        <v>0</v>
      </c>
      <c r="HE99" s="54">
        <v>348.17173468999999</v>
      </c>
      <c r="HF99" s="54">
        <v>341.20830000000001</v>
      </c>
      <c r="HG99" s="54">
        <v>6.9634346900000006</v>
      </c>
      <c r="HH99" s="54">
        <v>111.87706773000001</v>
      </c>
      <c r="HI99" s="54">
        <v>0</v>
      </c>
      <c r="HJ99" s="54">
        <v>114.16027316</v>
      </c>
      <c r="HK99" s="54">
        <v>111.87706773000001</v>
      </c>
      <c r="HL99" s="54">
        <v>0</v>
      </c>
      <c r="HM99" s="54">
        <v>2.2832054300000002</v>
      </c>
      <c r="HN99" s="55">
        <v>32.788495394162453</v>
      </c>
      <c r="HO99" s="55">
        <v>32.788494925914215</v>
      </c>
      <c r="HP99" s="55">
        <v>1.9999999709180796</v>
      </c>
      <c r="HQ99" s="98">
        <v>0</v>
      </c>
      <c r="HR99" s="55">
        <v>0</v>
      </c>
      <c r="HS99" s="54">
        <v>0</v>
      </c>
      <c r="HT99" s="54">
        <v>0</v>
      </c>
      <c r="HU99" s="54">
        <v>0</v>
      </c>
      <c r="HV99" s="54">
        <v>0</v>
      </c>
      <c r="HW99" s="54">
        <v>0</v>
      </c>
      <c r="HX99" s="54">
        <v>0</v>
      </c>
      <c r="HY99" s="54">
        <v>0</v>
      </c>
      <c r="HZ99" s="54">
        <v>0</v>
      </c>
      <c r="IA99" s="54">
        <v>0</v>
      </c>
      <c r="IB99" s="54">
        <v>0</v>
      </c>
      <c r="IC99" s="54">
        <v>0</v>
      </c>
      <c r="ID99" s="55" t="s">
        <v>369</v>
      </c>
      <c r="IE99" s="55" t="s">
        <v>369</v>
      </c>
      <c r="IF99" s="55">
        <v>0</v>
      </c>
      <c r="IG99" s="98">
        <v>0</v>
      </c>
      <c r="IH99" s="55">
        <v>0</v>
      </c>
      <c r="II99" s="54">
        <v>0</v>
      </c>
      <c r="IJ99" s="54">
        <v>0</v>
      </c>
      <c r="IK99" s="54">
        <v>0</v>
      </c>
      <c r="IL99" s="54">
        <v>0</v>
      </c>
      <c r="IM99" s="54">
        <v>0</v>
      </c>
      <c r="IN99" s="54">
        <v>0</v>
      </c>
      <c r="IO99" s="54">
        <v>0</v>
      </c>
      <c r="IP99" s="54">
        <v>0</v>
      </c>
      <c r="IQ99" s="54">
        <v>0</v>
      </c>
      <c r="IR99" s="54">
        <v>0</v>
      </c>
      <c r="IS99" s="54">
        <v>0</v>
      </c>
      <c r="IT99" s="55" t="s">
        <v>369</v>
      </c>
      <c r="IU99" s="55" t="s">
        <v>369</v>
      </c>
      <c r="IV99" s="55">
        <v>0</v>
      </c>
      <c r="IW99" s="98">
        <v>0</v>
      </c>
      <c r="IX99" s="55">
        <v>0</v>
      </c>
      <c r="IY99" s="54">
        <v>0</v>
      </c>
      <c r="IZ99" s="54">
        <v>0</v>
      </c>
      <c r="JA99" s="54">
        <v>0</v>
      </c>
      <c r="JB99" s="54">
        <v>0</v>
      </c>
      <c r="JC99" s="54">
        <v>0</v>
      </c>
      <c r="JD99" s="54">
        <v>0</v>
      </c>
      <c r="JE99" s="54">
        <v>0</v>
      </c>
      <c r="JF99" s="54">
        <v>0</v>
      </c>
      <c r="JG99" s="54">
        <v>0</v>
      </c>
      <c r="JH99" s="54">
        <v>0</v>
      </c>
      <c r="JI99" s="54">
        <v>0</v>
      </c>
      <c r="JJ99" s="55" t="s">
        <v>369</v>
      </c>
      <c r="JK99" s="55" t="s">
        <v>369</v>
      </c>
      <c r="JL99" s="55">
        <v>0</v>
      </c>
      <c r="JM99" s="98">
        <v>0</v>
      </c>
      <c r="JN99" s="55">
        <v>0</v>
      </c>
    </row>
    <row r="100" spans="1:274" ht="15.75" x14ac:dyDescent="0.25">
      <c r="A100" s="129">
        <v>89</v>
      </c>
      <c r="B100" s="108" t="s">
        <v>201</v>
      </c>
      <c r="C100" s="166">
        <v>602.59349999999995</v>
      </c>
      <c r="D100" s="166">
        <v>0</v>
      </c>
      <c r="E100" s="166">
        <v>667.79845</v>
      </c>
      <c r="F100" s="166">
        <v>602.59349999999995</v>
      </c>
      <c r="G100" s="166">
        <v>65.204949999999997</v>
      </c>
      <c r="H100" s="166">
        <v>45.406377390000003</v>
      </c>
      <c r="I100" s="166">
        <v>0</v>
      </c>
      <c r="J100" s="166">
        <v>52.585139690000005</v>
      </c>
      <c r="K100" s="166">
        <v>45.406377390000003</v>
      </c>
      <c r="L100" s="166">
        <v>0</v>
      </c>
      <c r="M100" s="166">
        <v>7.1787623000000007</v>
      </c>
      <c r="N100" s="167">
        <v>7.5351588409101664</v>
      </c>
      <c r="O100" s="167">
        <v>11.009535779108797</v>
      </c>
      <c r="P100" s="167">
        <v>13.651693885991842</v>
      </c>
      <c r="Q100" s="166">
        <v>0</v>
      </c>
      <c r="R100" s="167">
        <v>0</v>
      </c>
      <c r="S100" s="166">
        <v>4.3430999999999997</v>
      </c>
      <c r="T100" s="166">
        <v>0</v>
      </c>
      <c r="U100" s="166">
        <v>5.6174999999999997</v>
      </c>
      <c r="V100" s="166">
        <v>4.3430999999999997</v>
      </c>
      <c r="W100" s="166">
        <v>1.2744</v>
      </c>
      <c r="X100" s="166">
        <v>4.3430999999999997</v>
      </c>
      <c r="Y100" s="166">
        <v>0</v>
      </c>
      <c r="Z100" s="166">
        <v>5.6174999999999997</v>
      </c>
      <c r="AA100" s="166">
        <v>4.3430999999999997</v>
      </c>
      <c r="AB100" s="166">
        <v>0</v>
      </c>
      <c r="AC100" s="166">
        <v>1.2744</v>
      </c>
      <c r="AD100" s="167">
        <v>100</v>
      </c>
      <c r="AE100" s="167">
        <v>100</v>
      </c>
      <c r="AF100" s="167">
        <v>22.686248331108143</v>
      </c>
      <c r="AG100" s="169">
        <v>0</v>
      </c>
      <c r="AH100" s="167">
        <v>0</v>
      </c>
      <c r="AI100" s="166">
        <v>4.3430999999999997</v>
      </c>
      <c r="AJ100" s="166">
        <v>0</v>
      </c>
      <c r="AK100" s="166">
        <v>5.6174999999999997</v>
      </c>
      <c r="AL100" s="166">
        <v>4.3430999999999997</v>
      </c>
      <c r="AM100" s="166">
        <v>1.2744</v>
      </c>
      <c r="AN100" s="166">
        <v>4.3430999999999997</v>
      </c>
      <c r="AO100" s="166">
        <v>0</v>
      </c>
      <c r="AP100" s="166">
        <v>5.6174999999999997</v>
      </c>
      <c r="AQ100" s="166">
        <v>4.3430999999999997</v>
      </c>
      <c r="AR100" s="166">
        <v>0</v>
      </c>
      <c r="AS100" s="166">
        <v>1.2744</v>
      </c>
      <c r="AT100" s="167">
        <v>100</v>
      </c>
      <c r="AU100" s="167">
        <v>100</v>
      </c>
      <c r="AV100" s="167">
        <v>22.686248331108143</v>
      </c>
      <c r="AW100" s="169">
        <v>0</v>
      </c>
      <c r="AX100" s="167">
        <v>0</v>
      </c>
      <c r="AY100" s="166">
        <v>0</v>
      </c>
      <c r="AZ100" s="166">
        <v>0</v>
      </c>
      <c r="BA100" s="166">
        <v>0</v>
      </c>
      <c r="BB100" s="166">
        <v>0</v>
      </c>
      <c r="BC100" s="166">
        <v>0</v>
      </c>
      <c r="BD100" s="166">
        <v>0</v>
      </c>
      <c r="BE100" s="166">
        <v>0</v>
      </c>
      <c r="BF100" s="166">
        <v>0</v>
      </c>
      <c r="BG100" s="166">
        <v>0</v>
      </c>
      <c r="BH100" s="166">
        <v>0</v>
      </c>
      <c r="BI100" s="166">
        <v>0</v>
      </c>
      <c r="BJ100" s="167" t="s">
        <v>369</v>
      </c>
      <c r="BK100" s="167" t="s">
        <v>369</v>
      </c>
      <c r="BL100" s="167">
        <v>0</v>
      </c>
      <c r="BM100" s="169">
        <v>0</v>
      </c>
      <c r="BN100" s="167">
        <v>0</v>
      </c>
      <c r="BO100" s="166">
        <v>0</v>
      </c>
      <c r="BP100" s="166">
        <v>0</v>
      </c>
      <c r="BQ100" s="166">
        <v>0</v>
      </c>
      <c r="BR100" s="166">
        <v>0</v>
      </c>
      <c r="BS100" s="166">
        <v>0</v>
      </c>
      <c r="BT100" s="166">
        <v>0</v>
      </c>
      <c r="BU100" s="166">
        <v>0</v>
      </c>
      <c r="BV100" s="166">
        <v>0</v>
      </c>
      <c r="BW100" s="166">
        <v>0</v>
      </c>
      <c r="BX100" s="166">
        <v>0</v>
      </c>
      <c r="BY100" s="166">
        <v>0</v>
      </c>
      <c r="BZ100" s="167" t="s">
        <v>369</v>
      </c>
      <c r="CA100" s="167" t="s">
        <v>369</v>
      </c>
      <c r="CB100" s="167">
        <v>0</v>
      </c>
      <c r="CC100" s="169">
        <v>0</v>
      </c>
      <c r="CD100" s="167">
        <v>0</v>
      </c>
      <c r="CE100" s="166">
        <v>0</v>
      </c>
      <c r="CF100" s="166">
        <v>0</v>
      </c>
      <c r="CG100" s="166">
        <v>0</v>
      </c>
      <c r="CH100" s="166">
        <v>0</v>
      </c>
      <c r="CI100" s="166">
        <v>0</v>
      </c>
      <c r="CJ100" s="166">
        <v>0</v>
      </c>
      <c r="CK100" s="166">
        <v>0</v>
      </c>
      <c r="CL100" s="166">
        <v>0</v>
      </c>
      <c r="CM100" s="166">
        <v>0</v>
      </c>
      <c r="CN100" s="166">
        <v>0</v>
      </c>
      <c r="CO100" s="166">
        <v>0</v>
      </c>
      <c r="CP100" s="167" t="s">
        <v>369</v>
      </c>
      <c r="CQ100" s="167" t="s">
        <v>369</v>
      </c>
      <c r="CR100" s="167">
        <v>0</v>
      </c>
      <c r="CS100" s="169">
        <v>0</v>
      </c>
      <c r="CT100" s="167">
        <v>0</v>
      </c>
      <c r="CU100" s="54">
        <v>0</v>
      </c>
      <c r="CV100" s="54">
        <v>0</v>
      </c>
      <c r="CW100" s="54">
        <v>0</v>
      </c>
      <c r="CX100" s="54">
        <v>0</v>
      </c>
      <c r="CY100" s="54">
        <v>0</v>
      </c>
      <c r="CZ100" s="54">
        <v>0</v>
      </c>
      <c r="DA100" s="54">
        <v>0</v>
      </c>
      <c r="DB100" s="54">
        <v>0</v>
      </c>
      <c r="DC100" s="54">
        <v>0</v>
      </c>
      <c r="DD100" s="54">
        <v>0</v>
      </c>
      <c r="DE100" s="54">
        <v>0</v>
      </c>
      <c r="DF100" s="55" t="s">
        <v>369</v>
      </c>
      <c r="DG100" s="55" t="s">
        <v>369</v>
      </c>
      <c r="DH100" s="55">
        <v>0</v>
      </c>
      <c r="DI100" s="98">
        <v>0</v>
      </c>
      <c r="DJ100" s="55">
        <v>0</v>
      </c>
      <c r="DK100" s="54">
        <v>0</v>
      </c>
      <c r="DL100" s="54">
        <v>0</v>
      </c>
      <c r="DM100" s="54">
        <v>0</v>
      </c>
      <c r="DN100" s="54">
        <v>0</v>
      </c>
      <c r="DO100" s="54">
        <v>0</v>
      </c>
      <c r="DP100" s="54">
        <v>0</v>
      </c>
      <c r="DQ100" s="54">
        <v>0</v>
      </c>
      <c r="DR100" s="54">
        <v>0</v>
      </c>
      <c r="DS100" s="54">
        <v>0</v>
      </c>
      <c r="DT100" s="54">
        <v>0</v>
      </c>
      <c r="DU100" s="54">
        <v>0</v>
      </c>
      <c r="DV100" s="55" t="s">
        <v>369</v>
      </c>
      <c r="DW100" s="55" t="s">
        <v>369</v>
      </c>
      <c r="DX100" s="55">
        <v>0</v>
      </c>
      <c r="DY100" s="98">
        <v>0</v>
      </c>
      <c r="DZ100" s="55">
        <v>0</v>
      </c>
      <c r="EA100" s="54">
        <v>0</v>
      </c>
      <c r="EB100" s="54">
        <v>0</v>
      </c>
      <c r="EC100" s="54">
        <v>0</v>
      </c>
      <c r="ED100" s="54">
        <v>0</v>
      </c>
      <c r="EE100" s="54">
        <v>0</v>
      </c>
      <c r="EF100" s="54">
        <v>0</v>
      </c>
      <c r="EG100" s="54">
        <v>0</v>
      </c>
      <c r="EH100" s="54">
        <v>0</v>
      </c>
      <c r="EI100" s="54">
        <v>0</v>
      </c>
      <c r="EJ100" s="54">
        <v>0</v>
      </c>
      <c r="EK100" s="54">
        <v>0</v>
      </c>
      <c r="EL100" s="55" t="s">
        <v>369</v>
      </c>
      <c r="EM100" s="55" t="s">
        <v>369</v>
      </c>
      <c r="EN100" s="55">
        <v>0</v>
      </c>
      <c r="EO100" s="98">
        <v>0</v>
      </c>
      <c r="EP100" s="55">
        <v>0</v>
      </c>
      <c r="EQ100" s="54">
        <v>4.7507000000000001</v>
      </c>
      <c r="ER100" s="54">
        <v>0</v>
      </c>
      <c r="ES100" s="54">
        <v>50.27525</v>
      </c>
      <c r="ET100" s="54">
        <v>4.7507000000000001</v>
      </c>
      <c r="EU100" s="54">
        <v>45.524549999999998</v>
      </c>
      <c r="EV100" s="54">
        <v>0.48482319000000001</v>
      </c>
      <c r="EW100" s="54">
        <v>0</v>
      </c>
      <c r="EX100" s="54">
        <v>5.1307399900000004</v>
      </c>
      <c r="EY100" s="54">
        <v>0.48482319000000001</v>
      </c>
      <c r="EZ100" s="54">
        <v>0</v>
      </c>
      <c r="FA100" s="54">
        <v>4.6459168000000002</v>
      </c>
      <c r="FB100" s="55">
        <v>10.205300061043635</v>
      </c>
      <c r="FC100" s="55">
        <v>10.205299777812192</v>
      </c>
      <c r="FD100" s="55">
        <v>90.550618605796856</v>
      </c>
      <c r="FE100" s="98">
        <v>0</v>
      </c>
      <c r="FF100" s="55">
        <v>0</v>
      </c>
      <c r="FG100" s="54">
        <v>4.7507000000000001</v>
      </c>
      <c r="FH100" s="54">
        <v>0</v>
      </c>
      <c r="FI100" s="54">
        <v>50.27525</v>
      </c>
      <c r="FJ100" s="54">
        <v>4.7507000000000001</v>
      </c>
      <c r="FK100" s="54">
        <v>45.524549999999998</v>
      </c>
      <c r="FL100" s="54">
        <v>0.48482319000000001</v>
      </c>
      <c r="FM100" s="54">
        <v>0</v>
      </c>
      <c r="FN100" s="54">
        <v>5.1307399900000004</v>
      </c>
      <c r="FO100" s="54">
        <v>0.48482319000000001</v>
      </c>
      <c r="FP100" s="54">
        <v>0</v>
      </c>
      <c r="FQ100" s="54">
        <v>4.6459168000000002</v>
      </c>
      <c r="FR100" s="55">
        <v>10.205300061043635</v>
      </c>
      <c r="FS100" s="55">
        <v>10.205299777812192</v>
      </c>
      <c r="FT100" s="55">
        <v>90.550618605796856</v>
      </c>
      <c r="FU100" s="98">
        <v>0</v>
      </c>
      <c r="FV100" s="55">
        <v>0</v>
      </c>
      <c r="FW100" s="54">
        <v>0</v>
      </c>
      <c r="FX100" s="54">
        <v>0</v>
      </c>
      <c r="FY100" s="54">
        <v>0</v>
      </c>
      <c r="FZ100" s="54">
        <v>0</v>
      </c>
      <c r="GA100" s="54">
        <v>0</v>
      </c>
      <c r="GB100" s="54">
        <v>0</v>
      </c>
      <c r="GC100" s="54">
        <v>0</v>
      </c>
      <c r="GD100" s="54">
        <v>0</v>
      </c>
      <c r="GE100" s="54">
        <v>0</v>
      </c>
      <c r="GF100" s="54">
        <v>0</v>
      </c>
      <c r="GG100" s="54">
        <v>0</v>
      </c>
      <c r="GH100" s="55" t="s">
        <v>369</v>
      </c>
      <c r="GI100" s="55" t="s">
        <v>369</v>
      </c>
      <c r="GJ100" s="55">
        <v>0</v>
      </c>
      <c r="GK100" s="98">
        <v>0</v>
      </c>
      <c r="GL100" s="55">
        <v>0</v>
      </c>
      <c r="GM100" s="54">
        <v>593.49969999999996</v>
      </c>
      <c r="GN100" s="54">
        <v>0</v>
      </c>
      <c r="GO100" s="54">
        <v>611.90570000000002</v>
      </c>
      <c r="GP100" s="54">
        <v>593.49969999999996</v>
      </c>
      <c r="GQ100" s="54">
        <v>18.405999999999999</v>
      </c>
      <c r="GR100" s="54">
        <v>40.578454200000003</v>
      </c>
      <c r="GS100" s="54">
        <v>0</v>
      </c>
      <c r="GT100" s="54">
        <v>41.836899700000004</v>
      </c>
      <c r="GU100" s="54">
        <v>40.578454200000003</v>
      </c>
      <c r="GV100" s="54">
        <v>0</v>
      </c>
      <c r="GW100" s="54">
        <v>1.2584455000000001</v>
      </c>
      <c r="GX100" s="55">
        <v>6.8371482243377715</v>
      </c>
      <c r="GY100" s="55">
        <v>6.8371482125393896</v>
      </c>
      <c r="GZ100" s="55">
        <v>3.0079798193076912</v>
      </c>
      <c r="HA100" s="98">
        <v>0</v>
      </c>
      <c r="HB100" s="55">
        <v>0</v>
      </c>
      <c r="HC100" s="54">
        <v>593.49969999999996</v>
      </c>
      <c r="HD100" s="54">
        <v>0</v>
      </c>
      <c r="HE100" s="54">
        <v>611.90570000000002</v>
      </c>
      <c r="HF100" s="54">
        <v>593.49969999999996</v>
      </c>
      <c r="HG100" s="54">
        <v>18.405999999999999</v>
      </c>
      <c r="HH100" s="54">
        <v>40.578454200000003</v>
      </c>
      <c r="HI100" s="54">
        <v>0</v>
      </c>
      <c r="HJ100" s="54">
        <v>41.836899700000004</v>
      </c>
      <c r="HK100" s="54">
        <v>40.578454200000003</v>
      </c>
      <c r="HL100" s="54">
        <v>0</v>
      </c>
      <c r="HM100" s="54">
        <v>1.2584455000000001</v>
      </c>
      <c r="HN100" s="55">
        <v>6.8371482243377715</v>
      </c>
      <c r="HO100" s="55">
        <v>6.8371482125393896</v>
      </c>
      <c r="HP100" s="55">
        <v>3.0079798193076912</v>
      </c>
      <c r="HQ100" s="98">
        <v>0</v>
      </c>
      <c r="HR100" s="55">
        <v>0</v>
      </c>
      <c r="HS100" s="54">
        <v>0</v>
      </c>
      <c r="HT100" s="54">
        <v>0</v>
      </c>
      <c r="HU100" s="54">
        <v>0</v>
      </c>
      <c r="HV100" s="54">
        <v>0</v>
      </c>
      <c r="HW100" s="54">
        <v>0</v>
      </c>
      <c r="HX100" s="54">
        <v>0</v>
      </c>
      <c r="HY100" s="54">
        <v>0</v>
      </c>
      <c r="HZ100" s="54">
        <v>0</v>
      </c>
      <c r="IA100" s="54">
        <v>0</v>
      </c>
      <c r="IB100" s="54">
        <v>0</v>
      </c>
      <c r="IC100" s="54">
        <v>0</v>
      </c>
      <c r="ID100" s="55" t="s">
        <v>369</v>
      </c>
      <c r="IE100" s="55" t="s">
        <v>369</v>
      </c>
      <c r="IF100" s="55">
        <v>0</v>
      </c>
      <c r="IG100" s="98">
        <v>0</v>
      </c>
      <c r="IH100" s="55">
        <v>0</v>
      </c>
      <c r="II100" s="54">
        <v>0</v>
      </c>
      <c r="IJ100" s="54">
        <v>0</v>
      </c>
      <c r="IK100" s="54">
        <v>0</v>
      </c>
      <c r="IL100" s="54">
        <v>0</v>
      </c>
      <c r="IM100" s="54">
        <v>0</v>
      </c>
      <c r="IN100" s="54">
        <v>0</v>
      </c>
      <c r="IO100" s="54">
        <v>0</v>
      </c>
      <c r="IP100" s="54">
        <v>0</v>
      </c>
      <c r="IQ100" s="54">
        <v>0</v>
      </c>
      <c r="IR100" s="54">
        <v>0</v>
      </c>
      <c r="IS100" s="54">
        <v>0</v>
      </c>
      <c r="IT100" s="55" t="s">
        <v>369</v>
      </c>
      <c r="IU100" s="55" t="s">
        <v>369</v>
      </c>
      <c r="IV100" s="55">
        <v>0</v>
      </c>
      <c r="IW100" s="98">
        <v>0</v>
      </c>
      <c r="IX100" s="55">
        <v>0</v>
      </c>
      <c r="IY100" s="54">
        <v>0</v>
      </c>
      <c r="IZ100" s="54">
        <v>0</v>
      </c>
      <c r="JA100" s="54">
        <v>0</v>
      </c>
      <c r="JB100" s="54">
        <v>0</v>
      </c>
      <c r="JC100" s="54">
        <v>0</v>
      </c>
      <c r="JD100" s="54">
        <v>0</v>
      </c>
      <c r="JE100" s="54">
        <v>0</v>
      </c>
      <c r="JF100" s="54">
        <v>0</v>
      </c>
      <c r="JG100" s="54">
        <v>0</v>
      </c>
      <c r="JH100" s="54">
        <v>0</v>
      </c>
      <c r="JI100" s="54">
        <v>0</v>
      </c>
      <c r="JJ100" s="55" t="s">
        <v>369</v>
      </c>
      <c r="JK100" s="55" t="s">
        <v>369</v>
      </c>
      <c r="JL100" s="55">
        <v>0</v>
      </c>
      <c r="JM100" s="98">
        <v>0</v>
      </c>
      <c r="JN100" s="55">
        <v>0</v>
      </c>
    </row>
    <row r="101" spans="1:274" ht="15.75" x14ac:dyDescent="0.25">
      <c r="A101" s="129">
        <v>90</v>
      </c>
      <c r="B101" s="108" t="s">
        <v>203</v>
      </c>
      <c r="C101" s="166">
        <v>10</v>
      </c>
      <c r="D101" s="166">
        <v>0</v>
      </c>
      <c r="E101" s="166">
        <v>10.309278350000001</v>
      </c>
      <c r="F101" s="166">
        <v>10</v>
      </c>
      <c r="G101" s="166">
        <v>0.30927834999999998</v>
      </c>
      <c r="H101" s="166">
        <v>4.1469926899999994</v>
      </c>
      <c r="I101" s="166">
        <v>0</v>
      </c>
      <c r="J101" s="166">
        <v>4.2752502000000003</v>
      </c>
      <c r="K101" s="166">
        <v>4.1469926899999994</v>
      </c>
      <c r="L101" s="166">
        <v>0</v>
      </c>
      <c r="M101" s="166">
        <v>0.12825750999999999</v>
      </c>
      <c r="N101" s="167">
        <v>41.46992689999999</v>
      </c>
      <c r="O101" s="167">
        <v>41.46992830244988</v>
      </c>
      <c r="P101" s="167">
        <v>3.0000000935617752</v>
      </c>
      <c r="Q101" s="166">
        <v>0</v>
      </c>
      <c r="R101" s="167">
        <v>0</v>
      </c>
      <c r="S101" s="166">
        <v>3.6991999999999998</v>
      </c>
      <c r="T101" s="166">
        <v>0</v>
      </c>
      <c r="U101" s="166">
        <v>3.8136082500000001</v>
      </c>
      <c r="V101" s="166">
        <v>3.6991999999999998</v>
      </c>
      <c r="W101" s="166">
        <v>0.11440825</v>
      </c>
      <c r="X101" s="166">
        <v>3.6991999999999998</v>
      </c>
      <c r="Y101" s="166">
        <v>0</v>
      </c>
      <c r="Z101" s="166">
        <v>3.8136082500000001</v>
      </c>
      <c r="AA101" s="166">
        <v>3.6991999999999998</v>
      </c>
      <c r="AB101" s="166">
        <v>0</v>
      </c>
      <c r="AC101" s="166">
        <v>0.11440825</v>
      </c>
      <c r="AD101" s="167">
        <v>100</v>
      </c>
      <c r="AE101" s="167">
        <v>100</v>
      </c>
      <c r="AF101" s="167">
        <v>3.0000000655547145</v>
      </c>
      <c r="AG101" s="169">
        <v>0</v>
      </c>
      <c r="AH101" s="167">
        <v>0</v>
      </c>
      <c r="AI101" s="166">
        <v>3.6991999999999998</v>
      </c>
      <c r="AJ101" s="166">
        <v>0</v>
      </c>
      <c r="AK101" s="166">
        <v>3.8136082500000001</v>
      </c>
      <c r="AL101" s="166">
        <v>3.6991999999999998</v>
      </c>
      <c r="AM101" s="166">
        <v>0.11440825</v>
      </c>
      <c r="AN101" s="166">
        <v>3.6991999999999998</v>
      </c>
      <c r="AO101" s="166">
        <v>0</v>
      </c>
      <c r="AP101" s="166">
        <v>3.8136082500000001</v>
      </c>
      <c r="AQ101" s="166">
        <v>3.6991999999999998</v>
      </c>
      <c r="AR101" s="166">
        <v>0</v>
      </c>
      <c r="AS101" s="166">
        <v>0.11440825</v>
      </c>
      <c r="AT101" s="167">
        <v>100</v>
      </c>
      <c r="AU101" s="167">
        <v>100</v>
      </c>
      <c r="AV101" s="167">
        <v>3.0000000655547145</v>
      </c>
      <c r="AW101" s="169">
        <v>0</v>
      </c>
      <c r="AX101" s="167">
        <v>0</v>
      </c>
      <c r="AY101" s="166">
        <v>0</v>
      </c>
      <c r="AZ101" s="166">
        <v>0</v>
      </c>
      <c r="BA101" s="166">
        <v>0</v>
      </c>
      <c r="BB101" s="166">
        <v>0</v>
      </c>
      <c r="BC101" s="166">
        <v>0</v>
      </c>
      <c r="BD101" s="166">
        <v>0</v>
      </c>
      <c r="BE101" s="166">
        <v>0</v>
      </c>
      <c r="BF101" s="166">
        <v>0</v>
      </c>
      <c r="BG101" s="166">
        <v>0</v>
      </c>
      <c r="BH101" s="166">
        <v>0</v>
      </c>
      <c r="BI101" s="166">
        <v>0</v>
      </c>
      <c r="BJ101" s="167" t="s">
        <v>369</v>
      </c>
      <c r="BK101" s="167" t="s">
        <v>369</v>
      </c>
      <c r="BL101" s="167">
        <v>0</v>
      </c>
      <c r="BM101" s="169">
        <v>0</v>
      </c>
      <c r="BN101" s="167">
        <v>0</v>
      </c>
      <c r="BO101" s="166">
        <v>0</v>
      </c>
      <c r="BP101" s="166">
        <v>0</v>
      </c>
      <c r="BQ101" s="166">
        <v>0</v>
      </c>
      <c r="BR101" s="166">
        <v>0</v>
      </c>
      <c r="BS101" s="166">
        <v>0</v>
      </c>
      <c r="BT101" s="166">
        <v>0</v>
      </c>
      <c r="BU101" s="166">
        <v>0</v>
      </c>
      <c r="BV101" s="166">
        <v>0</v>
      </c>
      <c r="BW101" s="166">
        <v>0</v>
      </c>
      <c r="BX101" s="166">
        <v>0</v>
      </c>
      <c r="BY101" s="166">
        <v>0</v>
      </c>
      <c r="BZ101" s="167" t="s">
        <v>369</v>
      </c>
      <c r="CA101" s="167" t="s">
        <v>369</v>
      </c>
      <c r="CB101" s="167">
        <v>0</v>
      </c>
      <c r="CC101" s="169">
        <v>0</v>
      </c>
      <c r="CD101" s="167">
        <v>0</v>
      </c>
      <c r="CE101" s="166">
        <v>0</v>
      </c>
      <c r="CF101" s="166">
        <v>0</v>
      </c>
      <c r="CG101" s="166">
        <v>0</v>
      </c>
      <c r="CH101" s="166">
        <v>0</v>
      </c>
      <c r="CI101" s="166">
        <v>0</v>
      </c>
      <c r="CJ101" s="166">
        <v>0</v>
      </c>
      <c r="CK101" s="166">
        <v>0</v>
      </c>
      <c r="CL101" s="166">
        <v>0</v>
      </c>
      <c r="CM101" s="166">
        <v>0</v>
      </c>
      <c r="CN101" s="166">
        <v>0</v>
      </c>
      <c r="CO101" s="166">
        <v>0</v>
      </c>
      <c r="CP101" s="167" t="s">
        <v>369</v>
      </c>
      <c r="CQ101" s="167" t="s">
        <v>369</v>
      </c>
      <c r="CR101" s="167">
        <v>0</v>
      </c>
      <c r="CS101" s="169">
        <v>0</v>
      </c>
      <c r="CT101" s="167">
        <v>0</v>
      </c>
      <c r="CU101" s="54">
        <v>4.1120999999999999</v>
      </c>
      <c r="CV101" s="54">
        <v>0</v>
      </c>
      <c r="CW101" s="54">
        <v>4.2392783500000002</v>
      </c>
      <c r="CX101" s="54">
        <v>4.1120999999999999</v>
      </c>
      <c r="CY101" s="54">
        <v>0.12717835</v>
      </c>
      <c r="CZ101" s="54">
        <v>0</v>
      </c>
      <c r="DA101" s="54">
        <v>0</v>
      </c>
      <c r="DB101" s="54">
        <v>0</v>
      </c>
      <c r="DC101" s="54">
        <v>0</v>
      </c>
      <c r="DD101" s="54">
        <v>0</v>
      </c>
      <c r="DE101" s="54">
        <v>0</v>
      </c>
      <c r="DF101" s="55">
        <v>0</v>
      </c>
      <c r="DG101" s="55">
        <v>0</v>
      </c>
      <c r="DH101" s="55">
        <v>0</v>
      </c>
      <c r="DI101" s="98">
        <v>0</v>
      </c>
      <c r="DJ101" s="55">
        <v>0</v>
      </c>
      <c r="DK101" s="54">
        <v>0.1915</v>
      </c>
      <c r="DL101" s="54">
        <v>0</v>
      </c>
      <c r="DM101" s="54">
        <v>0.19742267999999999</v>
      </c>
      <c r="DN101" s="54">
        <v>0.1915</v>
      </c>
      <c r="DO101" s="54">
        <v>5.9226800000000005E-3</v>
      </c>
      <c r="DP101" s="54">
        <v>0</v>
      </c>
      <c r="DQ101" s="54">
        <v>0</v>
      </c>
      <c r="DR101" s="54">
        <v>0</v>
      </c>
      <c r="DS101" s="54">
        <v>0</v>
      </c>
      <c r="DT101" s="54">
        <v>0</v>
      </c>
      <c r="DU101" s="54">
        <v>0</v>
      </c>
      <c r="DV101" s="55">
        <v>0</v>
      </c>
      <c r="DW101" s="55">
        <v>0</v>
      </c>
      <c r="DX101" s="55">
        <v>0</v>
      </c>
      <c r="DY101" s="98">
        <v>0</v>
      </c>
      <c r="DZ101" s="55">
        <v>0</v>
      </c>
      <c r="EA101" s="54">
        <v>3.9205999999999999</v>
      </c>
      <c r="EB101" s="54">
        <v>0</v>
      </c>
      <c r="EC101" s="54">
        <v>4.0418556700000003</v>
      </c>
      <c r="ED101" s="54">
        <v>3.9205999999999999</v>
      </c>
      <c r="EE101" s="54">
        <v>0.12125567</v>
      </c>
      <c r="EF101" s="54">
        <v>0</v>
      </c>
      <c r="EG101" s="54">
        <v>0</v>
      </c>
      <c r="EH101" s="54">
        <v>0</v>
      </c>
      <c r="EI101" s="54">
        <v>0</v>
      </c>
      <c r="EJ101" s="54">
        <v>0</v>
      </c>
      <c r="EK101" s="54">
        <v>0</v>
      </c>
      <c r="EL101" s="55">
        <v>0</v>
      </c>
      <c r="EM101" s="55">
        <v>0</v>
      </c>
      <c r="EN101" s="55">
        <v>0</v>
      </c>
      <c r="EO101" s="98">
        <v>0</v>
      </c>
      <c r="EP101" s="55">
        <v>0</v>
      </c>
      <c r="EQ101" s="54">
        <v>2.1886999999999999</v>
      </c>
      <c r="ER101" s="54">
        <v>0</v>
      </c>
      <c r="ES101" s="54">
        <v>2.2563917500000001</v>
      </c>
      <c r="ET101" s="54">
        <v>2.1886999999999999</v>
      </c>
      <c r="EU101" s="54">
        <v>6.7691749999999995E-2</v>
      </c>
      <c r="EV101" s="54">
        <v>0.44779268999999999</v>
      </c>
      <c r="EW101" s="54">
        <v>0</v>
      </c>
      <c r="EX101" s="54">
        <v>0.46164195000000002</v>
      </c>
      <c r="EY101" s="54">
        <v>0.44779268999999999</v>
      </c>
      <c r="EZ101" s="54">
        <v>0</v>
      </c>
      <c r="FA101" s="54">
        <v>1.384926E-2</v>
      </c>
      <c r="FB101" s="55">
        <v>20.459299584228084</v>
      </c>
      <c r="FC101" s="55">
        <v>20.459302647663861</v>
      </c>
      <c r="FD101" s="55">
        <v>3.000000324927143</v>
      </c>
      <c r="FE101" s="98">
        <v>0</v>
      </c>
      <c r="FF101" s="55">
        <v>0</v>
      </c>
      <c r="FG101" s="54">
        <v>2.1886999999999999</v>
      </c>
      <c r="FH101" s="54">
        <v>0</v>
      </c>
      <c r="FI101" s="54">
        <v>2.2563917500000001</v>
      </c>
      <c r="FJ101" s="54">
        <v>2.1886999999999999</v>
      </c>
      <c r="FK101" s="54">
        <v>6.7691749999999995E-2</v>
      </c>
      <c r="FL101" s="54">
        <v>0.44779268999999999</v>
      </c>
      <c r="FM101" s="54">
        <v>0</v>
      </c>
      <c r="FN101" s="54">
        <v>0.46164195000000002</v>
      </c>
      <c r="FO101" s="54">
        <v>0.44779268999999999</v>
      </c>
      <c r="FP101" s="54">
        <v>0</v>
      </c>
      <c r="FQ101" s="54">
        <v>1.384926E-2</v>
      </c>
      <c r="FR101" s="55">
        <v>20.459299584228084</v>
      </c>
      <c r="FS101" s="55">
        <v>20.459302647663861</v>
      </c>
      <c r="FT101" s="55">
        <v>3.000000324927143</v>
      </c>
      <c r="FU101" s="98">
        <v>0</v>
      </c>
      <c r="FV101" s="55">
        <v>0</v>
      </c>
      <c r="FW101" s="54">
        <v>0</v>
      </c>
      <c r="FX101" s="54">
        <v>0</v>
      </c>
      <c r="FY101" s="54">
        <v>0</v>
      </c>
      <c r="FZ101" s="54">
        <v>0</v>
      </c>
      <c r="GA101" s="54">
        <v>0</v>
      </c>
      <c r="GB101" s="54">
        <v>0</v>
      </c>
      <c r="GC101" s="54">
        <v>0</v>
      </c>
      <c r="GD101" s="54">
        <v>0</v>
      </c>
      <c r="GE101" s="54">
        <v>0</v>
      </c>
      <c r="GF101" s="54">
        <v>0</v>
      </c>
      <c r="GG101" s="54">
        <v>0</v>
      </c>
      <c r="GH101" s="55" t="s">
        <v>369</v>
      </c>
      <c r="GI101" s="55" t="s">
        <v>369</v>
      </c>
      <c r="GJ101" s="55">
        <v>0</v>
      </c>
      <c r="GK101" s="98">
        <v>0</v>
      </c>
      <c r="GL101" s="55">
        <v>0</v>
      </c>
      <c r="GM101" s="54">
        <v>0</v>
      </c>
      <c r="GN101" s="54">
        <v>0</v>
      </c>
      <c r="GO101" s="54">
        <v>0</v>
      </c>
      <c r="GP101" s="54">
        <v>0</v>
      </c>
      <c r="GQ101" s="54">
        <v>0</v>
      </c>
      <c r="GR101" s="54">
        <v>0</v>
      </c>
      <c r="GS101" s="54">
        <v>0</v>
      </c>
      <c r="GT101" s="54">
        <v>0</v>
      </c>
      <c r="GU101" s="54">
        <v>0</v>
      </c>
      <c r="GV101" s="54">
        <v>0</v>
      </c>
      <c r="GW101" s="54">
        <v>0</v>
      </c>
      <c r="GX101" s="55" t="s">
        <v>369</v>
      </c>
      <c r="GY101" s="55" t="s">
        <v>369</v>
      </c>
      <c r="GZ101" s="55">
        <v>0</v>
      </c>
      <c r="HA101" s="98">
        <v>0</v>
      </c>
      <c r="HB101" s="55">
        <v>0</v>
      </c>
      <c r="HC101" s="54">
        <v>0</v>
      </c>
      <c r="HD101" s="54">
        <v>0</v>
      </c>
      <c r="HE101" s="54">
        <v>0</v>
      </c>
      <c r="HF101" s="54">
        <v>0</v>
      </c>
      <c r="HG101" s="54">
        <v>0</v>
      </c>
      <c r="HH101" s="54">
        <v>0</v>
      </c>
      <c r="HI101" s="54">
        <v>0</v>
      </c>
      <c r="HJ101" s="54">
        <v>0</v>
      </c>
      <c r="HK101" s="54">
        <v>0</v>
      </c>
      <c r="HL101" s="54">
        <v>0</v>
      </c>
      <c r="HM101" s="54">
        <v>0</v>
      </c>
      <c r="HN101" s="55" t="s">
        <v>369</v>
      </c>
      <c r="HO101" s="55" t="s">
        <v>369</v>
      </c>
      <c r="HP101" s="55">
        <v>0</v>
      </c>
      <c r="HQ101" s="98">
        <v>0</v>
      </c>
      <c r="HR101" s="55">
        <v>0</v>
      </c>
      <c r="HS101" s="54">
        <v>0</v>
      </c>
      <c r="HT101" s="54">
        <v>0</v>
      </c>
      <c r="HU101" s="54">
        <v>0</v>
      </c>
      <c r="HV101" s="54">
        <v>0</v>
      </c>
      <c r="HW101" s="54">
        <v>0</v>
      </c>
      <c r="HX101" s="54">
        <v>0</v>
      </c>
      <c r="HY101" s="54">
        <v>0</v>
      </c>
      <c r="HZ101" s="54">
        <v>0</v>
      </c>
      <c r="IA101" s="54">
        <v>0</v>
      </c>
      <c r="IB101" s="54">
        <v>0</v>
      </c>
      <c r="IC101" s="54">
        <v>0</v>
      </c>
      <c r="ID101" s="55" t="s">
        <v>369</v>
      </c>
      <c r="IE101" s="55" t="s">
        <v>369</v>
      </c>
      <c r="IF101" s="55">
        <v>0</v>
      </c>
      <c r="IG101" s="98">
        <v>0</v>
      </c>
      <c r="IH101" s="55">
        <v>0</v>
      </c>
      <c r="II101" s="54">
        <v>0</v>
      </c>
      <c r="IJ101" s="54">
        <v>0</v>
      </c>
      <c r="IK101" s="54">
        <v>0</v>
      </c>
      <c r="IL101" s="54">
        <v>0</v>
      </c>
      <c r="IM101" s="54">
        <v>0</v>
      </c>
      <c r="IN101" s="54">
        <v>0</v>
      </c>
      <c r="IO101" s="54">
        <v>0</v>
      </c>
      <c r="IP101" s="54">
        <v>0</v>
      </c>
      <c r="IQ101" s="54">
        <v>0</v>
      </c>
      <c r="IR101" s="54">
        <v>0</v>
      </c>
      <c r="IS101" s="54">
        <v>0</v>
      </c>
      <c r="IT101" s="55" t="s">
        <v>369</v>
      </c>
      <c r="IU101" s="55" t="s">
        <v>369</v>
      </c>
      <c r="IV101" s="55">
        <v>0</v>
      </c>
      <c r="IW101" s="98">
        <v>0</v>
      </c>
      <c r="IX101" s="55">
        <v>0</v>
      </c>
      <c r="IY101" s="54">
        <v>0</v>
      </c>
      <c r="IZ101" s="54">
        <v>0</v>
      </c>
      <c r="JA101" s="54">
        <v>0</v>
      </c>
      <c r="JB101" s="54">
        <v>0</v>
      </c>
      <c r="JC101" s="54">
        <v>0</v>
      </c>
      <c r="JD101" s="54">
        <v>0</v>
      </c>
      <c r="JE101" s="54">
        <v>0</v>
      </c>
      <c r="JF101" s="54">
        <v>0</v>
      </c>
      <c r="JG101" s="54">
        <v>0</v>
      </c>
      <c r="JH101" s="54">
        <v>0</v>
      </c>
      <c r="JI101" s="54">
        <v>0</v>
      </c>
      <c r="JJ101" s="55" t="s">
        <v>369</v>
      </c>
      <c r="JK101" s="55" t="s">
        <v>369</v>
      </c>
      <c r="JL101" s="55">
        <v>0</v>
      </c>
      <c r="JM101" s="98">
        <v>0</v>
      </c>
      <c r="JN101" s="55">
        <v>0</v>
      </c>
    </row>
    <row r="102" spans="1:274" ht="15.75" x14ac:dyDescent="0.25">
      <c r="A102" s="129">
        <v>91</v>
      </c>
      <c r="B102" s="108" t="s">
        <v>205</v>
      </c>
      <c r="C102" s="166">
        <v>1.96</v>
      </c>
      <c r="D102" s="166">
        <v>0</v>
      </c>
      <c r="E102" s="166">
        <v>2</v>
      </c>
      <c r="F102" s="166">
        <v>1.96</v>
      </c>
      <c r="G102" s="166">
        <v>0.04</v>
      </c>
      <c r="H102" s="166">
        <v>0</v>
      </c>
      <c r="I102" s="166">
        <v>0</v>
      </c>
      <c r="J102" s="166">
        <v>0</v>
      </c>
      <c r="K102" s="166">
        <v>0</v>
      </c>
      <c r="L102" s="166">
        <v>0</v>
      </c>
      <c r="M102" s="166">
        <v>0</v>
      </c>
      <c r="N102" s="167">
        <v>0</v>
      </c>
      <c r="O102" s="167">
        <v>0</v>
      </c>
      <c r="P102" s="167">
        <v>0</v>
      </c>
      <c r="Q102" s="166">
        <v>0</v>
      </c>
      <c r="R102" s="167">
        <v>0</v>
      </c>
      <c r="S102" s="166">
        <v>0</v>
      </c>
      <c r="T102" s="166">
        <v>0</v>
      </c>
      <c r="U102" s="166">
        <v>0</v>
      </c>
      <c r="V102" s="166">
        <v>0</v>
      </c>
      <c r="W102" s="166">
        <v>0</v>
      </c>
      <c r="X102" s="166">
        <v>0</v>
      </c>
      <c r="Y102" s="166">
        <v>0</v>
      </c>
      <c r="Z102" s="166">
        <v>0</v>
      </c>
      <c r="AA102" s="166">
        <v>0</v>
      </c>
      <c r="AB102" s="166">
        <v>0</v>
      </c>
      <c r="AC102" s="166">
        <v>0</v>
      </c>
      <c r="AD102" s="167" t="s">
        <v>369</v>
      </c>
      <c r="AE102" s="167" t="s">
        <v>369</v>
      </c>
      <c r="AF102" s="167">
        <v>0</v>
      </c>
      <c r="AG102" s="169">
        <v>0</v>
      </c>
      <c r="AH102" s="167">
        <v>0</v>
      </c>
      <c r="AI102" s="166">
        <v>0</v>
      </c>
      <c r="AJ102" s="166">
        <v>0</v>
      </c>
      <c r="AK102" s="166">
        <v>0</v>
      </c>
      <c r="AL102" s="166">
        <v>0</v>
      </c>
      <c r="AM102" s="166">
        <v>0</v>
      </c>
      <c r="AN102" s="166">
        <v>0</v>
      </c>
      <c r="AO102" s="166">
        <v>0</v>
      </c>
      <c r="AP102" s="166">
        <v>0</v>
      </c>
      <c r="AQ102" s="166">
        <v>0</v>
      </c>
      <c r="AR102" s="166">
        <v>0</v>
      </c>
      <c r="AS102" s="166">
        <v>0</v>
      </c>
      <c r="AT102" s="167" t="s">
        <v>369</v>
      </c>
      <c r="AU102" s="167" t="s">
        <v>369</v>
      </c>
      <c r="AV102" s="167">
        <v>0</v>
      </c>
      <c r="AW102" s="169">
        <v>0</v>
      </c>
      <c r="AX102" s="167">
        <v>0</v>
      </c>
      <c r="AY102" s="166">
        <v>0</v>
      </c>
      <c r="AZ102" s="166">
        <v>0</v>
      </c>
      <c r="BA102" s="166">
        <v>0</v>
      </c>
      <c r="BB102" s="166">
        <v>0</v>
      </c>
      <c r="BC102" s="166">
        <v>0</v>
      </c>
      <c r="BD102" s="166">
        <v>0</v>
      </c>
      <c r="BE102" s="166">
        <v>0</v>
      </c>
      <c r="BF102" s="166">
        <v>0</v>
      </c>
      <c r="BG102" s="166">
        <v>0</v>
      </c>
      <c r="BH102" s="166">
        <v>0</v>
      </c>
      <c r="BI102" s="166">
        <v>0</v>
      </c>
      <c r="BJ102" s="167" t="s">
        <v>369</v>
      </c>
      <c r="BK102" s="167" t="s">
        <v>369</v>
      </c>
      <c r="BL102" s="167">
        <v>0</v>
      </c>
      <c r="BM102" s="169">
        <v>0</v>
      </c>
      <c r="BN102" s="167">
        <v>0</v>
      </c>
      <c r="BO102" s="166">
        <v>0</v>
      </c>
      <c r="BP102" s="166">
        <v>0</v>
      </c>
      <c r="BQ102" s="166">
        <v>0</v>
      </c>
      <c r="BR102" s="166">
        <v>0</v>
      </c>
      <c r="BS102" s="166">
        <v>0</v>
      </c>
      <c r="BT102" s="166">
        <v>0</v>
      </c>
      <c r="BU102" s="166">
        <v>0</v>
      </c>
      <c r="BV102" s="166">
        <v>0</v>
      </c>
      <c r="BW102" s="166">
        <v>0</v>
      </c>
      <c r="BX102" s="166">
        <v>0</v>
      </c>
      <c r="BY102" s="166">
        <v>0</v>
      </c>
      <c r="BZ102" s="167" t="s">
        <v>369</v>
      </c>
      <c r="CA102" s="167" t="s">
        <v>369</v>
      </c>
      <c r="CB102" s="167">
        <v>0</v>
      </c>
      <c r="CC102" s="169">
        <v>0</v>
      </c>
      <c r="CD102" s="167">
        <v>0</v>
      </c>
      <c r="CE102" s="166">
        <v>0</v>
      </c>
      <c r="CF102" s="166">
        <v>0</v>
      </c>
      <c r="CG102" s="166">
        <v>0</v>
      </c>
      <c r="CH102" s="166">
        <v>0</v>
      </c>
      <c r="CI102" s="166">
        <v>0</v>
      </c>
      <c r="CJ102" s="166">
        <v>0</v>
      </c>
      <c r="CK102" s="166">
        <v>0</v>
      </c>
      <c r="CL102" s="166">
        <v>0</v>
      </c>
      <c r="CM102" s="166">
        <v>0</v>
      </c>
      <c r="CN102" s="166">
        <v>0</v>
      </c>
      <c r="CO102" s="166">
        <v>0</v>
      </c>
      <c r="CP102" s="167" t="s">
        <v>369</v>
      </c>
      <c r="CQ102" s="167" t="s">
        <v>369</v>
      </c>
      <c r="CR102" s="167">
        <v>0</v>
      </c>
      <c r="CS102" s="169">
        <v>0</v>
      </c>
      <c r="CT102" s="167">
        <v>0</v>
      </c>
      <c r="CU102" s="54">
        <v>0</v>
      </c>
      <c r="CV102" s="54">
        <v>0</v>
      </c>
      <c r="CW102" s="54">
        <v>0</v>
      </c>
      <c r="CX102" s="54">
        <v>0</v>
      </c>
      <c r="CY102" s="54">
        <v>0</v>
      </c>
      <c r="CZ102" s="54">
        <v>0</v>
      </c>
      <c r="DA102" s="54">
        <v>0</v>
      </c>
      <c r="DB102" s="54">
        <v>0</v>
      </c>
      <c r="DC102" s="54">
        <v>0</v>
      </c>
      <c r="DD102" s="54">
        <v>0</v>
      </c>
      <c r="DE102" s="54">
        <v>0</v>
      </c>
      <c r="DF102" s="55" t="s">
        <v>369</v>
      </c>
      <c r="DG102" s="55" t="s">
        <v>369</v>
      </c>
      <c r="DH102" s="55">
        <v>0</v>
      </c>
      <c r="DI102" s="98">
        <v>0</v>
      </c>
      <c r="DJ102" s="55">
        <v>0</v>
      </c>
      <c r="DK102" s="54">
        <v>0</v>
      </c>
      <c r="DL102" s="54">
        <v>0</v>
      </c>
      <c r="DM102" s="54">
        <v>0</v>
      </c>
      <c r="DN102" s="54">
        <v>0</v>
      </c>
      <c r="DO102" s="54">
        <v>0</v>
      </c>
      <c r="DP102" s="54">
        <v>0</v>
      </c>
      <c r="DQ102" s="54">
        <v>0</v>
      </c>
      <c r="DR102" s="54">
        <v>0</v>
      </c>
      <c r="DS102" s="54">
        <v>0</v>
      </c>
      <c r="DT102" s="54">
        <v>0</v>
      </c>
      <c r="DU102" s="54">
        <v>0</v>
      </c>
      <c r="DV102" s="55" t="s">
        <v>369</v>
      </c>
      <c r="DW102" s="55" t="s">
        <v>369</v>
      </c>
      <c r="DX102" s="55">
        <v>0</v>
      </c>
      <c r="DY102" s="98">
        <v>0</v>
      </c>
      <c r="DZ102" s="55">
        <v>0</v>
      </c>
      <c r="EA102" s="54">
        <v>0</v>
      </c>
      <c r="EB102" s="54">
        <v>0</v>
      </c>
      <c r="EC102" s="54">
        <v>0</v>
      </c>
      <c r="ED102" s="54">
        <v>0</v>
      </c>
      <c r="EE102" s="54">
        <v>0</v>
      </c>
      <c r="EF102" s="54">
        <v>0</v>
      </c>
      <c r="EG102" s="54">
        <v>0</v>
      </c>
      <c r="EH102" s="54">
        <v>0</v>
      </c>
      <c r="EI102" s="54">
        <v>0</v>
      </c>
      <c r="EJ102" s="54">
        <v>0</v>
      </c>
      <c r="EK102" s="54">
        <v>0</v>
      </c>
      <c r="EL102" s="55" t="s">
        <v>369</v>
      </c>
      <c r="EM102" s="55" t="s">
        <v>369</v>
      </c>
      <c r="EN102" s="55">
        <v>0</v>
      </c>
      <c r="EO102" s="98">
        <v>0</v>
      </c>
      <c r="EP102" s="55">
        <v>0</v>
      </c>
      <c r="EQ102" s="54">
        <v>1.96</v>
      </c>
      <c r="ER102" s="54">
        <v>0</v>
      </c>
      <c r="ES102" s="54">
        <v>2</v>
      </c>
      <c r="ET102" s="54">
        <v>1.96</v>
      </c>
      <c r="EU102" s="54">
        <v>0.04</v>
      </c>
      <c r="EV102" s="54">
        <v>0</v>
      </c>
      <c r="EW102" s="54">
        <v>0</v>
      </c>
      <c r="EX102" s="54">
        <v>0</v>
      </c>
      <c r="EY102" s="54">
        <v>0</v>
      </c>
      <c r="EZ102" s="54">
        <v>0</v>
      </c>
      <c r="FA102" s="54">
        <v>0</v>
      </c>
      <c r="FB102" s="55">
        <v>0</v>
      </c>
      <c r="FC102" s="55">
        <v>0</v>
      </c>
      <c r="FD102" s="55">
        <v>0</v>
      </c>
      <c r="FE102" s="98">
        <v>0</v>
      </c>
      <c r="FF102" s="55">
        <v>0</v>
      </c>
      <c r="FG102" s="54">
        <v>1.96</v>
      </c>
      <c r="FH102" s="54">
        <v>0</v>
      </c>
      <c r="FI102" s="54">
        <v>2</v>
      </c>
      <c r="FJ102" s="54">
        <v>1.96</v>
      </c>
      <c r="FK102" s="54">
        <v>0.04</v>
      </c>
      <c r="FL102" s="54">
        <v>0</v>
      </c>
      <c r="FM102" s="54">
        <v>0</v>
      </c>
      <c r="FN102" s="54">
        <v>0</v>
      </c>
      <c r="FO102" s="54">
        <v>0</v>
      </c>
      <c r="FP102" s="54">
        <v>0</v>
      </c>
      <c r="FQ102" s="54">
        <v>0</v>
      </c>
      <c r="FR102" s="55">
        <v>0</v>
      </c>
      <c r="FS102" s="55">
        <v>0</v>
      </c>
      <c r="FT102" s="55">
        <v>0</v>
      </c>
      <c r="FU102" s="98">
        <v>0</v>
      </c>
      <c r="FV102" s="55">
        <v>0</v>
      </c>
      <c r="FW102" s="54">
        <v>0</v>
      </c>
      <c r="FX102" s="54">
        <v>0</v>
      </c>
      <c r="FY102" s="54">
        <v>0</v>
      </c>
      <c r="FZ102" s="54">
        <v>0</v>
      </c>
      <c r="GA102" s="54">
        <v>0</v>
      </c>
      <c r="GB102" s="54">
        <v>0</v>
      </c>
      <c r="GC102" s="54">
        <v>0</v>
      </c>
      <c r="GD102" s="54">
        <v>0</v>
      </c>
      <c r="GE102" s="54">
        <v>0</v>
      </c>
      <c r="GF102" s="54">
        <v>0</v>
      </c>
      <c r="GG102" s="54">
        <v>0</v>
      </c>
      <c r="GH102" s="55" t="s">
        <v>369</v>
      </c>
      <c r="GI102" s="55" t="s">
        <v>369</v>
      </c>
      <c r="GJ102" s="55">
        <v>0</v>
      </c>
      <c r="GK102" s="98">
        <v>0</v>
      </c>
      <c r="GL102" s="55">
        <v>0</v>
      </c>
      <c r="GM102" s="54">
        <v>0</v>
      </c>
      <c r="GN102" s="54">
        <v>0</v>
      </c>
      <c r="GO102" s="54">
        <v>0</v>
      </c>
      <c r="GP102" s="54">
        <v>0</v>
      </c>
      <c r="GQ102" s="54">
        <v>0</v>
      </c>
      <c r="GR102" s="54">
        <v>0</v>
      </c>
      <c r="GS102" s="54">
        <v>0</v>
      </c>
      <c r="GT102" s="54">
        <v>0</v>
      </c>
      <c r="GU102" s="54">
        <v>0</v>
      </c>
      <c r="GV102" s="54">
        <v>0</v>
      </c>
      <c r="GW102" s="54">
        <v>0</v>
      </c>
      <c r="GX102" s="55" t="s">
        <v>369</v>
      </c>
      <c r="GY102" s="55" t="s">
        <v>369</v>
      </c>
      <c r="GZ102" s="55">
        <v>0</v>
      </c>
      <c r="HA102" s="98">
        <v>0</v>
      </c>
      <c r="HB102" s="55">
        <v>0</v>
      </c>
      <c r="HC102" s="54">
        <v>0</v>
      </c>
      <c r="HD102" s="54">
        <v>0</v>
      </c>
      <c r="HE102" s="54">
        <v>0</v>
      </c>
      <c r="HF102" s="54">
        <v>0</v>
      </c>
      <c r="HG102" s="54">
        <v>0</v>
      </c>
      <c r="HH102" s="54">
        <v>0</v>
      </c>
      <c r="HI102" s="54">
        <v>0</v>
      </c>
      <c r="HJ102" s="54">
        <v>0</v>
      </c>
      <c r="HK102" s="54">
        <v>0</v>
      </c>
      <c r="HL102" s="54">
        <v>0</v>
      </c>
      <c r="HM102" s="54">
        <v>0</v>
      </c>
      <c r="HN102" s="55" t="s">
        <v>369</v>
      </c>
      <c r="HO102" s="55" t="s">
        <v>369</v>
      </c>
      <c r="HP102" s="55">
        <v>0</v>
      </c>
      <c r="HQ102" s="98">
        <v>0</v>
      </c>
      <c r="HR102" s="55">
        <v>0</v>
      </c>
      <c r="HS102" s="54">
        <v>0</v>
      </c>
      <c r="HT102" s="54">
        <v>0</v>
      </c>
      <c r="HU102" s="54">
        <v>0</v>
      </c>
      <c r="HV102" s="54">
        <v>0</v>
      </c>
      <c r="HW102" s="54">
        <v>0</v>
      </c>
      <c r="HX102" s="54">
        <v>0</v>
      </c>
      <c r="HY102" s="54">
        <v>0</v>
      </c>
      <c r="HZ102" s="54">
        <v>0</v>
      </c>
      <c r="IA102" s="54">
        <v>0</v>
      </c>
      <c r="IB102" s="54">
        <v>0</v>
      </c>
      <c r="IC102" s="54">
        <v>0</v>
      </c>
      <c r="ID102" s="55" t="s">
        <v>369</v>
      </c>
      <c r="IE102" s="55" t="s">
        <v>369</v>
      </c>
      <c r="IF102" s="55">
        <v>0</v>
      </c>
      <c r="IG102" s="98">
        <v>0</v>
      </c>
      <c r="IH102" s="55">
        <v>0</v>
      </c>
      <c r="II102" s="54">
        <v>0</v>
      </c>
      <c r="IJ102" s="54">
        <v>0</v>
      </c>
      <c r="IK102" s="54">
        <v>0</v>
      </c>
      <c r="IL102" s="54">
        <v>0</v>
      </c>
      <c r="IM102" s="54">
        <v>0</v>
      </c>
      <c r="IN102" s="54">
        <v>0</v>
      </c>
      <c r="IO102" s="54">
        <v>0</v>
      </c>
      <c r="IP102" s="54">
        <v>0</v>
      </c>
      <c r="IQ102" s="54">
        <v>0</v>
      </c>
      <c r="IR102" s="54">
        <v>0</v>
      </c>
      <c r="IS102" s="54">
        <v>0</v>
      </c>
      <c r="IT102" s="55" t="s">
        <v>369</v>
      </c>
      <c r="IU102" s="55" t="s">
        <v>369</v>
      </c>
      <c r="IV102" s="55">
        <v>0</v>
      </c>
      <c r="IW102" s="98">
        <v>0</v>
      </c>
      <c r="IX102" s="55">
        <v>0</v>
      </c>
      <c r="IY102" s="54">
        <v>0</v>
      </c>
      <c r="IZ102" s="54">
        <v>0</v>
      </c>
      <c r="JA102" s="54">
        <v>0</v>
      </c>
      <c r="JB102" s="54">
        <v>0</v>
      </c>
      <c r="JC102" s="54">
        <v>0</v>
      </c>
      <c r="JD102" s="54">
        <v>0</v>
      </c>
      <c r="JE102" s="54">
        <v>0</v>
      </c>
      <c r="JF102" s="54">
        <v>0</v>
      </c>
      <c r="JG102" s="54">
        <v>0</v>
      </c>
      <c r="JH102" s="54">
        <v>0</v>
      </c>
      <c r="JI102" s="54">
        <v>0</v>
      </c>
      <c r="JJ102" s="55" t="s">
        <v>369</v>
      </c>
      <c r="JK102" s="55" t="s">
        <v>369</v>
      </c>
      <c r="JL102" s="55">
        <v>0</v>
      </c>
      <c r="JM102" s="98">
        <v>0</v>
      </c>
      <c r="JN102" s="55">
        <v>0</v>
      </c>
    </row>
    <row r="103" spans="1:274" ht="15.75" x14ac:dyDescent="0.25">
      <c r="A103" s="129">
        <v>92</v>
      </c>
      <c r="B103" s="108" t="s">
        <v>207</v>
      </c>
      <c r="C103" s="166">
        <v>4.3414000000000001</v>
      </c>
      <c r="D103" s="166">
        <v>0</v>
      </c>
      <c r="E103" s="166">
        <v>7.3583102</v>
      </c>
      <c r="F103" s="166">
        <v>4.3414000000000001</v>
      </c>
      <c r="G103" s="166">
        <v>3.0169101999999999</v>
      </c>
      <c r="H103" s="166">
        <v>1.3313999999999999</v>
      </c>
      <c r="I103" s="166">
        <v>0</v>
      </c>
      <c r="J103" s="166">
        <v>2.2566102000000003</v>
      </c>
      <c r="K103" s="166">
        <v>1.3313999999999999</v>
      </c>
      <c r="L103" s="166">
        <v>0</v>
      </c>
      <c r="M103" s="166">
        <v>0.92521019999999998</v>
      </c>
      <c r="N103" s="167">
        <v>30.667526604321182</v>
      </c>
      <c r="O103" s="167">
        <v>30.667475617935196</v>
      </c>
      <c r="P103" s="167">
        <v>41.000000797656583</v>
      </c>
      <c r="Q103" s="166">
        <v>0</v>
      </c>
      <c r="R103" s="167">
        <v>0</v>
      </c>
      <c r="S103" s="166">
        <v>1.3313999999999999</v>
      </c>
      <c r="T103" s="166">
        <v>0</v>
      </c>
      <c r="U103" s="166">
        <v>2.2566102000000003</v>
      </c>
      <c r="V103" s="166">
        <v>1.3313999999999999</v>
      </c>
      <c r="W103" s="166">
        <v>0.92521019999999998</v>
      </c>
      <c r="X103" s="166">
        <v>1.3313999999999999</v>
      </c>
      <c r="Y103" s="166">
        <v>0</v>
      </c>
      <c r="Z103" s="166">
        <v>2.2566102000000003</v>
      </c>
      <c r="AA103" s="166">
        <v>1.3313999999999999</v>
      </c>
      <c r="AB103" s="166">
        <v>0</v>
      </c>
      <c r="AC103" s="166">
        <v>0.92521019999999998</v>
      </c>
      <c r="AD103" s="167">
        <v>100</v>
      </c>
      <c r="AE103" s="167">
        <v>100</v>
      </c>
      <c r="AF103" s="167">
        <v>41.000000797656583</v>
      </c>
      <c r="AG103" s="169">
        <v>0</v>
      </c>
      <c r="AH103" s="167">
        <v>0</v>
      </c>
      <c r="AI103" s="166">
        <v>1.3313999999999999</v>
      </c>
      <c r="AJ103" s="166">
        <v>0</v>
      </c>
      <c r="AK103" s="166">
        <v>2.2566102000000003</v>
      </c>
      <c r="AL103" s="166">
        <v>1.3313999999999999</v>
      </c>
      <c r="AM103" s="166">
        <v>0.92521019999999998</v>
      </c>
      <c r="AN103" s="166">
        <v>1.3313999999999999</v>
      </c>
      <c r="AO103" s="166">
        <v>0</v>
      </c>
      <c r="AP103" s="166">
        <v>2.2566102000000003</v>
      </c>
      <c r="AQ103" s="166">
        <v>1.3313999999999999</v>
      </c>
      <c r="AR103" s="166">
        <v>0</v>
      </c>
      <c r="AS103" s="166">
        <v>0.92521019999999998</v>
      </c>
      <c r="AT103" s="167">
        <v>100</v>
      </c>
      <c r="AU103" s="167">
        <v>100</v>
      </c>
      <c r="AV103" s="167">
        <v>41.000000797656583</v>
      </c>
      <c r="AW103" s="169">
        <v>0</v>
      </c>
      <c r="AX103" s="167">
        <v>0</v>
      </c>
      <c r="AY103" s="166">
        <v>0</v>
      </c>
      <c r="AZ103" s="166">
        <v>0</v>
      </c>
      <c r="BA103" s="166">
        <v>0</v>
      </c>
      <c r="BB103" s="166">
        <v>0</v>
      </c>
      <c r="BC103" s="166">
        <v>0</v>
      </c>
      <c r="BD103" s="166">
        <v>0</v>
      </c>
      <c r="BE103" s="166">
        <v>0</v>
      </c>
      <c r="BF103" s="166">
        <v>0</v>
      </c>
      <c r="BG103" s="166">
        <v>0</v>
      </c>
      <c r="BH103" s="166">
        <v>0</v>
      </c>
      <c r="BI103" s="166">
        <v>0</v>
      </c>
      <c r="BJ103" s="167" t="s">
        <v>369</v>
      </c>
      <c r="BK103" s="167" t="s">
        <v>369</v>
      </c>
      <c r="BL103" s="167">
        <v>0</v>
      </c>
      <c r="BM103" s="169">
        <v>0</v>
      </c>
      <c r="BN103" s="167">
        <v>0</v>
      </c>
      <c r="BO103" s="166">
        <v>0</v>
      </c>
      <c r="BP103" s="166">
        <v>0</v>
      </c>
      <c r="BQ103" s="166">
        <v>0</v>
      </c>
      <c r="BR103" s="166">
        <v>0</v>
      </c>
      <c r="BS103" s="166">
        <v>0</v>
      </c>
      <c r="BT103" s="166">
        <v>0</v>
      </c>
      <c r="BU103" s="166">
        <v>0</v>
      </c>
      <c r="BV103" s="166">
        <v>0</v>
      </c>
      <c r="BW103" s="166">
        <v>0</v>
      </c>
      <c r="BX103" s="166">
        <v>0</v>
      </c>
      <c r="BY103" s="166">
        <v>0</v>
      </c>
      <c r="BZ103" s="167" t="s">
        <v>369</v>
      </c>
      <c r="CA103" s="167" t="s">
        <v>369</v>
      </c>
      <c r="CB103" s="167">
        <v>0</v>
      </c>
      <c r="CC103" s="169">
        <v>0</v>
      </c>
      <c r="CD103" s="167">
        <v>0</v>
      </c>
      <c r="CE103" s="166">
        <v>0</v>
      </c>
      <c r="CF103" s="166">
        <v>0</v>
      </c>
      <c r="CG103" s="166">
        <v>0</v>
      </c>
      <c r="CH103" s="166">
        <v>0</v>
      </c>
      <c r="CI103" s="166">
        <v>0</v>
      </c>
      <c r="CJ103" s="166">
        <v>0</v>
      </c>
      <c r="CK103" s="166">
        <v>0</v>
      </c>
      <c r="CL103" s="166">
        <v>0</v>
      </c>
      <c r="CM103" s="166">
        <v>0</v>
      </c>
      <c r="CN103" s="166">
        <v>0</v>
      </c>
      <c r="CO103" s="166">
        <v>0</v>
      </c>
      <c r="CP103" s="167" t="s">
        <v>369</v>
      </c>
      <c r="CQ103" s="167" t="s">
        <v>369</v>
      </c>
      <c r="CR103" s="167">
        <v>0</v>
      </c>
      <c r="CS103" s="169">
        <v>0</v>
      </c>
      <c r="CT103" s="167">
        <v>0</v>
      </c>
      <c r="CU103" s="54">
        <v>0</v>
      </c>
      <c r="CV103" s="54">
        <v>0</v>
      </c>
      <c r="CW103" s="54">
        <v>0</v>
      </c>
      <c r="CX103" s="54">
        <v>0</v>
      </c>
      <c r="CY103" s="54">
        <v>0</v>
      </c>
      <c r="CZ103" s="54">
        <v>0</v>
      </c>
      <c r="DA103" s="54">
        <v>0</v>
      </c>
      <c r="DB103" s="54">
        <v>0</v>
      </c>
      <c r="DC103" s="54">
        <v>0</v>
      </c>
      <c r="DD103" s="54">
        <v>0</v>
      </c>
      <c r="DE103" s="54">
        <v>0</v>
      </c>
      <c r="DF103" s="55" t="s">
        <v>369</v>
      </c>
      <c r="DG103" s="55" t="s">
        <v>369</v>
      </c>
      <c r="DH103" s="55">
        <v>0</v>
      </c>
      <c r="DI103" s="98">
        <v>0</v>
      </c>
      <c r="DJ103" s="55">
        <v>0</v>
      </c>
      <c r="DK103" s="54">
        <v>0</v>
      </c>
      <c r="DL103" s="54">
        <v>0</v>
      </c>
      <c r="DM103" s="54">
        <v>0</v>
      </c>
      <c r="DN103" s="54">
        <v>0</v>
      </c>
      <c r="DO103" s="54">
        <v>0</v>
      </c>
      <c r="DP103" s="54">
        <v>0</v>
      </c>
      <c r="DQ103" s="54">
        <v>0</v>
      </c>
      <c r="DR103" s="54">
        <v>0</v>
      </c>
      <c r="DS103" s="54">
        <v>0</v>
      </c>
      <c r="DT103" s="54">
        <v>0</v>
      </c>
      <c r="DU103" s="54">
        <v>0</v>
      </c>
      <c r="DV103" s="55" t="s">
        <v>369</v>
      </c>
      <c r="DW103" s="55" t="s">
        <v>369</v>
      </c>
      <c r="DX103" s="55">
        <v>0</v>
      </c>
      <c r="DY103" s="98">
        <v>0</v>
      </c>
      <c r="DZ103" s="55">
        <v>0</v>
      </c>
      <c r="EA103" s="54">
        <v>0</v>
      </c>
      <c r="EB103" s="54">
        <v>0</v>
      </c>
      <c r="EC103" s="54">
        <v>0</v>
      </c>
      <c r="ED103" s="54">
        <v>0</v>
      </c>
      <c r="EE103" s="54">
        <v>0</v>
      </c>
      <c r="EF103" s="54">
        <v>0</v>
      </c>
      <c r="EG103" s="54">
        <v>0</v>
      </c>
      <c r="EH103" s="54">
        <v>0</v>
      </c>
      <c r="EI103" s="54">
        <v>0</v>
      </c>
      <c r="EJ103" s="54">
        <v>0</v>
      </c>
      <c r="EK103" s="54">
        <v>0</v>
      </c>
      <c r="EL103" s="55" t="s">
        <v>369</v>
      </c>
      <c r="EM103" s="55" t="s">
        <v>369</v>
      </c>
      <c r="EN103" s="55">
        <v>0</v>
      </c>
      <c r="EO103" s="98">
        <v>0</v>
      </c>
      <c r="EP103" s="55">
        <v>0</v>
      </c>
      <c r="EQ103" s="54">
        <v>3.01</v>
      </c>
      <c r="ER103" s="54">
        <v>0</v>
      </c>
      <c r="ES103" s="54">
        <v>5.1017000000000001</v>
      </c>
      <c r="ET103" s="54">
        <v>3.01</v>
      </c>
      <c r="EU103" s="54">
        <v>2.0916999999999999</v>
      </c>
      <c r="EV103" s="54">
        <v>0</v>
      </c>
      <c r="EW103" s="54">
        <v>0</v>
      </c>
      <c r="EX103" s="54">
        <v>0</v>
      </c>
      <c r="EY103" s="54">
        <v>0</v>
      </c>
      <c r="EZ103" s="54">
        <v>0</v>
      </c>
      <c r="FA103" s="54">
        <v>0</v>
      </c>
      <c r="FB103" s="55">
        <v>0</v>
      </c>
      <c r="FC103" s="55">
        <v>0</v>
      </c>
      <c r="FD103" s="55">
        <v>0</v>
      </c>
      <c r="FE103" s="98">
        <v>0</v>
      </c>
      <c r="FF103" s="55">
        <v>0</v>
      </c>
      <c r="FG103" s="54">
        <v>3.01</v>
      </c>
      <c r="FH103" s="54">
        <v>0</v>
      </c>
      <c r="FI103" s="54">
        <v>5.1017000000000001</v>
      </c>
      <c r="FJ103" s="54">
        <v>3.01</v>
      </c>
      <c r="FK103" s="54">
        <v>2.0916999999999999</v>
      </c>
      <c r="FL103" s="54">
        <v>0</v>
      </c>
      <c r="FM103" s="54">
        <v>0</v>
      </c>
      <c r="FN103" s="54">
        <v>0</v>
      </c>
      <c r="FO103" s="54">
        <v>0</v>
      </c>
      <c r="FP103" s="54">
        <v>0</v>
      </c>
      <c r="FQ103" s="54">
        <v>0</v>
      </c>
      <c r="FR103" s="55">
        <v>0</v>
      </c>
      <c r="FS103" s="55">
        <v>0</v>
      </c>
      <c r="FT103" s="55">
        <v>0</v>
      </c>
      <c r="FU103" s="98">
        <v>0</v>
      </c>
      <c r="FV103" s="55">
        <v>0</v>
      </c>
      <c r="FW103" s="54">
        <v>0</v>
      </c>
      <c r="FX103" s="54">
        <v>0</v>
      </c>
      <c r="FY103" s="54">
        <v>0</v>
      </c>
      <c r="FZ103" s="54">
        <v>0</v>
      </c>
      <c r="GA103" s="54">
        <v>0</v>
      </c>
      <c r="GB103" s="54">
        <v>0</v>
      </c>
      <c r="GC103" s="54">
        <v>0</v>
      </c>
      <c r="GD103" s="54">
        <v>0</v>
      </c>
      <c r="GE103" s="54">
        <v>0</v>
      </c>
      <c r="GF103" s="54">
        <v>0</v>
      </c>
      <c r="GG103" s="54">
        <v>0</v>
      </c>
      <c r="GH103" s="55" t="s">
        <v>369</v>
      </c>
      <c r="GI103" s="55" t="s">
        <v>369</v>
      </c>
      <c r="GJ103" s="55">
        <v>0</v>
      </c>
      <c r="GK103" s="98">
        <v>0</v>
      </c>
      <c r="GL103" s="55">
        <v>0</v>
      </c>
      <c r="GM103" s="54">
        <v>0</v>
      </c>
      <c r="GN103" s="54">
        <v>0</v>
      </c>
      <c r="GO103" s="54">
        <v>0</v>
      </c>
      <c r="GP103" s="54">
        <v>0</v>
      </c>
      <c r="GQ103" s="54">
        <v>0</v>
      </c>
      <c r="GR103" s="54">
        <v>0</v>
      </c>
      <c r="GS103" s="54">
        <v>0</v>
      </c>
      <c r="GT103" s="54">
        <v>0</v>
      </c>
      <c r="GU103" s="54">
        <v>0</v>
      </c>
      <c r="GV103" s="54">
        <v>0</v>
      </c>
      <c r="GW103" s="54">
        <v>0</v>
      </c>
      <c r="GX103" s="55" t="s">
        <v>369</v>
      </c>
      <c r="GY103" s="55" t="s">
        <v>369</v>
      </c>
      <c r="GZ103" s="55">
        <v>0</v>
      </c>
      <c r="HA103" s="98">
        <v>0</v>
      </c>
      <c r="HB103" s="55">
        <v>0</v>
      </c>
      <c r="HC103" s="54">
        <v>0</v>
      </c>
      <c r="HD103" s="54">
        <v>0</v>
      </c>
      <c r="HE103" s="54">
        <v>0</v>
      </c>
      <c r="HF103" s="54">
        <v>0</v>
      </c>
      <c r="HG103" s="54">
        <v>0</v>
      </c>
      <c r="HH103" s="54">
        <v>0</v>
      </c>
      <c r="HI103" s="54">
        <v>0</v>
      </c>
      <c r="HJ103" s="54">
        <v>0</v>
      </c>
      <c r="HK103" s="54">
        <v>0</v>
      </c>
      <c r="HL103" s="54">
        <v>0</v>
      </c>
      <c r="HM103" s="54">
        <v>0</v>
      </c>
      <c r="HN103" s="55" t="s">
        <v>369</v>
      </c>
      <c r="HO103" s="55" t="s">
        <v>369</v>
      </c>
      <c r="HP103" s="55">
        <v>0</v>
      </c>
      <c r="HQ103" s="98">
        <v>0</v>
      </c>
      <c r="HR103" s="55">
        <v>0</v>
      </c>
      <c r="HS103" s="54">
        <v>0</v>
      </c>
      <c r="HT103" s="54">
        <v>0</v>
      </c>
      <c r="HU103" s="54">
        <v>0</v>
      </c>
      <c r="HV103" s="54">
        <v>0</v>
      </c>
      <c r="HW103" s="54">
        <v>0</v>
      </c>
      <c r="HX103" s="54">
        <v>0</v>
      </c>
      <c r="HY103" s="54">
        <v>0</v>
      </c>
      <c r="HZ103" s="54">
        <v>0</v>
      </c>
      <c r="IA103" s="54">
        <v>0</v>
      </c>
      <c r="IB103" s="54">
        <v>0</v>
      </c>
      <c r="IC103" s="54">
        <v>0</v>
      </c>
      <c r="ID103" s="55" t="s">
        <v>369</v>
      </c>
      <c r="IE103" s="55" t="s">
        <v>369</v>
      </c>
      <c r="IF103" s="55">
        <v>0</v>
      </c>
      <c r="IG103" s="98">
        <v>0</v>
      </c>
      <c r="IH103" s="55">
        <v>0</v>
      </c>
      <c r="II103" s="54">
        <v>0</v>
      </c>
      <c r="IJ103" s="54">
        <v>0</v>
      </c>
      <c r="IK103" s="54">
        <v>0</v>
      </c>
      <c r="IL103" s="54">
        <v>0</v>
      </c>
      <c r="IM103" s="54">
        <v>0</v>
      </c>
      <c r="IN103" s="54">
        <v>0</v>
      </c>
      <c r="IO103" s="54">
        <v>0</v>
      </c>
      <c r="IP103" s="54">
        <v>0</v>
      </c>
      <c r="IQ103" s="54">
        <v>0</v>
      </c>
      <c r="IR103" s="54">
        <v>0</v>
      </c>
      <c r="IS103" s="54">
        <v>0</v>
      </c>
      <c r="IT103" s="55" t="s">
        <v>369</v>
      </c>
      <c r="IU103" s="55" t="s">
        <v>369</v>
      </c>
      <c r="IV103" s="55">
        <v>0</v>
      </c>
      <c r="IW103" s="98">
        <v>0</v>
      </c>
      <c r="IX103" s="55">
        <v>0</v>
      </c>
      <c r="IY103" s="54">
        <v>0</v>
      </c>
      <c r="IZ103" s="54">
        <v>0</v>
      </c>
      <c r="JA103" s="54">
        <v>0</v>
      </c>
      <c r="JB103" s="54">
        <v>0</v>
      </c>
      <c r="JC103" s="54">
        <v>0</v>
      </c>
      <c r="JD103" s="54">
        <v>0</v>
      </c>
      <c r="JE103" s="54">
        <v>0</v>
      </c>
      <c r="JF103" s="54">
        <v>0</v>
      </c>
      <c r="JG103" s="54">
        <v>0</v>
      </c>
      <c r="JH103" s="54">
        <v>0</v>
      </c>
      <c r="JI103" s="54">
        <v>0</v>
      </c>
      <c r="JJ103" s="55" t="s">
        <v>369</v>
      </c>
      <c r="JK103" s="55" t="s">
        <v>369</v>
      </c>
      <c r="JL103" s="55">
        <v>0</v>
      </c>
      <c r="JM103" s="98">
        <v>0</v>
      </c>
      <c r="JN103" s="55">
        <v>0</v>
      </c>
    </row>
    <row r="104" spans="1:274" ht="15.75" x14ac:dyDescent="0.25">
      <c r="A104" s="129">
        <v>93</v>
      </c>
      <c r="B104" s="108" t="s">
        <v>209</v>
      </c>
      <c r="C104" s="166">
        <v>3.0861999999999998</v>
      </c>
      <c r="D104" s="166">
        <v>0</v>
      </c>
      <c r="E104" s="166">
        <v>3.1173737500000001</v>
      </c>
      <c r="F104" s="166">
        <v>3.0861999999999998</v>
      </c>
      <c r="G104" s="166">
        <v>3.117375E-2</v>
      </c>
      <c r="H104" s="166">
        <v>1.8167368799999999</v>
      </c>
      <c r="I104" s="166">
        <v>0</v>
      </c>
      <c r="J104" s="166">
        <v>1.83508776</v>
      </c>
      <c r="K104" s="166">
        <v>1.8167368799999999</v>
      </c>
      <c r="L104" s="166">
        <v>0</v>
      </c>
      <c r="M104" s="166">
        <v>1.835088E-2</v>
      </c>
      <c r="N104" s="167">
        <v>58.866466204393753</v>
      </c>
      <c r="O104" s="167">
        <v>58.866450138337548</v>
      </c>
      <c r="P104" s="167">
        <v>1.0000001307839359</v>
      </c>
      <c r="Q104" s="166">
        <v>0</v>
      </c>
      <c r="R104" s="167">
        <v>0</v>
      </c>
      <c r="S104" s="166">
        <v>1.1011</v>
      </c>
      <c r="T104" s="166">
        <v>0</v>
      </c>
      <c r="U104" s="166">
        <v>1.11222223</v>
      </c>
      <c r="V104" s="166">
        <v>1.1011</v>
      </c>
      <c r="W104" s="166">
        <v>1.112223E-2</v>
      </c>
      <c r="X104" s="166">
        <v>0.98734068999999991</v>
      </c>
      <c r="Y104" s="166">
        <v>0</v>
      </c>
      <c r="Z104" s="166">
        <v>0.99731384000000001</v>
      </c>
      <c r="AA104" s="166">
        <v>0.98734068999999991</v>
      </c>
      <c r="AB104" s="166">
        <v>0</v>
      </c>
      <c r="AC104" s="166">
        <v>9.9731500000000001E-3</v>
      </c>
      <c r="AD104" s="167">
        <v>89.668575969485047</v>
      </c>
      <c r="AE104" s="167">
        <v>89.668618613353615</v>
      </c>
      <c r="AF104" s="167">
        <v>1.000001163124338</v>
      </c>
      <c r="AG104" s="169">
        <v>0</v>
      </c>
      <c r="AH104" s="167">
        <v>0</v>
      </c>
      <c r="AI104" s="166">
        <v>1.1011</v>
      </c>
      <c r="AJ104" s="166">
        <v>0</v>
      </c>
      <c r="AK104" s="166">
        <v>1.11222223</v>
      </c>
      <c r="AL104" s="166">
        <v>1.1011</v>
      </c>
      <c r="AM104" s="166">
        <v>1.112223E-2</v>
      </c>
      <c r="AN104" s="166">
        <v>0.98734068999999991</v>
      </c>
      <c r="AO104" s="166">
        <v>0</v>
      </c>
      <c r="AP104" s="166">
        <v>0.99731384000000001</v>
      </c>
      <c r="AQ104" s="166">
        <v>0.98734068999999991</v>
      </c>
      <c r="AR104" s="166">
        <v>0</v>
      </c>
      <c r="AS104" s="166">
        <v>9.9731500000000001E-3</v>
      </c>
      <c r="AT104" s="167">
        <v>89.668575969485047</v>
      </c>
      <c r="AU104" s="167">
        <v>89.668618613353615</v>
      </c>
      <c r="AV104" s="167">
        <v>1.000001163124338</v>
      </c>
      <c r="AW104" s="169">
        <v>0</v>
      </c>
      <c r="AX104" s="167">
        <v>0</v>
      </c>
      <c r="AY104" s="166">
        <v>0</v>
      </c>
      <c r="AZ104" s="166">
        <v>0</v>
      </c>
      <c r="BA104" s="166">
        <v>0</v>
      </c>
      <c r="BB104" s="166">
        <v>0</v>
      </c>
      <c r="BC104" s="166">
        <v>0</v>
      </c>
      <c r="BD104" s="166">
        <v>0</v>
      </c>
      <c r="BE104" s="166">
        <v>0</v>
      </c>
      <c r="BF104" s="166">
        <v>0</v>
      </c>
      <c r="BG104" s="166">
        <v>0</v>
      </c>
      <c r="BH104" s="166">
        <v>0</v>
      </c>
      <c r="BI104" s="166">
        <v>0</v>
      </c>
      <c r="BJ104" s="167" t="s">
        <v>369</v>
      </c>
      <c r="BK104" s="167" t="s">
        <v>369</v>
      </c>
      <c r="BL104" s="167">
        <v>0</v>
      </c>
      <c r="BM104" s="169">
        <v>0</v>
      </c>
      <c r="BN104" s="167">
        <v>0</v>
      </c>
      <c r="BO104" s="166">
        <v>0</v>
      </c>
      <c r="BP104" s="166">
        <v>0</v>
      </c>
      <c r="BQ104" s="166">
        <v>0</v>
      </c>
      <c r="BR104" s="166">
        <v>0</v>
      </c>
      <c r="BS104" s="166">
        <v>0</v>
      </c>
      <c r="BT104" s="166">
        <v>0</v>
      </c>
      <c r="BU104" s="166">
        <v>0</v>
      </c>
      <c r="BV104" s="166">
        <v>0</v>
      </c>
      <c r="BW104" s="166">
        <v>0</v>
      </c>
      <c r="BX104" s="166">
        <v>0</v>
      </c>
      <c r="BY104" s="166">
        <v>0</v>
      </c>
      <c r="BZ104" s="167" t="s">
        <v>369</v>
      </c>
      <c r="CA104" s="167" t="s">
        <v>369</v>
      </c>
      <c r="CB104" s="167">
        <v>0</v>
      </c>
      <c r="CC104" s="169">
        <v>0</v>
      </c>
      <c r="CD104" s="167">
        <v>0</v>
      </c>
      <c r="CE104" s="166">
        <v>0</v>
      </c>
      <c r="CF104" s="166">
        <v>0</v>
      </c>
      <c r="CG104" s="166">
        <v>0</v>
      </c>
      <c r="CH104" s="166">
        <v>0</v>
      </c>
      <c r="CI104" s="166">
        <v>0</v>
      </c>
      <c r="CJ104" s="166">
        <v>0</v>
      </c>
      <c r="CK104" s="166">
        <v>0</v>
      </c>
      <c r="CL104" s="166">
        <v>0</v>
      </c>
      <c r="CM104" s="166">
        <v>0</v>
      </c>
      <c r="CN104" s="166">
        <v>0</v>
      </c>
      <c r="CO104" s="166">
        <v>0</v>
      </c>
      <c r="CP104" s="167" t="s">
        <v>369</v>
      </c>
      <c r="CQ104" s="167" t="s">
        <v>369</v>
      </c>
      <c r="CR104" s="167">
        <v>0</v>
      </c>
      <c r="CS104" s="169">
        <v>0</v>
      </c>
      <c r="CT104" s="167">
        <v>0</v>
      </c>
      <c r="CU104" s="54">
        <v>0</v>
      </c>
      <c r="CV104" s="54">
        <v>0</v>
      </c>
      <c r="CW104" s="54">
        <v>0</v>
      </c>
      <c r="CX104" s="54">
        <v>0</v>
      </c>
      <c r="CY104" s="54">
        <v>0</v>
      </c>
      <c r="CZ104" s="54">
        <v>0</v>
      </c>
      <c r="DA104" s="54">
        <v>0</v>
      </c>
      <c r="DB104" s="54">
        <v>0</v>
      </c>
      <c r="DC104" s="54">
        <v>0</v>
      </c>
      <c r="DD104" s="54">
        <v>0</v>
      </c>
      <c r="DE104" s="54">
        <v>0</v>
      </c>
      <c r="DF104" s="55" t="s">
        <v>369</v>
      </c>
      <c r="DG104" s="55" t="s">
        <v>369</v>
      </c>
      <c r="DH104" s="55">
        <v>0</v>
      </c>
      <c r="DI104" s="98">
        <v>0</v>
      </c>
      <c r="DJ104" s="55">
        <v>0</v>
      </c>
      <c r="DK104" s="54">
        <v>0</v>
      </c>
      <c r="DL104" s="54">
        <v>0</v>
      </c>
      <c r="DM104" s="54">
        <v>0</v>
      </c>
      <c r="DN104" s="54">
        <v>0</v>
      </c>
      <c r="DO104" s="54">
        <v>0</v>
      </c>
      <c r="DP104" s="54">
        <v>0</v>
      </c>
      <c r="DQ104" s="54">
        <v>0</v>
      </c>
      <c r="DR104" s="54">
        <v>0</v>
      </c>
      <c r="DS104" s="54">
        <v>0</v>
      </c>
      <c r="DT104" s="54">
        <v>0</v>
      </c>
      <c r="DU104" s="54">
        <v>0</v>
      </c>
      <c r="DV104" s="55" t="s">
        <v>369</v>
      </c>
      <c r="DW104" s="55" t="s">
        <v>369</v>
      </c>
      <c r="DX104" s="55">
        <v>0</v>
      </c>
      <c r="DY104" s="98">
        <v>0</v>
      </c>
      <c r="DZ104" s="55">
        <v>0</v>
      </c>
      <c r="EA104" s="54">
        <v>0</v>
      </c>
      <c r="EB104" s="54">
        <v>0</v>
      </c>
      <c r="EC104" s="54">
        <v>0</v>
      </c>
      <c r="ED104" s="54">
        <v>0</v>
      </c>
      <c r="EE104" s="54">
        <v>0</v>
      </c>
      <c r="EF104" s="54">
        <v>0</v>
      </c>
      <c r="EG104" s="54">
        <v>0</v>
      </c>
      <c r="EH104" s="54">
        <v>0</v>
      </c>
      <c r="EI104" s="54">
        <v>0</v>
      </c>
      <c r="EJ104" s="54">
        <v>0</v>
      </c>
      <c r="EK104" s="54">
        <v>0</v>
      </c>
      <c r="EL104" s="55" t="s">
        <v>369</v>
      </c>
      <c r="EM104" s="55" t="s">
        <v>369</v>
      </c>
      <c r="EN104" s="55">
        <v>0</v>
      </c>
      <c r="EO104" s="98">
        <v>0</v>
      </c>
      <c r="EP104" s="55">
        <v>0</v>
      </c>
      <c r="EQ104" s="54">
        <v>1.9851000000000001</v>
      </c>
      <c r="ER104" s="54">
        <v>0</v>
      </c>
      <c r="ES104" s="54">
        <v>2.0051515200000001</v>
      </c>
      <c r="ET104" s="54">
        <v>1.9851000000000001</v>
      </c>
      <c r="EU104" s="54">
        <v>2.005152E-2</v>
      </c>
      <c r="EV104" s="54">
        <v>0.82939618999999998</v>
      </c>
      <c r="EW104" s="54">
        <v>0</v>
      </c>
      <c r="EX104" s="54">
        <v>0.83777392000000006</v>
      </c>
      <c r="EY104" s="54">
        <v>0.82939618999999998</v>
      </c>
      <c r="EZ104" s="54">
        <v>0</v>
      </c>
      <c r="FA104" s="54">
        <v>8.3777299999999999E-3</v>
      </c>
      <c r="FB104" s="55">
        <v>41.781078535086394</v>
      </c>
      <c r="FC104" s="55">
        <v>41.781022087103622</v>
      </c>
      <c r="FD104" s="55">
        <v>0.99999890185170703</v>
      </c>
      <c r="FE104" s="98">
        <v>0</v>
      </c>
      <c r="FF104" s="55">
        <v>0</v>
      </c>
      <c r="FG104" s="54">
        <v>1.9851000000000001</v>
      </c>
      <c r="FH104" s="54">
        <v>0</v>
      </c>
      <c r="FI104" s="54">
        <v>2.0051515200000001</v>
      </c>
      <c r="FJ104" s="54">
        <v>1.9851000000000001</v>
      </c>
      <c r="FK104" s="54">
        <v>2.005152E-2</v>
      </c>
      <c r="FL104" s="54">
        <v>0.82939618999999998</v>
      </c>
      <c r="FM104" s="54">
        <v>0</v>
      </c>
      <c r="FN104" s="54">
        <v>0.83777392000000006</v>
      </c>
      <c r="FO104" s="54">
        <v>0.82939618999999998</v>
      </c>
      <c r="FP104" s="54">
        <v>0</v>
      </c>
      <c r="FQ104" s="54">
        <v>8.3777299999999999E-3</v>
      </c>
      <c r="FR104" s="55">
        <v>41.781078535086394</v>
      </c>
      <c r="FS104" s="55">
        <v>41.781022087103622</v>
      </c>
      <c r="FT104" s="55">
        <v>0.99999890185170703</v>
      </c>
      <c r="FU104" s="98">
        <v>0</v>
      </c>
      <c r="FV104" s="55">
        <v>0</v>
      </c>
      <c r="FW104" s="54">
        <v>0</v>
      </c>
      <c r="FX104" s="54">
        <v>0</v>
      </c>
      <c r="FY104" s="54">
        <v>0</v>
      </c>
      <c r="FZ104" s="54">
        <v>0</v>
      </c>
      <c r="GA104" s="54">
        <v>0</v>
      </c>
      <c r="GB104" s="54">
        <v>0</v>
      </c>
      <c r="GC104" s="54">
        <v>0</v>
      </c>
      <c r="GD104" s="54">
        <v>0</v>
      </c>
      <c r="GE104" s="54">
        <v>0</v>
      </c>
      <c r="GF104" s="54">
        <v>0</v>
      </c>
      <c r="GG104" s="54">
        <v>0</v>
      </c>
      <c r="GH104" s="55" t="s">
        <v>369</v>
      </c>
      <c r="GI104" s="55" t="s">
        <v>369</v>
      </c>
      <c r="GJ104" s="55">
        <v>0</v>
      </c>
      <c r="GK104" s="98">
        <v>0</v>
      </c>
      <c r="GL104" s="55">
        <v>0</v>
      </c>
      <c r="GM104" s="54">
        <v>0</v>
      </c>
      <c r="GN104" s="54">
        <v>0</v>
      </c>
      <c r="GO104" s="54">
        <v>0</v>
      </c>
      <c r="GP104" s="54">
        <v>0</v>
      </c>
      <c r="GQ104" s="54">
        <v>0</v>
      </c>
      <c r="GR104" s="54">
        <v>0</v>
      </c>
      <c r="GS104" s="54">
        <v>0</v>
      </c>
      <c r="GT104" s="54">
        <v>0</v>
      </c>
      <c r="GU104" s="54">
        <v>0</v>
      </c>
      <c r="GV104" s="54">
        <v>0</v>
      </c>
      <c r="GW104" s="54">
        <v>0</v>
      </c>
      <c r="GX104" s="55" t="s">
        <v>369</v>
      </c>
      <c r="GY104" s="55" t="s">
        <v>369</v>
      </c>
      <c r="GZ104" s="55">
        <v>0</v>
      </c>
      <c r="HA104" s="98">
        <v>0</v>
      </c>
      <c r="HB104" s="55">
        <v>0</v>
      </c>
      <c r="HC104" s="54">
        <v>0</v>
      </c>
      <c r="HD104" s="54">
        <v>0</v>
      </c>
      <c r="HE104" s="54">
        <v>0</v>
      </c>
      <c r="HF104" s="54">
        <v>0</v>
      </c>
      <c r="HG104" s="54">
        <v>0</v>
      </c>
      <c r="HH104" s="54">
        <v>0</v>
      </c>
      <c r="HI104" s="54">
        <v>0</v>
      </c>
      <c r="HJ104" s="54">
        <v>0</v>
      </c>
      <c r="HK104" s="54">
        <v>0</v>
      </c>
      <c r="HL104" s="54">
        <v>0</v>
      </c>
      <c r="HM104" s="54">
        <v>0</v>
      </c>
      <c r="HN104" s="55" t="s">
        <v>369</v>
      </c>
      <c r="HO104" s="55" t="s">
        <v>369</v>
      </c>
      <c r="HP104" s="55">
        <v>0</v>
      </c>
      <c r="HQ104" s="98">
        <v>0</v>
      </c>
      <c r="HR104" s="55">
        <v>0</v>
      </c>
      <c r="HS104" s="54">
        <v>0</v>
      </c>
      <c r="HT104" s="54">
        <v>0</v>
      </c>
      <c r="HU104" s="54">
        <v>0</v>
      </c>
      <c r="HV104" s="54">
        <v>0</v>
      </c>
      <c r="HW104" s="54">
        <v>0</v>
      </c>
      <c r="HX104" s="54">
        <v>0</v>
      </c>
      <c r="HY104" s="54">
        <v>0</v>
      </c>
      <c r="HZ104" s="54">
        <v>0</v>
      </c>
      <c r="IA104" s="54">
        <v>0</v>
      </c>
      <c r="IB104" s="54">
        <v>0</v>
      </c>
      <c r="IC104" s="54">
        <v>0</v>
      </c>
      <c r="ID104" s="55" t="s">
        <v>369</v>
      </c>
      <c r="IE104" s="55" t="s">
        <v>369</v>
      </c>
      <c r="IF104" s="55">
        <v>0</v>
      </c>
      <c r="IG104" s="98">
        <v>0</v>
      </c>
      <c r="IH104" s="55">
        <v>0</v>
      </c>
      <c r="II104" s="54">
        <v>0</v>
      </c>
      <c r="IJ104" s="54">
        <v>0</v>
      </c>
      <c r="IK104" s="54">
        <v>0</v>
      </c>
      <c r="IL104" s="54">
        <v>0</v>
      </c>
      <c r="IM104" s="54">
        <v>0</v>
      </c>
      <c r="IN104" s="54">
        <v>0</v>
      </c>
      <c r="IO104" s="54">
        <v>0</v>
      </c>
      <c r="IP104" s="54">
        <v>0</v>
      </c>
      <c r="IQ104" s="54">
        <v>0</v>
      </c>
      <c r="IR104" s="54">
        <v>0</v>
      </c>
      <c r="IS104" s="54">
        <v>0</v>
      </c>
      <c r="IT104" s="55" t="s">
        <v>369</v>
      </c>
      <c r="IU104" s="55" t="s">
        <v>369</v>
      </c>
      <c r="IV104" s="55">
        <v>0</v>
      </c>
      <c r="IW104" s="98">
        <v>0</v>
      </c>
      <c r="IX104" s="55">
        <v>0</v>
      </c>
      <c r="IY104" s="54">
        <v>0</v>
      </c>
      <c r="IZ104" s="54">
        <v>0</v>
      </c>
      <c r="JA104" s="54">
        <v>0</v>
      </c>
      <c r="JB104" s="54">
        <v>0</v>
      </c>
      <c r="JC104" s="54">
        <v>0</v>
      </c>
      <c r="JD104" s="54">
        <v>0</v>
      </c>
      <c r="JE104" s="54">
        <v>0</v>
      </c>
      <c r="JF104" s="54">
        <v>0</v>
      </c>
      <c r="JG104" s="54">
        <v>0</v>
      </c>
      <c r="JH104" s="54">
        <v>0</v>
      </c>
      <c r="JI104" s="54">
        <v>0</v>
      </c>
      <c r="JJ104" s="55" t="s">
        <v>369</v>
      </c>
      <c r="JK104" s="55" t="s">
        <v>369</v>
      </c>
      <c r="JL104" s="55">
        <v>0</v>
      </c>
      <c r="JM104" s="98">
        <v>0</v>
      </c>
      <c r="JN104" s="55">
        <v>0</v>
      </c>
    </row>
    <row r="105" spans="1:274" ht="15.75" x14ac:dyDescent="0.25">
      <c r="A105" s="129">
        <v>94</v>
      </c>
      <c r="B105" s="108" t="s">
        <v>211</v>
      </c>
      <c r="C105" s="166">
        <v>2.1032000000000002</v>
      </c>
      <c r="D105" s="166">
        <v>0</v>
      </c>
      <c r="E105" s="166">
        <v>2.14612245</v>
      </c>
      <c r="F105" s="166">
        <v>2.1032000000000002</v>
      </c>
      <c r="G105" s="166">
        <v>4.2922450000000001E-2</v>
      </c>
      <c r="H105" s="166">
        <v>1.1001000000000001</v>
      </c>
      <c r="I105" s="166">
        <v>1.4901</v>
      </c>
      <c r="J105" s="166">
        <v>1.12255102</v>
      </c>
      <c r="K105" s="166">
        <v>1.1001000000000001</v>
      </c>
      <c r="L105" s="166">
        <v>0</v>
      </c>
      <c r="M105" s="166">
        <v>2.2451020000000002E-2</v>
      </c>
      <c r="N105" s="167">
        <v>52.306009889691893</v>
      </c>
      <c r="O105" s="167">
        <v>52.306007695273692</v>
      </c>
      <c r="P105" s="167">
        <v>1.9999999643668762</v>
      </c>
      <c r="Q105" s="166">
        <v>1.4901</v>
      </c>
      <c r="R105" s="167">
        <v>2.2204460492503131E-16</v>
      </c>
      <c r="S105" s="166">
        <v>1.1001000000000001</v>
      </c>
      <c r="T105" s="166">
        <v>0</v>
      </c>
      <c r="U105" s="166">
        <v>1.12255102</v>
      </c>
      <c r="V105" s="166">
        <v>1.1001000000000001</v>
      </c>
      <c r="W105" s="166">
        <v>2.2451020000000002E-2</v>
      </c>
      <c r="X105" s="166">
        <v>1.1001000000000001</v>
      </c>
      <c r="Y105" s="166">
        <v>1.4901</v>
      </c>
      <c r="Z105" s="166">
        <v>1.12255102</v>
      </c>
      <c r="AA105" s="166">
        <v>1.1001000000000001</v>
      </c>
      <c r="AB105" s="166">
        <v>0</v>
      </c>
      <c r="AC105" s="166">
        <v>2.2451020000000002E-2</v>
      </c>
      <c r="AD105" s="167">
        <v>100</v>
      </c>
      <c r="AE105" s="167">
        <v>100</v>
      </c>
      <c r="AF105" s="167">
        <v>1.9999999643668762</v>
      </c>
      <c r="AG105" s="169">
        <v>1.4901</v>
      </c>
      <c r="AH105" s="167">
        <v>2.2204460492503131E-16</v>
      </c>
      <c r="AI105" s="166">
        <v>1.1001000000000001</v>
      </c>
      <c r="AJ105" s="166">
        <v>0</v>
      </c>
      <c r="AK105" s="166">
        <v>1.12255102</v>
      </c>
      <c r="AL105" s="166">
        <v>1.1001000000000001</v>
      </c>
      <c r="AM105" s="166">
        <v>2.2451020000000002E-2</v>
      </c>
      <c r="AN105" s="166">
        <v>1.1001000000000001</v>
      </c>
      <c r="AO105" s="166">
        <v>1.4901</v>
      </c>
      <c r="AP105" s="166">
        <v>1.12255102</v>
      </c>
      <c r="AQ105" s="166">
        <v>1.1001000000000001</v>
      </c>
      <c r="AR105" s="166">
        <v>0</v>
      </c>
      <c r="AS105" s="166">
        <v>2.2451020000000002E-2</v>
      </c>
      <c r="AT105" s="167">
        <v>100</v>
      </c>
      <c r="AU105" s="167">
        <v>100</v>
      </c>
      <c r="AV105" s="167">
        <v>1.9999999643668762</v>
      </c>
      <c r="AW105" s="169">
        <v>1.4901</v>
      </c>
      <c r="AX105" s="167">
        <v>2.2204460492503131E-16</v>
      </c>
      <c r="AY105" s="166">
        <v>0</v>
      </c>
      <c r="AZ105" s="166">
        <v>0</v>
      </c>
      <c r="BA105" s="166">
        <v>0</v>
      </c>
      <c r="BB105" s="166">
        <v>0</v>
      </c>
      <c r="BC105" s="166">
        <v>0</v>
      </c>
      <c r="BD105" s="166">
        <v>0</v>
      </c>
      <c r="BE105" s="166">
        <v>0</v>
      </c>
      <c r="BF105" s="166">
        <v>0</v>
      </c>
      <c r="BG105" s="166">
        <v>0</v>
      </c>
      <c r="BH105" s="166">
        <v>0</v>
      </c>
      <c r="BI105" s="166">
        <v>0</v>
      </c>
      <c r="BJ105" s="167" t="s">
        <v>369</v>
      </c>
      <c r="BK105" s="167" t="s">
        <v>369</v>
      </c>
      <c r="BL105" s="167">
        <v>0</v>
      </c>
      <c r="BM105" s="169">
        <v>0</v>
      </c>
      <c r="BN105" s="167">
        <v>0</v>
      </c>
      <c r="BO105" s="166">
        <v>0</v>
      </c>
      <c r="BP105" s="166">
        <v>0</v>
      </c>
      <c r="BQ105" s="166">
        <v>0</v>
      </c>
      <c r="BR105" s="166">
        <v>0</v>
      </c>
      <c r="BS105" s="166">
        <v>0</v>
      </c>
      <c r="BT105" s="166">
        <v>0</v>
      </c>
      <c r="BU105" s="166">
        <v>0</v>
      </c>
      <c r="BV105" s="166">
        <v>0</v>
      </c>
      <c r="BW105" s="166">
        <v>0</v>
      </c>
      <c r="BX105" s="166">
        <v>0</v>
      </c>
      <c r="BY105" s="166">
        <v>0</v>
      </c>
      <c r="BZ105" s="167" t="s">
        <v>369</v>
      </c>
      <c r="CA105" s="167" t="s">
        <v>369</v>
      </c>
      <c r="CB105" s="167">
        <v>0</v>
      </c>
      <c r="CC105" s="169">
        <v>0</v>
      </c>
      <c r="CD105" s="167">
        <v>0</v>
      </c>
      <c r="CE105" s="166">
        <v>0</v>
      </c>
      <c r="CF105" s="166">
        <v>0</v>
      </c>
      <c r="CG105" s="166">
        <v>0</v>
      </c>
      <c r="CH105" s="166">
        <v>0</v>
      </c>
      <c r="CI105" s="166">
        <v>0</v>
      </c>
      <c r="CJ105" s="166">
        <v>0</v>
      </c>
      <c r="CK105" s="166">
        <v>0</v>
      </c>
      <c r="CL105" s="166">
        <v>0</v>
      </c>
      <c r="CM105" s="166">
        <v>0</v>
      </c>
      <c r="CN105" s="166">
        <v>0</v>
      </c>
      <c r="CO105" s="166">
        <v>0</v>
      </c>
      <c r="CP105" s="167" t="s">
        <v>369</v>
      </c>
      <c r="CQ105" s="167" t="s">
        <v>369</v>
      </c>
      <c r="CR105" s="167">
        <v>0</v>
      </c>
      <c r="CS105" s="169">
        <v>0</v>
      </c>
      <c r="CT105" s="167">
        <v>0</v>
      </c>
      <c r="CU105" s="54">
        <v>0</v>
      </c>
      <c r="CV105" s="54">
        <v>0</v>
      </c>
      <c r="CW105" s="54">
        <v>0</v>
      </c>
      <c r="CX105" s="54">
        <v>0</v>
      </c>
      <c r="CY105" s="54">
        <v>0</v>
      </c>
      <c r="CZ105" s="54">
        <v>0</v>
      </c>
      <c r="DA105" s="54">
        <v>0</v>
      </c>
      <c r="DB105" s="54">
        <v>0</v>
      </c>
      <c r="DC105" s="54">
        <v>0</v>
      </c>
      <c r="DD105" s="54">
        <v>0</v>
      </c>
      <c r="DE105" s="54">
        <v>0</v>
      </c>
      <c r="DF105" s="55" t="s">
        <v>369</v>
      </c>
      <c r="DG105" s="55" t="s">
        <v>369</v>
      </c>
      <c r="DH105" s="55">
        <v>0</v>
      </c>
      <c r="DI105" s="98">
        <v>0</v>
      </c>
      <c r="DJ105" s="55">
        <v>0</v>
      </c>
      <c r="DK105" s="54">
        <v>0</v>
      </c>
      <c r="DL105" s="54">
        <v>0</v>
      </c>
      <c r="DM105" s="54">
        <v>0</v>
      </c>
      <c r="DN105" s="54">
        <v>0</v>
      </c>
      <c r="DO105" s="54">
        <v>0</v>
      </c>
      <c r="DP105" s="54">
        <v>0</v>
      </c>
      <c r="DQ105" s="54">
        <v>0</v>
      </c>
      <c r="DR105" s="54">
        <v>0</v>
      </c>
      <c r="DS105" s="54">
        <v>0</v>
      </c>
      <c r="DT105" s="54">
        <v>0</v>
      </c>
      <c r="DU105" s="54">
        <v>0</v>
      </c>
      <c r="DV105" s="55" t="s">
        <v>369</v>
      </c>
      <c r="DW105" s="55" t="s">
        <v>369</v>
      </c>
      <c r="DX105" s="55">
        <v>0</v>
      </c>
      <c r="DY105" s="98">
        <v>0</v>
      </c>
      <c r="DZ105" s="55">
        <v>0</v>
      </c>
      <c r="EA105" s="54">
        <v>0</v>
      </c>
      <c r="EB105" s="54">
        <v>0</v>
      </c>
      <c r="EC105" s="54">
        <v>0</v>
      </c>
      <c r="ED105" s="54">
        <v>0</v>
      </c>
      <c r="EE105" s="54">
        <v>0</v>
      </c>
      <c r="EF105" s="54">
        <v>0</v>
      </c>
      <c r="EG105" s="54">
        <v>0</v>
      </c>
      <c r="EH105" s="54">
        <v>0</v>
      </c>
      <c r="EI105" s="54">
        <v>0</v>
      </c>
      <c r="EJ105" s="54">
        <v>0</v>
      </c>
      <c r="EK105" s="54">
        <v>0</v>
      </c>
      <c r="EL105" s="55" t="s">
        <v>369</v>
      </c>
      <c r="EM105" s="55" t="s">
        <v>369</v>
      </c>
      <c r="EN105" s="55">
        <v>0</v>
      </c>
      <c r="EO105" s="98">
        <v>0</v>
      </c>
      <c r="EP105" s="55">
        <v>0</v>
      </c>
      <c r="EQ105" s="54">
        <v>1.0031000000000001</v>
      </c>
      <c r="ER105" s="54">
        <v>0</v>
      </c>
      <c r="ES105" s="54">
        <v>1.0235714300000001</v>
      </c>
      <c r="ET105" s="54">
        <v>1.0031000000000001</v>
      </c>
      <c r="EU105" s="54">
        <v>2.0471429999999999E-2</v>
      </c>
      <c r="EV105" s="54">
        <v>0</v>
      </c>
      <c r="EW105" s="54">
        <v>0</v>
      </c>
      <c r="EX105" s="54">
        <v>0</v>
      </c>
      <c r="EY105" s="54">
        <v>0</v>
      </c>
      <c r="EZ105" s="54">
        <v>0</v>
      </c>
      <c r="FA105" s="54">
        <v>0</v>
      </c>
      <c r="FB105" s="55">
        <v>0</v>
      </c>
      <c r="FC105" s="55">
        <v>0</v>
      </c>
      <c r="FD105" s="55">
        <v>0</v>
      </c>
      <c r="FE105" s="98">
        <v>0</v>
      </c>
      <c r="FF105" s="55">
        <v>0</v>
      </c>
      <c r="FG105" s="54">
        <v>1.0031000000000001</v>
      </c>
      <c r="FH105" s="54">
        <v>0</v>
      </c>
      <c r="FI105" s="54">
        <v>1.0235714300000001</v>
      </c>
      <c r="FJ105" s="54">
        <v>1.0031000000000001</v>
      </c>
      <c r="FK105" s="54">
        <v>2.0471429999999999E-2</v>
      </c>
      <c r="FL105" s="54">
        <v>0</v>
      </c>
      <c r="FM105" s="54">
        <v>0</v>
      </c>
      <c r="FN105" s="54">
        <v>0</v>
      </c>
      <c r="FO105" s="54">
        <v>0</v>
      </c>
      <c r="FP105" s="54">
        <v>0</v>
      </c>
      <c r="FQ105" s="54">
        <v>0</v>
      </c>
      <c r="FR105" s="55">
        <v>0</v>
      </c>
      <c r="FS105" s="55">
        <v>0</v>
      </c>
      <c r="FT105" s="55">
        <v>0</v>
      </c>
      <c r="FU105" s="98">
        <v>0</v>
      </c>
      <c r="FV105" s="55">
        <v>0</v>
      </c>
      <c r="FW105" s="54">
        <v>0</v>
      </c>
      <c r="FX105" s="54">
        <v>0</v>
      </c>
      <c r="FY105" s="54">
        <v>0</v>
      </c>
      <c r="FZ105" s="54">
        <v>0</v>
      </c>
      <c r="GA105" s="54">
        <v>0</v>
      </c>
      <c r="GB105" s="54">
        <v>0</v>
      </c>
      <c r="GC105" s="54">
        <v>0</v>
      </c>
      <c r="GD105" s="54">
        <v>0</v>
      </c>
      <c r="GE105" s="54">
        <v>0</v>
      </c>
      <c r="GF105" s="54">
        <v>0</v>
      </c>
      <c r="GG105" s="54">
        <v>0</v>
      </c>
      <c r="GH105" s="55" t="s">
        <v>369</v>
      </c>
      <c r="GI105" s="55" t="s">
        <v>369</v>
      </c>
      <c r="GJ105" s="55">
        <v>0</v>
      </c>
      <c r="GK105" s="98">
        <v>0</v>
      </c>
      <c r="GL105" s="55">
        <v>0</v>
      </c>
      <c r="GM105" s="54">
        <v>0</v>
      </c>
      <c r="GN105" s="54">
        <v>0</v>
      </c>
      <c r="GO105" s="54">
        <v>0</v>
      </c>
      <c r="GP105" s="54">
        <v>0</v>
      </c>
      <c r="GQ105" s="54">
        <v>0</v>
      </c>
      <c r="GR105" s="54">
        <v>0</v>
      </c>
      <c r="GS105" s="54">
        <v>0</v>
      </c>
      <c r="GT105" s="54">
        <v>0</v>
      </c>
      <c r="GU105" s="54">
        <v>0</v>
      </c>
      <c r="GV105" s="54">
        <v>0</v>
      </c>
      <c r="GW105" s="54">
        <v>0</v>
      </c>
      <c r="GX105" s="55" t="s">
        <v>369</v>
      </c>
      <c r="GY105" s="55" t="s">
        <v>369</v>
      </c>
      <c r="GZ105" s="55">
        <v>0</v>
      </c>
      <c r="HA105" s="98">
        <v>0</v>
      </c>
      <c r="HB105" s="55">
        <v>0</v>
      </c>
      <c r="HC105" s="54">
        <v>0</v>
      </c>
      <c r="HD105" s="54">
        <v>0</v>
      </c>
      <c r="HE105" s="54">
        <v>0</v>
      </c>
      <c r="HF105" s="54">
        <v>0</v>
      </c>
      <c r="HG105" s="54">
        <v>0</v>
      </c>
      <c r="HH105" s="54">
        <v>0</v>
      </c>
      <c r="HI105" s="54">
        <v>0</v>
      </c>
      <c r="HJ105" s="54">
        <v>0</v>
      </c>
      <c r="HK105" s="54">
        <v>0</v>
      </c>
      <c r="HL105" s="54">
        <v>0</v>
      </c>
      <c r="HM105" s="54">
        <v>0</v>
      </c>
      <c r="HN105" s="55" t="s">
        <v>369</v>
      </c>
      <c r="HO105" s="55" t="s">
        <v>369</v>
      </c>
      <c r="HP105" s="55">
        <v>0</v>
      </c>
      <c r="HQ105" s="98">
        <v>0</v>
      </c>
      <c r="HR105" s="55">
        <v>0</v>
      </c>
      <c r="HS105" s="54">
        <v>0</v>
      </c>
      <c r="HT105" s="54">
        <v>0</v>
      </c>
      <c r="HU105" s="54">
        <v>0</v>
      </c>
      <c r="HV105" s="54">
        <v>0</v>
      </c>
      <c r="HW105" s="54">
        <v>0</v>
      </c>
      <c r="HX105" s="54">
        <v>0</v>
      </c>
      <c r="HY105" s="54">
        <v>0</v>
      </c>
      <c r="HZ105" s="54">
        <v>0</v>
      </c>
      <c r="IA105" s="54">
        <v>0</v>
      </c>
      <c r="IB105" s="54">
        <v>0</v>
      </c>
      <c r="IC105" s="54">
        <v>0</v>
      </c>
      <c r="ID105" s="55" t="s">
        <v>369</v>
      </c>
      <c r="IE105" s="55" t="s">
        <v>369</v>
      </c>
      <c r="IF105" s="55">
        <v>0</v>
      </c>
      <c r="IG105" s="98">
        <v>0</v>
      </c>
      <c r="IH105" s="55">
        <v>0</v>
      </c>
      <c r="II105" s="54">
        <v>0</v>
      </c>
      <c r="IJ105" s="54">
        <v>0</v>
      </c>
      <c r="IK105" s="54">
        <v>0</v>
      </c>
      <c r="IL105" s="54">
        <v>0</v>
      </c>
      <c r="IM105" s="54">
        <v>0</v>
      </c>
      <c r="IN105" s="54">
        <v>0</v>
      </c>
      <c r="IO105" s="54">
        <v>0</v>
      </c>
      <c r="IP105" s="54">
        <v>0</v>
      </c>
      <c r="IQ105" s="54">
        <v>0</v>
      </c>
      <c r="IR105" s="54">
        <v>0</v>
      </c>
      <c r="IS105" s="54">
        <v>0</v>
      </c>
      <c r="IT105" s="55" t="s">
        <v>369</v>
      </c>
      <c r="IU105" s="55" t="s">
        <v>369</v>
      </c>
      <c r="IV105" s="55">
        <v>0</v>
      </c>
      <c r="IW105" s="98">
        <v>0</v>
      </c>
      <c r="IX105" s="55">
        <v>0</v>
      </c>
      <c r="IY105" s="54">
        <v>0</v>
      </c>
      <c r="IZ105" s="54">
        <v>0</v>
      </c>
      <c r="JA105" s="54">
        <v>0</v>
      </c>
      <c r="JB105" s="54">
        <v>0</v>
      </c>
      <c r="JC105" s="54">
        <v>0</v>
      </c>
      <c r="JD105" s="54">
        <v>0</v>
      </c>
      <c r="JE105" s="54">
        <v>0</v>
      </c>
      <c r="JF105" s="54">
        <v>0</v>
      </c>
      <c r="JG105" s="54">
        <v>0</v>
      </c>
      <c r="JH105" s="54">
        <v>0</v>
      </c>
      <c r="JI105" s="54">
        <v>0</v>
      </c>
      <c r="JJ105" s="55" t="s">
        <v>369</v>
      </c>
      <c r="JK105" s="55" t="s">
        <v>369</v>
      </c>
      <c r="JL105" s="55">
        <v>0</v>
      </c>
      <c r="JM105" s="98">
        <v>0</v>
      </c>
      <c r="JN105" s="55">
        <v>0</v>
      </c>
    </row>
  </sheetData>
  <mergeCells count="269">
    <mergeCell ref="IW9:IW11"/>
    <mergeCell ref="IX9:IX11"/>
    <mergeCell ref="HU10:HU11"/>
    <mergeCell ref="HV10:HW10"/>
    <mergeCell ref="HZ10:HZ11"/>
    <mergeCell ref="IA10:IC10"/>
    <mergeCell ref="IK10:IK11"/>
    <mergeCell ref="IL10:IM10"/>
    <mergeCell ref="IP10:IP11"/>
    <mergeCell ref="IQ10:IS10"/>
    <mergeCell ref="IJ9:IJ11"/>
    <mergeCell ref="IK9:IM9"/>
    <mergeCell ref="IN9:IN11"/>
    <mergeCell ref="IO9:IO11"/>
    <mergeCell ref="IP9:IS9"/>
    <mergeCell ref="IT9:IU10"/>
    <mergeCell ref="IV9:IV11"/>
    <mergeCell ref="FY10:FY11"/>
    <mergeCell ref="FZ10:GA10"/>
    <mergeCell ref="GD10:GD11"/>
    <mergeCell ref="GE10:GG10"/>
    <mergeCell ref="HS7:IH8"/>
    <mergeCell ref="II7:IX8"/>
    <mergeCell ref="HS9:HS11"/>
    <mergeCell ref="HT9:HT11"/>
    <mergeCell ref="HU9:HW9"/>
    <mergeCell ref="HX9:HX11"/>
    <mergeCell ref="HY9:HY11"/>
    <mergeCell ref="HZ9:IC9"/>
    <mergeCell ref="ID9:IE10"/>
    <mergeCell ref="IF9:IF11"/>
    <mergeCell ref="IG9:IG11"/>
    <mergeCell ref="IH9:IH11"/>
    <mergeCell ref="II9:II11"/>
    <mergeCell ref="GB9:GB11"/>
    <mergeCell ref="GC9:GC11"/>
    <mergeCell ref="GD9:GG9"/>
    <mergeCell ref="GH9:GI10"/>
    <mergeCell ref="GJ9:GJ11"/>
    <mergeCell ref="GK9:GK11"/>
    <mergeCell ref="GL9:GL11"/>
    <mergeCell ref="HC7:HR8"/>
    <mergeCell ref="EA7:EP8"/>
    <mergeCell ref="EQ7:FF8"/>
    <mergeCell ref="FG7:FV8"/>
    <mergeCell ref="AI7:AX8"/>
    <mergeCell ref="AY7:BN8"/>
    <mergeCell ref="DK7:DZ8"/>
    <mergeCell ref="AY9:AY11"/>
    <mergeCell ref="AI9:AI11"/>
    <mergeCell ref="AX9:AX11"/>
    <mergeCell ref="AK10:AK11"/>
    <mergeCell ref="AL10:AM10"/>
    <mergeCell ref="AP10:AP11"/>
    <mergeCell ref="AQ10:AS10"/>
    <mergeCell ref="AH9:AH11"/>
    <mergeCell ref="S7:AH8"/>
    <mergeCell ref="AJ9:AJ11"/>
    <mergeCell ref="AK9:AM9"/>
    <mergeCell ref="AN9:AN11"/>
    <mergeCell ref="AO9:AO11"/>
    <mergeCell ref="AP9:AS9"/>
    <mergeCell ref="AT9:AU10"/>
    <mergeCell ref="AV9:AV11"/>
    <mergeCell ref="AW9:AW11"/>
    <mergeCell ref="HD5:HE5"/>
    <mergeCell ref="HC9:HC11"/>
    <mergeCell ref="HD9:HD11"/>
    <mergeCell ref="HE9:HG9"/>
    <mergeCell ref="HH9:HH11"/>
    <mergeCell ref="HI9:HI11"/>
    <mergeCell ref="AZ5:BA5"/>
    <mergeCell ref="DB10:DB11"/>
    <mergeCell ref="CV5:CW5"/>
    <mergeCell ref="CU7:DJ8"/>
    <mergeCell ref="CU9:CU11"/>
    <mergeCell ref="CV9:CV11"/>
    <mergeCell ref="CW9:CY9"/>
    <mergeCell ref="CZ9:CZ11"/>
    <mergeCell ref="DA9:DA11"/>
    <mergeCell ref="DB9:DE9"/>
    <mergeCell ref="DF9:DG10"/>
    <mergeCell ref="AZ9:AZ11"/>
    <mergeCell ref="HJ9:HM9"/>
    <mergeCell ref="HN9:HO10"/>
    <mergeCell ref="HP9:HP11"/>
    <mergeCell ref="HQ9:HQ11"/>
    <mergeCell ref="HR9:HR11"/>
    <mergeCell ref="HE10:HE11"/>
    <mergeCell ref="HF10:HG10"/>
    <mergeCell ref="HJ10:HJ11"/>
    <mergeCell ref="HK10:HM10"/>
    <mergeCell ref="A7:A11"/>
    <mergeCell ref="B7:B11"/>
    <mergeCell ref="C9:C11"/>
    <mergeCell ref="N9:O10"/>
    <mergeCell ref="P9:P11"/>
    <mergeCell ref="Q9:Q11"/>
    <mergeCell ref="R9:R11"/>
    <mergeCell ref="E10:E11"/>
    <mergeCell ref="F10:G10"/>
    <mergeCell ref="J10:J11"/>
    <mergeCell ref="K10:M10"/>
    <mergeCell ref="D9:D11"/>
    <mergeCell ref="E9:G9"/>
    <mergeCell ref="H9:H11"/>
    <mergeCell ref="I9:I11"/>
    <mergeCell ref="J9:M9"/>
    <mergeCell ref="C7:R8"/>
    <mergeCell ref="BV10:BV11"/>
    <mergeCell ref="BW10:BY10"/>
    <mergeCell ref="BA10:BA11"/>
    <mergeCell ref="C2:L4"/>
    <mergeCell ref="T5:U5"/>
    <mergeCell ref="S9:S11"/>
    <mergeCell ref="T9:T11"/>
    <mergeCell ref="AF9:AF11"/>
    <mergeCell ref="AG9:AG11"/>
    <mergeCell ref="U10:U11"/>
    <mergeCell ref="V10:W10"/>
    <mergeCell ref="Z10:Z11"/>
    <mergeCell ref="AA10:AC10"/>
    <mergeCell ref="U9:W9"/>
    <mergeCell ref="X9:X11"/>
    <mergeCell ref="Y9:Y11"/>
    <mergeCell ref="Z9:AC9"/>
    <mergeCell ref="AD9:AE10"/>
    <mergeCell ref="D5:E5"/>
    <mergeCell ref="BB10:BC10"/>
    <mergeCell ref="BA9:BC9"/>
    <mergeCell ref="BD9:BD11"/>
    <mergeCell ref="BE9:BE11"/>
    <mergeCell ref="BF9:BI9"/>
    <mergeCell ref="BJ9:BK10"/>
    <mergeCell ref="BL9:BL11"/>
    <mergeCell ref="BM9:BM11"/>
    <mergeCell ref="BN9:BN11"/>
    <mergeCell ref="BF10:BF11"/>
    <mergeCell ref="BG10:BI10"/>
    <mergeCell ref="DJ9:DJ11"/>
    <mergeCell ref="CW10:CW11"/>
    <mergeCell ref="CX10:CY10"/>
    <mergeCell ref="DC10:DE10"/>
    <mergeCell ref="DL5:DM5"/>
    <mergeCell ref="DK9:DK11"/>
    <mergeCell ref="DL9:DL11"/>
    <mergeCell ref="DM9:DO9"/>
    <mergeCell ref="DH9:DH11"/>
    <mergeCell ref="DI9:DI11"/>
    <mergeCell ref="DM10:DM11"/>
    <mergeCell ref="DN10:DO10"/>
    <mergeCell ref="DR10:DR11"/>
    <mergeCell ref="DS10:DU10"/>
    <mergeCell ref="EB5:EC5"/>
    <mergeCell ref="EA9:EA11"/>
    <mergeCell ref="EB9:EB11"/>
    <mergeCell ref="EC9:EE9"/>
    <mergeCell ref="DP9:DP11"/>
    <mergeCell ref="DQ9:DQ11"/>
    <mergeCell ref="DR9:DU9"/>
    <mergeCell ref="DV9:DW10"/>
    <mergeCell ref="DX9:DX11"/>
    <mergeCell ref="DY9:DY11"/>
    <mergeCell ref="DZ9:DZ11"/>
    <mergeCell ref="EC10:EC11"/>
    <mergeCell ref="ED10:EE10"/>
    <mergeCell ref="EH10:EH11"/>
    <mergeCell ref="EI10:EK10"/>
    <mergeCell ref="ER5:ES5"/>
    <mergeCell ref="EQ9:EQ11"/>
    <mergeCell ref="ER9:ER11"/>
    <mergeCell ref="ES9:EU9"/>
    <mergeCell ref="EF9:EF11"/>
    <mergeCell ref="EG9:EG11"/>
    <mergeCell ref="EH9:EK9"/>
    <mergeCell ref="EL9:EM10"/>
    <mergeCell ref="EN9:EN11"/>
    <mergeCell ref="EO9:EO11"/>
    <mergeCell ref="EP9:EP11"/>
    <mergeCell ref="ES10:ES11"/>
    <mergeCell ref="ET10:EU10"/>
    <mergeCell ref="EX10:EX11"/>
    <mergeCell ref="EY10:FA10"/>
    <mergeCell ref="FH5:FI5"/>
    <mergeCell ref="FG9:FG11"/>
    <mergeCell ref="FH9:FH11"/>
    <mergeCell ref="FI9:FK9"/>
    <mergeCell ref="EV9:EV11"/>
    <mergeCell ref="EW9:EW11"/>
    <mergeCell ref="EX9:FA9"/>
    <mergeCell ref="FB9:FC10"/>
    <mergeCell ref="FD9:FD11"/>
    <mergeCell ref="FE9:FE11"/>
    <mergeCell ref="FF9:FF11"/>
    <mergeCell ref="FI10:FI11"/>
    <mergeCell ref="FJ10:FK10"/>
    <mergeCell ref="FN10:FN11"/>
    <mergeCell ref="FO10:FQ10"/>
    <mergeCell ref="GN5:GO5"/>
    <mergeCell ref="GM9:GM11"/>
    <mergeCell ref="GN9:GN11"/>
    <mergeCell ref="GO9:GQ9"/>
    <mergeCell ref="FL9:FL11"/>
    <mergeCell ref="FM9:FM11"/>
    <mergeCell ref="FN9:FQ9"/>
    <mergeCell ref="FR9:FS10"/>
    <mergeCell ref="FT9:FT11"/>
    <mergeCell ref="FU9:FU11"/>
    <mergeCell ref="FV9:FV11"/>
    <mergeCell ref="FW7:GL8"/>
    <mergeCell ref="FW9:FW11"/>
    <mergeCell ref="FX9:FX11"/>
    <mergeCell ref="FY9:GA9"/>
    <mergeCell ref="GR9:GR11"/>
    <mergeCell ref="GS9:GS11"/>
    <mergeCell ref="GT9:GW9"/>
    <mergeCell ref="GX9:GY10"/>
    <mergeCell ref="GZ9:GZ11"/>
    <mergeCell ref="HA9:HA11"/>
    <mergeCell ref="HB9:HB11"/>
    <mergeCell ref="GO10:GO11"/>
    <mergeCell ref="GP10:GQ10"/>
    <mergeCell ref="GT10:GT11"/>
    <mergeCell ref="GU10:GW10"/>
    <mergeCell ref="GM7:HB8"/>
    <mergeCell ref="BP5:BQ5"/>
    <mergeCell ref="BO7:CD8"/>
    <mergeCell ref="BO9:BO11"/>
    <mergeCell ref="BP9:BP11"/>
    <mergeCell ref="BQ9:BS9"/>
    <mergeCell ref="BT9:BT11"/>
    <mergeCell ref="BU9:BU11"/>
    <mergeCell ref="BV9:BY9"/>
    <mergeCell ref="BZ9:CA10"/>
    <mergeCell ref="CB9:CB11"/>
    <mergeCell ref="CC9:CC11"/>
    <mergeCell ref="CD9:CD11"/>
    <mergeCell ref="BQ10:BQ11"/>
    <mergeCell ref="BR10:BS10"/>
    <mergeCell ref="CE7:CT8"/>
    <mergeCell ref="CE9:CE11"/>
    <mergeCell ref="CF9:CF11"/>
    <mergeCell ref="CG9:CI9"/>
    <mergeCell ref="CJ9:CJ11"/>
    <mergeCell ref="CK9:CK11"/>
    <mergeCell ref="CL9:CO9"/>
    <mergeCell ref="CP9:CQ10"/>
    <mergeCell ref="CR9:CR11"/>
    <mergeCell ref="CS9:CS11"/>
    <mergeCell ref="CT9:CT11"/>
    <mergeCell ref="CG10:CG11"/>
    <mergeCell ref="CH10:CI10"/>
    <mergeCell ref="CL10:CL11"/>
    <mergeCell ref="CM10:CO10"/>
    <mergeCell ref="IY7:JN8"/>
    <mergeCell ref="IY9:IY11"/>
    <mergeCell ref="IZ9:IZ11"/>
    <mergeCell ref="JA9:JC9"/>
    <mergeCell ref="JD9:JD11"/>
    <mergeCell ref="JE9:JE11"/>
    <mergeCell ref="JF9:JI9"/>
    <mergeCell ref="JJ9:JK10"/>
    <mergeCell ref="JL9:JL11"/>
    <mergeCell ref="JM9:JM11"/>
    <mergeCell ref="JN9:JN11"/>
    <mergeCell ref="JA10:JA11"/>
    <mergeCell ref="JB10:JC10"/>
    <mergeCell ref="JF10:JF11"/>
    <mergeCell ref="JG10:JI10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colBreaks count="15" manualBreakCount="15">
    <brk id="34" max="1048575" man="1"/>
    <brk id="50" max="1048575" man="1"/>
    <brk id="66" max="1048575" man="1"/>
    <brk id="82" max="1048575" man="1"/>
    <brk id="98" max="1048575" man="1"/>
    <brk id="114" max="1048575" man="1"/>
    <brk id="130" max="1048575" man="1"/>
    <brk id="146" max="1048575" man="1"/>
    <brk id="162" max="1048575" man="1"/>
    <brk id="178" max="1048575" man="1"/>
    <brk id="194" max="1048575" man="1"/>
    <brk id="210" max="1048575" man="1"/>
    <brk id="226" max="1048575" man="1"/>
    <brk id="242" max="1048575" man="1"/>
    <brk id="258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/>
  <dimension ref="A1:IH110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C7" sqref="C7:R8"/>
    </sheetView>
  </sheetViews>
  <sheetFormatPr defaultColWidth="9.140625" defaultRowHeight="15" outlineLevelCol="1" x14ac:dyDescent="0.25"/>
  <cols>
    <col min="1" max="1" width="5" style="72" customWidth="1"/>
    <col min="2" max="2" width="34" style="72" customWidth="1"/>
    <col min="3" max="4" width="18" style="72" customWidth="1"/>
    <col min="5" max="6" width="18" style="72" customWidth="1" outlineLevel="1"/>
    <col min="7" max="15" width="18" style="72" customWidth="1"/>
    <col min="16" max="18" width="18" style="72" customWidth="1" outlineLevel="1"/>
    <col min="19" max="20" width="18" style="72" customWidth="1"/>
    <col min="21" max="22" width="18" style="72" customWidth="1" outlineLevel="1"/>
    <col min="23" max="31" width="18" style="72" customWidth="1"/>
    <col min="32" max="34" width="18" style="72" customWidth="1" outlineLevel="1"/>
    <col min="35" max="36" width="18" style="72" customWidth="1"/>
    <col min="37" max="38" width="18" style="72" customWidth="1" outlineLevel="1"/>
    <col min="39" max="47" width="18" style="72" customWidth="1"/>
    <col min="48" max="50" width="18" style="72" customWidth="1" outlineLevel="1"/>
    <col min="51" max="242" width="18" style="72" customWidth="1"/>
    <col min="243" max="16384" width="9.140625" style="72"/>
  </cols>
  <sheetData>
    <row r="1" spans="1:242" ht="15.75" x14ac:dyDescent="0.25">
      <c r="B1" s="73"/>
    </row>
    <row r="2" spans="1:242" ht="18.75" customHeight="1" x14ac:dyDescent="0.3">
      <c r="C2" s="287"/>
      <c r="D2" s="277"/>
      <c r="E2" s="277"/>
      <c r="F2" s="277"/>
      <c r="G2" s="277"/>
      <c r="H2" s="277"/>
      <c r="I2" s="277"/>
      <c r="J2" s="277"/>
      <c r="K2" s="277"/>
      <c r="L2" s="277"/>
      <c r="T2" s="192"/>
      <c r="U2" s="192"/>
      <c r="V2" s="192"/>
      <c r="W2" s="192"/>
      <c r="X2" s="192"/>
      <c r="Y2" s="192"/>
      <c r="Z2" s="192"/>
      <c r="AA2" s="192"/>
      <c r="AB2" s="192"/>
      <c r="AJ2" s="192"/>
      <c r="AK2" s="192"/>
      <c r="AL2" s="192"/>
      <c r="AM2" s="192"/>
      <c r="AN2" s="192"/>
      <c r="AO2" s="192"/>
      <c r="AP2" s="192"/>
      <c r="AQ2" s="192"/>
      <c r="AR2" s="192"/>
    </row>
    <row r="3" spans="1:242" ht="20.25" customHeight="1" x14ac:dyDescent="0.3">
      <c r="A3" s="74"/>
      <c r="B3" s="74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36"/>
      <c r="N3" s="36"/>
      <c r="O3" s="36"/>
      <c r="P3" s="36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36"/>
      <c r="AD3" s="36"/>
      <c r="AE3" s="36"/>
      <c r="AF3" s="36"/>
      <c r="AS3" s="36"/>
      <c r="AT3" s="36"/>
      <c r="AU3" s="36"/>
      <c r="AV3" s="36"/>
    </row>
    <row r="4" spans="1:242" ht="20.25" customHeight="1" x14ac:dyDescent="0.3">
      <c r="A4" s="74"/>
      <c r="B4" s="74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36"/>
      <c r="N4" s="36"/>
      <c r="O4" s="36"/>
      <c r="P4" s="36"/>
      <c r="T4" s="38"/>
      <c r="U4" s="38"/>
      <c r="V4" s="38"/>
      <c r="W4" s="38"/>
      <c r="X4" s="38"/>
      <c r="Y4" s="38"/>
      <c r="Z4" s="38"/>
      <c r="AA4" s="38"/>
      <c r="AB4" s="38"/>
      <c r="AC4" s="36"/>
      <c r="AD4" s="36"/>
      <c r="AE4" s="36"/>
      <c r="AF4" s="36"/>
      <c r="AJ4" s="38"/>
      <c r="AK4" s="38"/>
      <c r="AL4" s="38"/>
      <c r="AM4" s="38"/>
      <c r="AN4" s="38"/>
      <c r="AO4" s="38"/>
      <c r="AP4" s="38"/>
      <c r="AQ4" s="38"/>
      <c r="AR4" s="38"/>
      <c r="AS4" s="36"/>
      <c r="AT4" s="36"/>
      <c r="AU4" s="36"/>
      <c r="AV4" s="36"/>
    </row>
    <row r="5" spans="1:242" ht="30.75" customHeight="1" x14ac:dyDescent="0.3">
      <c r="A5" s="74"/>
      <c r="B5" s="74"/>
      <c r="D5" s="358" t="s">
        <v>367</v>
      </c>
      <c r="E5" s="358"/>
      <c r="F5" s="190"/>
      <c r="G5" s="193"/>
      <c r="H5" s="194"/>
      <c r="I5" s="194"/>
      <c r="T5" s="358" t="s">
        <v>367</v>
      </c>
      <c r="U5" s="358"/>
      <c r="V5" s="190"/>
      <c r="W5" s="193"/>
      <c r="X5" s="194"/>
      <c r="Y5" s="194"/>
      <c r="AJ5" s="358" t="s">
        <v>367</v>
      </c>
      <c r="AK5" s="358"/>
      <c r="AL5" s="190"/>
      <c r="AM5" s="193"/>
      <c r="AN5" s="194"/>
      <c r="AO5" s="194"/>
      <c r="AZ5" s="358" t="s">
        <v>367</v>
      </c>
      <c r="BA5" s="358"/>
      <c r="BP5" s="358" t="s">
        <v>367</v>
      </c>
      <c r="BQ5" s="358"/>
      <c r="CF5" s="358" t="s">
        <v>367</v>
      </c>
      <c r="CG5" s="358"/>
      <c r="CV5" s="358" t="s">
        <v>367</v>
      </c>
      <c r="CW5" s="358"/>
      <c r="DL5" s="358" t="s">
        <v>367</v>
      </c>
      <c r="DM5" s="358"/>
      <c r="EB5" s="358" t="s">
        <v>367</v>
      </c>
      <c r="EC5" s="358"/>
      <c r="ER5" s="358" t="s">
        <v>367</v>
      </c>
      <c r="ES5" s="358"/>
    </row>
    <row r="6" spans="1:242" ht="17.25" customHeight="1" x14ac:dyDescent="0.25">
      <c r="B6" s="42" t="s">
        <v>368</v>
      </c>
      <c r="C6" s="195"/>
      <c r="J6" s="82"/>
      <c r="K6" s="82"/>
      <c r="L6" s="82"/>
      <c r="M6" s="82"/>
      <c r="N6" s="82"/>
      <c r="O6" s="82"/>
      <c r="P6" s="82"/>
      <c r="Q6" s="361"/>
      <c r="R6" s="361"/>
      <c r="S6" s="36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361"/>
      <c r="AH6" s="361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361"/>
      <c r="AX6" s="361"/>
      <c r="AY6" s="36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36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36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36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36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36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36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36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36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36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36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</row>
    <row r="7" spans="1:242" ht="15" customHeight="1" x14ac:dyDescent="0.25">
      <c r="A7" s="282" t="s">
        <v>233</v>
      </c>
      <c r="B7" s="282" t="s">
        <v>234</v>
      </c>
      <c r="C7" s="359" t="s">
        <v>364</v>
      </c>
      <c r="D7" s="360"/>
      <c r="E7" s="360"/>
      <c r="F7" s="360"/>
      <c r="G7" s="360"/>
      <c r="H7" s="360"/>
      <c r="I7" s="360"/>
      <c r="J7" s="360"/>
      <c r="K7" s="360"/>
      <c r="L7" s="360"/>
      <c r="M7" s="360"/>
      <c r="N7" s="360"/>
      <c r="O7" s="360"/>
      <c r="P7" s="360"/>
      <c r="Q7" s="360"/>
      <c r="R7" s="360"/>
      <c r="S7" s="363" t="s">
        <v>313</v>
      </c>
      <c r="T7" s="363"/>
      <c r="U7" s="363"/>
      <c r="V7" s="363"/>
      <c r="W7" s="363"/>
      <c r="X7" s="363"/>
      <c r="Y7" s="363"/>
      <c r="Z7" s="363"/>
      <c r="AA7" s="363"/>
      <c r="AB7" s="363"/>
      <c r="AC7" s="363"/>
      <c r="AD7" s="363"/>
      <c r="AE7" s="363"/>
      <c r="AF7" s="363"/>
      <c r="AG7" s="363"/>
      <c r="AH7" s="363"/>
      <c r="AI7" s="308" t="s">
        <v>314</v>
      </c>
      <c r="AJ7" s="308"/>
      <c r="AK7" s="308"/>
      <c r="AL7" s="308"/>
      <c r="AM7" s="308"/>
      <c r="AN7" s="308"/>
      <c r="AO7" s="308"/>
      <c r="AP7" s="308"/>
      <c r="AQ7" s="308"/>
      <c r="AR7" s="308"/>
      <c r="AS7" s="308"/>
      <c r="AT7" s="308"/>
      <c r="AU7" s="308"/>
      <c r="AV7" s="308"/>
      <c r="AW7" s="308"/>
      <c r="AX7" s="308"/>
      <c r="AY7" s="363" t="s">
        <v>315</v>
      </c>
      <c r="AZ7" s="363"/>
      <c r="BA7" s="363"/>
      <c r="BB7" s="363"/>
      <c r="BC7" s="363"/>
      <c r="BD7" s="363"/>
      <c r="BE7" s="363"/>
      <c r="BF7" s="363"/>
      <c r="BG7" s="363"/>
      <c r="BH7" s="363"/>
      <c r="BI7" s="363"/>
      <c r="BJ7" s="363"/>
      <c r="BK7" s="363"/>
      <c r="BL7" s="363"/>
      <c r="BM7" s="363"/>
      <c r="BN7" s="363"/>
      <c r="BO7" s="308" t="s">
        <v>316</v>
      </c>
      <c r="BP7" s="308"/>
      <c r="BQ7" s="308"/>
      <c r="BR7" s="308"/>
      <c r="BS7" s="308"/>
      <c r="BT7" s="308"/>
      <c r="BU7" s="308"/>
      <c r="BV7" s="308"/>
      <c r="BW7" s="308"/>
      <c r="BX7" s="308"/>
      <c r="BY7" s="308"/>
      <c r="BZ7" s="308"/>
      <c r="CA7" s="308"/>
      <c r="CB7" s="308"/>
      <c r="CC7" s="308"/>
      <c r="CD7" s="308"/>
      <c r="CE7" s="363" t="s">
        <v>317</v>
      </c>
      <c r="CF7" s="363"/>
      <c r="CG7" s="363"/>
      <c r="CH7" s="363"/>
      <c r="CI7" s="363"/>
      <c r="CJ7" s="363"/>
      <c r="CK7" s="363"/>
      <c r="CL7" s="363"/>
      <c r="CM7" s="363"/>
      <c r="CN7" s="363"/>
      <c r="CO7" s="363"/>
      <c r="CP7" s="363"/>
      <c r="CQ7" s="363"/>
      <c r="CR7" s="363"/>
      <c r="CS7" s="363"/>
      <c r="CT7" s="363"/>
      <c r="CU7" s="308" t="s">
        <v>318</v>
      </c>
      <c r="CV7" s="308"/>
      <c r="CW7" s="308"/>
      <c r="CX7" s="308"/>
      <c r="CY7" s="308"/>
      <c r="CZ7" s="308"/>
      <c r="DA7" s="308"/>
      <c r="DB7" s="308"/>
      <c r="DC7" s="308"/>
      <c r="DD7" s="308"/>
      <c r="DE7" s="308"/>
      <c r="DF7" s="308"/>
      <c r="DG7" s="308"/>
      <c r="DH7" s="308"/>
      <c r="DI7" s="308"/>
      <c r="DJ7" s="308"/>
      <c r="DK7" s="363" t="s">
        <v>319</v>
      </c>
      <c r="DL7" s="363"/>
      <c r="DM7" s="363"/>
      <c r="DN7" s="363"/>
      <c r="DO7" s="363"/>
      <c r="DP7" s="363"/>
      <c r="DQ7" s="363"/>
      <c r="DR7" s="363"/>
      <c r="DS7" s="363"/>
      <c r="DT7" s="363"/>
      <c r="DU7" s="363"/>
      <c r="DV7" s="363"/>
      <c r="DW7" s="363"/>
      <c r="DX7" s="363"/>
      <c r="DY7" s="363"/>
      <c r="DZ7" s="363"/>
      <c r="EA7" s="308" t="s">
        <v>320</v>
      </c>
      <c r="EB7" s="308"/>
      <c r="EC7" s="308"/>
      <c r="ED7" s="308"/>
      <c r="EE7" s="308"/>
      <c r="EF7" s="308"/>
      <c r="EG7" s="308"/>
      <c r="EH7" s="308"/>
      <c r="EI7" s="308"/>
      <c r="EJ7" s="308"/>
      <c r="EK7" s="308"/>
      <c r="EL7" s="308"/>
      <c r="EM7" s="308"/>
      <c r="EN7" s="308"/>
      <c r="EO7" s="308"/>
      <c r="EP7" s="308"/>
      <c r="EQ7" s="363" t="s">
        <v>321</v>
      </c>
      <c r="ER7" s="363"/>
      <c r="ES7" s="363"/>
      <c r="ET7" s="363"/>
      <c r="EU7" s="363"/>
      <c r="EV7" s="363"/>
      <c r="EW7" s="363"/>
      <c r="EX7" s="363"/>
      <c r="EY7" s="363"/>
      <c r="EZ7" s="363"/>
      <c r="FA7" s="363"/>
      <c r="FB7" s="363"/>
      <c r="FC7" s="363"/>
      <c r="FD7" s="363"/>
      <c r="FE7" s="363"/>
      <c r="FF7" s="363"/>
      <c r="FG7" s="356" t="s">
        <v>322</v>
      </c>
      <c r="FH7" s="356"/>
      <c r="FI7" s="356"/>
      <c r="FJ7" s="356"/>
      <c r="FK7" s="356"/>
      <c r="FL7" s="356"/>
      <c r="FM7" s="356"/>
      <c r="FN7" s="356"/>
      <c r="FO7" s="356"/>
      <c r="FP7" s="356"/>
      <c r="FQ7" s="356"/>
      <c r="FR7" s="356"/>
      <c r="FS7" s="356"/>
      <c r="FT7" s="356"/>
      <c r="FU7" s="356"/>
      <c r="FV7" s="356"/>
      <c r="FW7" s="363" t="s">
        <v>323</v>
      </c>
      <c r="FX7" s="363"/>
      <c r="FY7" s="363"/>
      <c r="FZ7" s="363"/>
      <c r="GA7" s="363"/>
      <c r="GB7" s="363"/>
      <c r="GC7" s="363"/>
      <c r="GD7" s="363"/>
      <c r="GE7" s="363"/>
      <c r="GF7" s="363"/>
      <c r="GG7" s="363"/>
      <c r="GH7" s="363"/>
      <c r="GI7" s="363"/>
      <c r="GJ7" s="363"/>
      <c r="GK7" s="363"/>
      <c r="GL7" s="363"/>
      <c r="GM7" s="356" t="s">
        <v>324</v>
      </c>
      <c r="GN7" s="356"/>
      <c r="GO7" s="356"/>
      <c r="GP7" s="356"/>
      <c r="GQ7" s="356"/>
      <c r="GR7" s="356"/>
      <c r="GS7" s="356"/>
      <c r="GT7" s="356"/>
      <c r="GU7" s="356"/>
      <c r="GV7" s="356"/>
      <c r="GW7" s="356"/>
      <c r="GX7" s="356"/>
      <c r="GY7" s="356"/>
      <c r="GZ7" s="356"/>
      <c r="HA7" s="356"/>
      <c r="HB7" s="356"/>
      <c r="HC7" s="363" t="s">
        <v>325</v>
      </c>
      <c r="HD7" s="363"/>
      <c r="HE7" s="363"/>
      <c r="HF7" s="363"/>
      <c r="HG7" s="363"/>
      <c r="HH7" s="363"/>
      <c r="HI7" s="363"/>
      <c r="HJ7" s="363"/>
      <c r="HK7" s="363"/>
      <c r="HL7" s="363"/>
      <c r="HM7" s="363"/>
      <c r="HN7" s="363"/>
      <c r="HO7" s="363"/>
      <c r="HP7" s="363"/>
      <c r="HQ7" s="363"/>
      <c r="HR7" s="363"/>
      <c r="HS7" s="356" t="s">
        <v>326</v>
      </c>
      <c r="HT7" s="356"/>
      <c r="HU7" s="356"/>
      <c r="HV7" s="356"/>
      <c r="HW7" s="356"/>
      <c r="HX7" s="356"/>
      <c r="HY7" s="356"/>
      <c r="HZ7" s="356"/>
      <c r="IA7" s="356"/>
      <c r="IB7" s="356"/>
      <c r="IC7" s="356"/>
      <c r="ID7" s="356"/>
      <c r="IE7" s="356"/>
      <c r="IF7" s="356"/>
      <c r="IG7" s="356"/>
      <c r="IH7" s="356"/>
    </row>
    <row r="8" spans="1:242" ht="16.5" customHeight="1" x14ac:dyDescent="0.25">
      <c r="A8" s="282"/>
      <c r="B8" s="282"/>
      <c r="C8" s="359"/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360"/>
      <c r="P8" s="360"/>
      <c r="Q8" s="360"/>
      <c r="R8" s="360"/>
      <c r="S8" s="363"/>
      <c r="T8" s="363"/>
      <c r="U8" s="363"/>
      <c r="V8" s="363"/>
      <c r="W8" s="363"/>
      <c r="X8" s="363"/>
      <c r="Y8" s="363"/>
      <c r="Z8" s="363"/>
      <c r="AA8" s="363"/>
      <c r="AB8" s="363"/>
      <c r="AC8" s="363"/>
      <c r="AD8" s="363"/>
      <c r="AE8" s="363"/>
      <c r="AF8" s="363"/>
      <c r="AG8" s="363"/>
      <c r="AH8" s="363"/>
      <c r="AI8" s="308"/>
      <c r="AJ8" s="308"/>
      <c r="AK8" s="308"/>
      <c r="AL8" s="308"/>
      <c r="AM8" s="308"/>
      <c r="AN8" s="308"/>
      <c r="AO8" s="308"/>
      <c r="AP8" s="308"/>
      <c r="AQ8" s="308"/>
      <c r="AR8" s="308"/>
      <c r="AS8" s="308"/>
      <c r="AT8" s="308"/>
      <c r="AU8" s="308"/>
      <c r="AV8" s="308"/>
      <c r="AW8" s="308"/>
      <c r="AX8" s="308"/>
      <c r="AY8" s="363"/>
      <c r="AZ8" s="363"/>
      <c r="BA8" s="363"/>
      <c r="BB8" s="363"/>
      <c r="BC8" s="363"/>
      <c r="BD8" s="363"/>
      <c r="BE8" s="363"/>
      <c r="BF8" s="363"/>
      <c r="BG8" s="363"/>
      <c r="BH8" s="363"/>
      <c r="BI8" s="363"/>
      <c r="BJ8" s="363"/>
      <c r="BK8" s="363"/>
      <c r="BL8" s="363"/>
      <c r="BM8" s="363"/>
      <c r="BN8" s="363"/>
      <c r="BO8" s="308"/>
      <c r="BP8" s="308"/>
      <c r="BQ8" s="308"/>
      <c r="BR8" s="308"/>
      <c r="BS8" s="308"/>
      <c r="BT8" s="308"/>
      <c r="BU8" s="308"/>
      <c r="BV8" s="308"/>
      <c r="BW8" s="308"/>
      <c r="BX8" s="308"/>
      <c r="BY8" s="308"/>
      <c r="BZ8" s="308"/>
      <c r="CA8" s="308"/>
      <c r="CB8" s="308"/>
      <c r="CC8" s="308"/>
      <c r="CD8" s="308"/>
      <c r="CE8" s="363"/>
      <c r="CF8" s="363"/>
      <c r="CG8" s="363"/>
      <c r="CH8" s="363"/>
      <c r="CI8" s="363"/>
      <c r="CJ8" s="363"/>
      <c r="CK8" s="363"/>
      <c r="CL8" s="363"/>
      <c r="CM8" s="363"/>
      <c r="CN8" s="363"/>
      <c r="CO8" s="363"/>
      <c r="CP8" s="363"/>
      <c r="CQ8" s="363"/>
      <c r="CR8" s="363"/>
      <c r="CS8" s="363"/>
      <c r="CT8" s="363"/>
      <c r="CU8" s="308"/>
      <c r="CV8" s="308"/>
      <c r="CW8" s="308"/>
      <c r="CX8" s="308"/>
      <c r="CY8" s="308"/>
      <c r="CZ8" s="308"/>
      <c r="DA8" s="308"/>
      <c r="DB8" s="308"/>
      <c r="DC8" s="308"/>
      <c r="DD8" s="308"/>
      <c r="DE8" s="308"/>
      <c r="DF8" s="308"/>
      <c r="DG8" s="308"/>
      <c r="DH8" s="308"/>
      <c r="DI8" s="308"/>
      <c r="DJ8" s="308"/>
      <c r="DK8" s="363"/>
      <c r="DL8" s="363"/>
      <c r="DM8" s="363"/>
      <c r="DN8" s="363"/>
      <c r="DO8" s="363"/>
      <c r="DP8" s="363"/>
      <c r="DQ8" s="363"/>
      <c r="DR8" s="363"/>
      <c r="DS8" s="363"/>
      <c r="DT8" s="363"/>
      <c r="DU8" s="363"/>
      <c r="DV8" s="363"/>
      <c r="DW8" s="363"/>
      <c r="DX8" s="363"/>
      <c r="DY8" s="363"/>
      <c r="DZ8" s="363"/>
      <c r="EA8" s="308"/>
      <c r="EB8" s="308"/>
      <c r="EC8" s="308"/>
      <c r="ED8" s="308"/>
      <c r="EE8" s="308"/>
      <c r="EF8" s="308"/>
      <c r="EG8" s="308"/>
      <c r="EH8" s="308"/>
      <c r="EI8" s="308"/>
      <c r="EJ8" s="308"/>
      <c r="EK8" s="308"/>
      <c r="EL8" s="308"/>
      <c r="EM8" s="308"/>
      <c r="EN8" s="308"/>
      <c r="EO8" s="308"/>
      <c r="EP8" s="308"/>
      <c r="EQ8" s="363"/>
      <c r="ER8" s="363"/>
      <c r="ES8" s="363"/>
      <c r="ET8" s="363"/>
      <c r="EU8" s="363"/>
      <c r="EV8" s="363"/>
      <c r="EW8" s="363"/>
      <c r="EX8" s="363"/>
      <c r="EY8" s="363"/>
      <c r="EZ8" s="363"/>
      <c r="FA8" s="363"/>
      <c r="FB8" s="363"/>
      <c r="FC8" s="363"/>
      <c r="FD8" s="363"/>
      <c r="FE8" s="363"/>
      <c r="FF8" s="363"/>
      <c r="FG8" s="356"/>
      <c r="FH8" s="356"/>
      <c r="FI8" s="356"/>
      <c r="FJ8" s="356"/>
      <c r="FK8" s="356"/>
      <c r="FL8" s="356"/>
      <c r="FM8" s="356"/>
      <c r="FN8" s="356"/>
      <c r="FO8" s="356"/>
      <c r="FP8" s="356"/>
      <c r="FQ8" s="356"/>
      <c r="FR8" s="356"/>
      <c r="FS8" s="356"/>
      <c r="FT8" s="356"/>
      <c r="FU8" s="356"/>
      <c r="FV8" s="356"/>
      <c r="FW8" s="363"/>
      <c r="FX8" s="363"/>
      <c r="FY8" s="363"/>
      <c r="FZ8" s="363"/>
      <c r="GA8" s="363"/>
      <c r="GB8" s="363"/>
      <c r="GC8" s="363"/>
      <c r="GD8" s="363"/>
      <c r="GE8" s="363"/>
      <c r="GF8" s="363"/>
      <c r="GG8" s="363"/>
      <c r="GH8" s="363"/>
      <c r="GI8" s="363"/>
      <c r="GJ8" s="363"/>
      <c r="GK8" s="363"/>
      <c r="GL8" s="363"/>
      <c r="GM8" s="356"/>
      <c r="GN8" s="356"/>
      <c r="GO8" s="356"/>
      <c r="GP8" s="356"/>
      <c r="GQ8" s="356"/>
      <c r="GR8" s="356"/>
      <c r="GS8" s="356"/>
      <c r="GT8" s="356"/>
      <c r="GU8" s="356"/>
      <c r="GV8" s="356"/>
      <c r="GW8" s="356"/>
      <c r="GX8" s="356"/>
      <c r="GY8" s="356"/>
      <c r="GZ8" s="356"/>
      <c r="HA8" s="356"/>
      <c r="HB8" s="356"/>
      <c r="HC8" s="363"/>
      <c r="HD8" s="363"/>
      <c r="HE8" s="363"/>
      <c r="HF8" s="363"/>
      <c r="HG8" s="363"/>
      <c r="HH8" s="363"/>
      <c r="HI8" s="363"/>
      <c r="HJ8" s="363"/>
      <c r="HK8" s="363"/>
      <c r="HL8" s="363"/>
      <c r="HM8" s="363"/>
      <c r="HN8" s="363"/>
      <c r="HO8" s="363"/>
      <c r="HP8" s="363"/>
      <c r="HQ8" s="363"/>
      <c r="HR8" s="363"/>
      <c r="HS8" s="356"/>
      <c r="HT8" s="356"/>
      <c r="HU8" s="356"/>
      <c r="HV8" s="356"/>
      <c r="HW8" s="356"/>
      <c r="HX8" s="356"/>
      <c r="HY8" s="356"/>
      <c r="HZ8" s="356"/>
      <c r="IA8" s="356"/>
      <c r="IB8" s="356"/>
      <c r="IC8" s="356"/>
      <c r="ID8" s="356"/>
      <c r="IE8" s="356"/>
      <c r="IF8" s="356"/>
      <c r="IG8" s="356"/>
      <c r="IH8" s="356"/>
    </row>
    <row r="9" spans="1:242" ht="30" customHeight="1" x14ac:dyDescent="0.25">
      <c r="A9" s="282"/>
      <c r="B9" s="282"/>
      <c r="C9" s="272" t="s">
        <v>276</v>
      </c>
      <c r="D9" s="269" t="s">
        <v>334</v>
      </c>
      <c r="E9" s="269" t="s">
        <v>236</v>
      </c>
      <c r="F9" s="269"/>
      <c r="G9" s="269"/>
      <c r="H9" s="269" t="s">
        <v>251</v>
      </c>
      <c r="I9" s="269" t="s">
        <v>216</v>
      </c>
      <c r="J9" s="269" t="s">
        <v>237</v>
      </c>
      <c r="K9" s="269"/>
      <c r="L9" s="269"/>
      <c r="M9" s="269"/>
      <c r="N9" s="267" t="s">
        <v>238</v>
      </c>
      <c r="O9" s="267"/>
      <c r="P9" s="269" t="s">
        <v>239</v>
      </c>
      <c r="Q9" s="269" t="s">
        <v>220</v>
      </c>
      <c r="R9" s="269" t="s">
        <v>240</v>
      </c>
      <c r="S9" s="272" t="s">
        <v>276</v>
      </c>
      <c r="T9" s="269" t="s">
        <v>334</v>
      </c>
      <c r="U9" s="269" t="s">
        <v>236</v>
      </c>
      <c r="V9" s="269"/>
      <c r="W9" s="269"/>
      <c r="X9" s="269" t="s">
        <v>251</v>
      </c>
      <c r="Y9" s="269" t="s">
        <v>216</v>
      </c>
      <c r="Z9" s="269" t="s">
        <v>237</v>
      </c>
      <c r="AA9" s="269"/>
      <c r="AB9" s="269"/>
      <c r="AC9" s="269"/>
      <c r="AD9" s="267" t="s">
        <v>238</v>
      </c>
      <c r="AE9" s="267"/>
      <c r="AF9" s="269" t="s">
        <v>239</v>
      </c>
      <c r="AG9" s="269" t="s">
        <v>220</v>
      </c>
      <c r="AH9" s="269" t="s">
        <v>240</v>
      </c>
      <c r="AI9" s="272" t="s">
        <v>276</v>
      </c>
      <c r="AJ9" s="269" t="s">
        <v>334</v>
      </c>
      <c r="AK9" s="269" t="s">
        <v>236</v>
      </c>
      <c r="AL9" s="269"/>
      <c r="AM9" s="269"/>
      <c r="AN9" s="269" t="s">
        <v>251</v>
      </c>
      <c r="AO9" s="269" t="s">
        <v>216</v>
      </c>
      <c r="AP9" s="269" t="s">
        <v>237</v>
      </c>
      <c r="AQ9" s="269"/>
      <c r="AR9" s="269"/>
      <c r="AS9" s="269"/>
      <c r="AT9" s="267" t="s">
        <v>238</v>
      </c>
      <c r="AU9" s="267"/>
      <c r="AV9" s="269" t="s">
        <v>239</v>
      </c>
      <c r="AW9" s="269" t="s">
        <v>220</v>
      </c>
      <c r="AX9" s="269" t="s">
        <v>240</v>
      </c>
      <c r="AY9" s="272" t="s">
        <v>276</v>
      </c>
      <c r="AZ9" s="269" t="s">
        <v>334</v>
      </c>
      <c r="BA9" s="269" t="s">
        <v>236</v>
      </c>
      <c r="BB9" s="269"/>
      <c r="BC9" s="269"/>
      <c r="BD9" s="269" t="s">
        <v>251</v>
      </c>
      <c r="BE9" s="269" t="s">
        <v>216</v>
      </c>
      <c r="BF9" s="269" t="s">
        <v>237</v>
      </c>
      <c r="BG9" s="269"/>
      <c r="BH9" s="269"/>
      <c r="BI9" s="269"/>
      <c r="BJ9" s="267" t="s">
        <v>238</v>
      </c>
      <c r="BK9" s="267"/>
      <c r="BL9" s="269" t="s">
        <v>239</v>
      </c>
      <c r="BM9" s="269" t="s">
        <v>220</v>
      </c>
      <c r="BN9" s="269" t="s">
        <v>240</v>
      </c>
      <c r="BO9" s="272" t="s">
        <v>276</v>
      </c>
      <c r="BP9" s="269" t="s">
        <v>334</v>
      </c>
      <c r="BQ9" s="269" t="s">
        <v>236</v>
      </c>
      <c r="BR9" s="269"/>
      <c r="BS9" s="269"/>
      <c r="BT9" s="269" t="s">
        <v>251</v>
      </c>
      <c r="BU9" s="269" t="s">
        <v>216</v>
      </c>
      <c r="BV9" s="269" t="s">
        <v>237</v>
      </c>
      <c r="BW9" s="269"/>
      <c r="BX9" s="269"/>
      <c r="BY9" s="269"/>
      <c r="BZ9" s="267" t="s">
        <v>238</v>
      </c>
      <c r="CA9" s="267"/>
      <c r="CB9" s="269" t="s">
        <v>239</v>
      </c>
      <c r="CC9" s="269" t="s">
        <v>220</v>
      </c>
      <c r="CD9" s="269" t="s">
        <v>240</v>
      </c>
      <c r="CE9" s="272" t="s">
        <v>276</v>
      </c>
      <c r="CF9" s="269" t="s">
        <v>334</v>
      </c>
      <c r="CG9" s="269" t="s">
        <v>236</v>
      </c>
      <c r="CH9" s="269"/>
      <c r="CI9" s="269"/>
      <c r="CJ9" s="269" t="s">
        <v>251</v>
      </c>
      <c r="CK9" s="269" t="s">
        <v>216</v>
      </c>
      <c r="CL9" s="269" t="s">
        <v>237</v>
      </c>
      <c r="CM9" s="269"/>
      <c r="CN9" s="269"/>
      <c r="CO9" s="269"/>
      <c r="CP9" s="267" t="s">
        <v>238</v>
      </c>
      <c r="CQ9" s="267"/>
      <c r="CR9" s="269" t="s">
        <v>239</v>
      </c>
      <c r="CS9" s="269" t="s">
        <v>220</v>
      </c>
      <c r="CT9" s="269" t="s">
        <v>240</v>
      </c>
      <c r="CU9" s="272" t="s">
        <v>276</v>
      </c>
      <c r="CV9" s="269" t="s">
        <v>334</v>
      </c>
      <c r="CW9" s="269" t="s">
        <v>236</v>
      </c>
      <c r="CX9" s="269"/>
      <c r="CY9" s="269"/>
      <c r="CZ9" s="269" t="s">
        <v>251</v>
      </c>
      <c r="DA9" s="269" t="s">
        <v>216</v>
      </c>
      <c r="DB9" s="269" t="s">
        <v>237</v>
      </c>
      <c r="DC9" s="269"/>
      <c r="DD9" s="269"/>
      <c r="DE9" s="269"/>
      <c r="DF9" s="267" t="s">
        <v>238</v>
      </c>
      <c r="DG9" s="267"/>
      <c r="DH9" s="269" t="s">
        <v>239</v>
      </c>
      <c r="DI9" s="269" t="s">
        <v>220</v>
      </c>
      <c r="DJ9" s="269" t="s">
        <v>240</v>
      </c>
      <c r="DK9" s="272" t="s">
        <v>276</v>
      </c>
      <c r="DL9" s="269" t="s">
        <v>334</v>
      </c>
      <c r="DM9" s="269" t="s">
        <v>236</v>
      </c>
      <c r="DN9" s="269"/>
      <c r="DO9" s="269"/>
      <c r="DP9" s="269" t="s">
        <v>251</v>
      </c>
      <c r="DQ9" s="269" t="s">
        <v>216</v>
      </c>
      <c r="DR9" s="269" t="s">
        <v>237</v>
      </c>
      <c r="DS9" s="269"/>
      <c r="DT9" s="269"/>
      <c r="DU9" s="269"/>
      <c r="DV9" s="267" t="s">
        <v>238</v>
      </c>
      <c r="DW9" s="267"/>
      <c r="DX9" s="269" t="s">
        <v>239</v>
      </c>
      <c r="DY9" s="269" t="s">
        <v>220</v>
      </c>
      <c r="DZ9" s="269" t="s">
        <v>240</v>
      </c>
      <c r="EA9" s="272" t="s">
        <v>276</v>
      </c>
      <c r="EB9" s="269" t="s">
        <v>334</v>
      </c>
      <c r="EC9" s="269" t="s">
        <v>236</v>
      </c>
      <c r="ED9" s="269"/>
      <c r="EE9" s="269"/>
      <c r="EF9" s="269" t="s">
        <v>251</v>
      </c>
      <c r="EG9" s="269" t="s">
        <v>216</v>
      </c>
      <c r="EH9" s="269" t="s">
        <v>237</v>
      </c>
      <c r="EI9" s="269"/>
      <c r="EJ9" s="269"/>
      <c r="EK9" s="269"/>
      <c r="EL9" s="267" t="s">
        <v>238</v>
      </c>
      <c r="EM9" s="267"/>
      <c r="EN9" s="269" t="s">
        <v>239</v>
      </c>
      <c r="EO9" s="269" t="s">
        <v>220</v>
      </c>
      <c r="EP9" s="269" t="s">
        <v>240</v>
      </c>
      <c r="EQ9" s="272" t="s">
        <v>276</v>
      </c>
      <c r="ER9" s="269" t="s">
        <v>334</v>
      </c>
      <c r="ES9" s="269" t="s">
        <v>236</v>
      </c>
      <c r="ET9" s="269"/>
      <c r="EU9" s="269"/>
      <c r="EV9" s="269" t="s">
        <v>251</v>
      </c>
      <c r="EW9" s="269" t="s">
        <v>216</v>
      </c>
      <c r="EX9" s="269" t="s">
        <v>237</v>
      </c>
      <c r="EY9" s="269"/>
      <c r="EZ9" s="269"/>
      <c r="FA9" s="269"/>
      <c r="FB9" s="267" t="s">
        <v>238</v>
      </c>
      <c r="FC9" s="267"/>
      <c r="FD9" s="269" t="s">
        <v>239</v>
      </c>
      <c r="FE9" s="269" t="s">
        <v>220</v>
      </c>
      <c r="FF9" s="269" t="s">
        <v>240</v>
      </c>
      <c r="FG9" s="272" t="s">
        <v>276</v>
      </c>
      <c r="FH9" s="269" t="s">
        <v>334</v>
      </c>
      <c r="FI9" s="269" t="s">
        <v>236</v>
      </c>
      <c r="FJ9" s="269"/>
      <c r="FK9" s="269"/>
      <c r="FL9" s="269" t="s">
        <v>251</v>
      </c>
      <c r="FM9" s="269" t="s">
        <v>216</v>
      </c>
      <c r="FN9" s="269" t="s">
        <v>237</v>
      </c>
      <c r="FO9" s="269"/>
      <c r="FP9" s="269"/>
      <c r="FQ9" s="269"/>
      <c r="FR9" s="267" t="s">
        <v>238</v>
      </c>
      <c r="FS9" s="267"/>
      <c r="FT9" s="269" t="s">
        <v>239</v>
      </c>
      <c r="FU9" s="269" t="s">
        <v>220</v>
      </c>
      <c r="FV9" s="269" t="s">
        <v>240</v>
      </c>
      <c r="FW9" s="272" t="s">
        <v>276</v>
      </c>
      <c r="FX9" s="269" t="s">
        <v>334</v>
      </c>
      <c r="FY9" s="269" t="s">
        <v>236</v>
      </c>
      <c r="FZ9" s="269"/>
      <c r="GA9" s="269"/>
      <c r="GB9" s="269" t="s">
        <v>251</v>
      </c>
      <c r="GC9" s="269" t="s">
        <v>216</v>
      </c>
      <c r="GD9" s="269" t="s">
        <v>237</v>
      </c>
      <c r="GE9" s="269"/>
      <c r="GF9" s="269"/>
      <c r="GG9" s="269"/>
      <c r="GH9" s="267" t="s">
        <v>238</v>
      </c>
      <c r="GI9" s="267"/>
      <c r="GJ9" s="269" t="s">
        <v>239</v>
      </c>
      <c r="GK9" s="269" t="s">
        <v>220</v>
      </c>
      <c r="GL9" s="269" t="s">
        <v>240</v>
      </c>
      <c r="GM9" s="272" t="s">
        <v>276</v>
      </c>
      <c r="GN9" s="269" t="s">
        <v>334</v>
      </c>
      <c r="GO9" s="269" t="s">
        <v>236</v>
      </c>
      <c r="GP9" s="269"/>
      <c r="GQ9" s="269"/>
      <c r="GR9" s="269" t="s">
        <v>251</v>
      </c>
      <c r="GS9" s="269" t="s">
        <v>216</v>
      </c>
      <c r="GT9" s="269" t="s">
        <v>237</v>
      </c>
      <c r="GU9" s="269"/>
      <c r="GV9" s="269"/>
      <c r="GW9" s="269"/>
      <c r="GX9" s="267" t="s">
        <v>238</v>
      </c>
      <c r="GY9" s="267"/>
      <c r="GZ9" s="269" t="s">
        <v>239</v>
      </c>
      <c r="HA9" s="269" t="s">
        <v>220</v>
      </c>
      <c r="HB9" s="269" t="s">
        <v>240</v>
      </c>
      <c r="HC9" s="272" t="s">
        <v>276</v>
      </c>
      <c r="HD9" s="269" t="s">
        <v>334</v>
      </c>
      <c r="HE9" s="269" t="s">
        <v>236</v>
      </c>
      <c r="HF9" s="269"/>
      <c r="HG9" s="269"/>
      <c r="HH9" s="269" t="s">
        <v>251</v>
      </c>
      <c r="HI9" s="269" t="s">
        <v>216</v>
      </c>
      <c r="HJ9" s="269" t="s">
        <v>237</v>
      </c>
      <c r="HK9" s="269"/>
      <c r="HL9" s="269"/>
      <c r="HM9" s="269"/>
      <c r="HN9" s="267" t="s">
        <v>238</v>
      </c>
      <c r="HO9" s="267"/>
      <c r="HP9" s="269" t="s">
        <v>239</v>
      </c>
      <c r="HQ9" s="269" t="s">
        <v>220</v>
      </c>
      <c r="HR9" s="269" t="s">
        <v>240</v>
      </c>
      <c r="HS9" s="272" t="s">
        <v>276</v>
      </c>
      <c r="HT9" s="269" t="s">
        <v>334</v>
      </c>
      <c r="HU9" s="269" t="s">
        <v>236</v>
      </c>
      <c r="HV9" s="269"/>
      <c r="HW9" s="269"/>
      <c r="HX9" s="269" t="s">
        <v>251</v>
      </c>
      <c r="HY9" s="269" t="s">
        <v>216</v>
      </c>
      <c r="HZ9" s="269" t="s">
        <v>237</v>
      </c>
      <c r="IA9" s="269"/>
      <c r="IB9" s="269"/>
      <c r="IC9" s="269"/>
      <c r="ID9" s="267" t="s">
        <v>238</v>
      </c>
      <c r="IE9" s="267"/>
      <c r="IF9" s="269" t="s">
        <v>239</v>
      </c>
      <c r="IG9" s="269" t="s">
        <v>220</v>
      </c>
      <c r="IH9" s="269" t="s">
        <v>240</v>
      </c>
    </row>
    <row r="10" spans="1:242" ht="15" customHeight="1" x14ac:dyDescent="0.25">
      <c r="A10" s="282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  <c r="S10" s="272"/>
      <c r="T10" s="266"/>
      <c r="U10" s="266" t="s">
        <v>241</v>
      </c>
      <c r="V10" s="266" t="s">
        <v>242</v>
      </c>
      <c r="W10" s="266"/>
      <c r="X10" s="266"/>
      <c r="Y10" s="266"/>
      <c r="Z10" s="266" t="s">
        <v>241</v>
      </c>
      <c r="AA10" s="266" t="s">
        <v>243</v>
      </c>
      <c r="AB10" s="266"/>
      <c r="AC10" s="266"/>
      <c r="AD10" s="268"/>
      <c r="AE10" s="268"/>
      <c r="AF10" s="266"/>
      <c r="AG10" s="266"/>
      <c r="AH10" s="266"/>
      <c r="AI10" s="272"/>
      <c r="AJ10" s="266"/>
      <c r="AK10" s="266" t="s">
        <v>241</v>
      </c>
      <c r="AL10" s="266" t="s">
        <v>242</v>
      </c>
      <c r="AM10" s="266"/>
      <c r="AN10" s="266"/>
      <c r="AO10" s="266"/>
      <c r="AP10" s="266" t="s">
        <v>241</v>
      </c>
      <c r="AQ10" s="266" t="s">
        <v>243</v>
      </c>
      <c r="AR10" s="266"/>
      <c r="AS10" s="266"/>
      <c r="AT10" s="268"/>
      <c r="AU10" s="268"/>
      <c r="AV10" s="266"/>
      <c r="AW10" s="266"/>
      <c r="AX10" s="266"/>
      <c r="AY10" s="272"/>
      <c r="AZ10" s="266"/>
      <c r="BA10" s="266" t="s">
        <v>241</v>
      </c>
      <c r="BB10" s="266" t="s">
        <v>242</v>
      </c>
      <c r="BC10" s="266"/>
      <c r="BD10" s="266"/>
      <c r="BE10" s="266"/>
      <c r="BF10" s="266" t="s">
        <v>241</v>
      </c>
      <c r="BG10" s="266" t="s">
        <v>243</v>
      </c>
      <c r="BH10" s="266"/>
      <c r="BI10" s="266"/>
      <c r="BJ10" s="268"/>
      <c r="BK10" s="268"/>
      <c r="BL10" s="266"/>
      <c r="BM10" s="266"/>
      <c r="BN10" s="266"/>
      <c r="BO10" s="272"/>
      <c r="BP10" s="266"/>
      <c r="BQ10" s="266" t="s">
        <v>241</v>
      </c>
      <c r="BR10" s="266" t="s">
        <v>242</v>
      </c>
      <c r="BS10" s="266"/>
      <c r="BT10" s="266"/>
      <c r="BU10" s="266"/>
      <c r="BV10" s="266" t="s">
        <v>241</v>
      </c>
      <c r="BW10" s="266" t="s">
        <v>243</v>
      </c>
      <c r="BX10" s="266"/>
      <c r="BY10" s="266"/>
      <c r="BZ10" s="268"/>
      <c r="CA10" s="268"/>
      <c r="CB10" s="266"/>
      <c r="CC10" s="266"/>
      <c r="CD10" s="266"/>
      <c r="CE10" s="272"/>
      <c r="CF10" s="266"/>
      <c r="CG10" s="266" t="s">
        <v>241</v>
      </c>
      <c r="CH10" s="266" t="s">
        <v>242</v>
      </c>
      <c r="CI10" s="266"/>
      <c r="CJ10" s="266"/>
      <c r="CK10" s="266"/>
      <c r="CL10" s="266" t="s">
        <v>241</v>
      </c>
      <c r="CM10" s="266" t="s">
        <v>243</v>
      </c>
      <c r="CN10" s="266"/>
      <c r="CO10" s="266"/>
      <c r="CP10" s="268"/>
      <c r="CQ10" s="268"/>
      <c r="CR10" s="266"/>
      <c r="CS10" s="266"/>
      <c r="CT10" s="266"/>
      <c r="CU10" s="272"/>
      <c r="CV10" s="266"/>
      <c r="CW10" s="266" t="s">
        <v>241</v>
      </c>
      <c r="CX10" s="266" t="s">
        <v>242</v>
      </c>
      <c r="CY10" s="266"/>
      <c r="CZ10" s="266"/>
      <c r="DA10" s="266"/>
      <c r="DB10" s="266" t="s">
        <v>241</v>
      </c>
      <c r="DC10" s="266" t="s">
        <v>243</v>
      </c>
      <c r="DD10" s="266"/>
      <c r="DE10" s="266"/>
      <c r="DF10" s="268"/>
      <c r="DG10" s="268"/>
      <c r="DH10" s="266"/>
      <c r="DI10" s="266"/>
      <c r="DJ10" s="266"/>
      <c r="DK10" s="272"/>
      <c r="DL10" s="266"/>
      <c r="DM10" s="266" t="s">
        <v>241</v>
      </c>
      <c r="DN10" s="266" t="s">
        <v>242</v>
      </c>
      <c r="DO10" s="266"/>
      <c r="DP10" s="266"/>
      <c r="DQ10" s="266"/>
      <c r="DR10" s="266" t="s">
        <v>241</v>
      </c>
      <c r="DS10" s="266" t="s">
        <v>243</v>
      </c>
      <c r="DT10" s="266"/>
      <c r="DU10" s="266"/>
      <c r="DV10" s="268"/>
      <c r="DW10" s="268"/>
      <c r="DX10" s="266"/>
      <c r="DY10" s="266"/>
      <c r="DZ10" s="266"/>
      <c r="EA10" s="272"/>
      <c r="EB10" s="266"/>
      <c r="EC10" s="266" t="s">
        <v>241</v>
      </c>
      <c r="ED10" s="266" t="s">
        <v>242</v>
      </c>
      <c r="EE10" s="266"/>
      <c r="EF10" s="266"/>
      <c r="EG10" s="266"/>
      <c r="EH10" s="266" t="s">
        <v>241</v>
      </c>
      <c r="EI10" s="266" t="s">
        <v>243</v>
      </c>
      <c r="EJ10" s="266"/>
      <c r="EK10" s="266"/>
      <c r="EL10" s="268"/>
      <c r="EM10" s="268"/>
      <c r="EN10" s="266"/>
      <c r="EO10" s="266"/>
      <c r="EP10" s="266"/>
      <c r="EQ10" s="272"/>
      <c r="ER10" s="266"/>
      <c r="ES10" s="266" t="s">
        <v>241</v>
      </c>
      <c r="ET10" s="266" t="s">
        <v>242</v>
      </c>
      <c r="EU10" s="266"/>
      <c r="EV10" s="266"/>
      <c r="EW10" s="266"/>
      <c r="EX10" s="266" t="s">
        <v>241</v>
      </c>
      <c r="EY10" s="266" t="s">
        <v>243</v>
      </c>
      <c r="EZ10" s="266"/>
      <c r="FA10" s="266"/>
      <c r="FB10" s="268"/>
      <c r="FC10" s="268"/>
      <c r="FD10" s="266"/>
      <c r="FE10" s="266"/>
      <c r="FF10" s="266"/>
      <c r="FG10" s="272"/>
      <c r="FH10" s="266"/>
      <c r="FI10" s="266" t="s">
        <v>241</v>
      </c>
      <c r="FJ10" s="266" t="s">
        <v>242</v>
      </c>
      <c r="FK10" s="266"/>
      <c r="FL10" s="266"/>
      <c r="FM10" s="266"/>
      <c r="FN10" s="266" t="s">
        <v>241</v>
      </c>
      <c r="FO10" s="266" t="s">
        <v>243</v>
      </c>
      <c r="FP10" s="266"/>
      <c r="FQ10" s="266"/>
      <c r="FR10" s="268"/>
      <c r="FS10" s="268"/>
      <c r="FT10" s="266"/>
      <c r="FU10" s="266"/>
      <c r="FV10" s="266"/>
      <c r="FW10" s="272"/>
      <c r="FX10" s="266"/>
      <c r="FY10" s="266" t="s">
        <v>241</v>
      </c>
      <c r="FZ10" s="266" t="s">
        <v>242</v>
      </c>
      <c r="GA10" s="266"/>
      <c r="GB10" s="266"/>
      <c r="GC10" s="266"/>
      <c r="GD10" s="266" t="s">
        <v>241</v>
      </c>
      <c r="GE10" s="266" t="s">
        <v>243</v>
      </c>
      <c r="GF10" s="266"/>
      <c r="GG10" s="266"/>
      <c r="GH10" s="268"/>
      <c r="GI10" s="268"/>
      <c r="GJ10" s="266"/>
      <c r="GK10" s="266"/>
      <c r="GL10" s="266"/>
      <c r="GM10" s="272"/>
      <c r="GN10" s="266"/>
      <c r="GO10" s="266" t="s">
        <v>241</v>
      </c>
      <c r="GP10" s="266" t="s">
        <v>242</v>
      </c>
      <c r="GQ10" s="266"/>
      <c r="GR10" s="266"/>
      <c r="GS10" s="266"/>
      <c r="GT10" s="266" t="s">
        <v>241</v>
      </c>
      <c r="GU10" s="266" t="s">
        <v>243</v>
      </c>
      <c r="GV10" s="266"/>
      <c r="GW10" s="266"/>
      <c r="GX10" s="268"/>
      <c r="GY10" s="268"/>
      <c r="GZ10" s="266"/>
      <c r="HA10" s="266"/>
      <c r="HB10" s="266"/>
      <c r="HC10" s="272"/>
      <c r="HD10" s="266"/>
      <c r="HE10" s="266" t="s">
        <v>241</v>
      </c>
      <c r="HF10" s="266" t="s">
        <v>242</v>
      </c>
      <c r="HG10" s="266"/>
      <c r="HH10" s="266"/>
      <c r="HI10" s="266"/>
      <c r="HJ10" s="266" t="s">
        <v>241</v>
      </c>
      <c r="HK10" s="266" t="s">
        <v>243</v>
      </c>
      <c r="HL10" s="266"/>
      <c r="HM10" s="266"/>
      <c r="HN10" s="268"/>
      <c r="HO10" s="268"/>
      <c r="HP10" s="266"/>
      <c r="HQ10" s="266"/>
      <c r="HR10" s="266"/>
      <c r="HS10" s="272"/>
      <c r="HT10" s="266"/>
      <c r="HU10" s="266" t="s">
        <v>241</v>
      </c>
      <c r="HV10" s="266" t="s">
        <v>242</v>
      </c>
      <c r="HW10" s="266"/>
      <c r="HX10" s="266"/>
      <c r="HY10" s="266"/>
      <c r="HZ10" s="266" t="s">
        <v>241</v>
      </c>
      <c r="IA10" s="266" t="s">
        <v>243</v>
      </c>
      <c r="IB10" s="266"/>
      <c r="IC10" s="266"/>
      <c r="ID10" s="268"/>
      <c r="IE10" s="268"/>
      <c r="IF10" s="266"/>
      <c r="IG10" s="266"/>
      <c r="IH10" s="266"/>
    </row>
    <row r="11" spans="1:242" ht="106.5" customHeight="1" x14ac:dyDescent="0.25">
      <c r="A11" s="282"/>
      <c r="B11" s="282"/>
      <c r="C11" s="269"/>
      <c r="D11" s="266"/>
      <c r="E11" s="266"/>
      <c r="F11" s="189" t="s">
        <v>213</v>
      </c>
      <c r="G11" s="189" t="s">
        <v>214</v>
      </c>
      <c r="H11" s="266"/>
      <c r="I11" s="266"/>
      <c r="J11" s="266"/>
      <c r="K11" s="189" t="s">
        <v>218</v>
      </c>
      <c r="L11" s="189" t="s">
        <v>250</v>
      </c>
      <c r="M11" s="189" t="s">
        <v>214</v>
      </c>
      <c r="N11" s="189" t="s">
        <v>269</v>
      </c>
      <c r="O11" s="189" t="s">
        <v>244</v>
      </c>
      <c r="P11" s="266"/>
      <c r="Q11" s="266"/>
      <c r="R11" s="266"/>
      <c r="S11" s="269"/>
      <c r="T11" s="266"/>
      <c r="U11" s="266"/>
      <c r="V11" s="189" t="s">
        <v>213</v>
      </c>
      <c r="W11" s="189" t="s">
        <v>214</v>
      </c>
      <c r="X11" s="266"/>
      <c r="Y11" s="266"/>
      <c r="Z11" s="266"/>
      <c r="AA11" s="189" t="s">
        <v>218</v>
      </c>
      <c r="AB11" s="189" t="s">
        <v>250</v>
      </c>
      <c r="AC11" s="189" t="s">
        <v>214</v>
      </c>
      <c r="AD11" s="189" t="s">
        <v>269</v>
      </c>
      <c r="AE11" s="189" t="s">
        <v>244</v>
      </c>
      <c r="AF11" s="266"/>
      <c r="AG11" s="266"/>
      <c r="AH11" s="266"/>
      <c r="AI11" s="269"/>
      <c r="AJ11" s="266"/>
      <c r="AK11" s="266"/>
      <c r="AL11" s="189" t="s">
        <v>213</v>
      </c>
      <c r="AM11" s="189" t="s">
        <v>214</v>
      </c>
      <c r="AN11" s="266"/>
      <c r="AO11" s="266"/>
      <c r="AP11" s="266"/>
      <c r="AQ11" s="189" t="s">
        <v>218</v>
      </c>
      <c r="AR11" s="189" t="s">
        <v>250</v>
      </c>
      <c r="AS11" s="189" t="s">
        <v>214</v>
      </c>
      <c r="AT11" s="189" t="s">
        <v>269</v>
      </c>
      <c r="AU11" s="189" t="s">
        <v>244</v>
      </c>
      <c r="AV11" s="266"/>
      <c r="AW11" s="266"/>
      <c r="AX11" s="266"/>
      <c r="AY11" s="269"/>
      <c r="AZ11" s="266"/>
      <c r="BA11" s="266"/>
      <c r="BB11" s="189" t="s">
        <v>213</v>
      </c>
      <c r="BC11" s="189" t="s">
        <v>214</v>
      </c>
      <c r="BD11" s="266"/>
      <c r="BE11" s="266"/>
      <c r="BF11" s="266"/>
      <c r="BG11" s="189" t="s">
        <v>218</v>
      </c>
      <c r="BH11" s="189" t="s">
        <v>250</v>
      </c>
      <c r="BI11" s="189" t="s">
        <v>214</v>
      </c>
      <c r="BJ11" s="189" t="s">
        <v>269</v>
      </c>
      <c r="BK11" s="189" t="s">
        <v>244</v>
      </c>
      <c r="BL11" s="266"/>
      <c r="BM11" s="266"/>
      <c r="BN11" s="266"/>
      <c r="BO11" s="269"/>
      <c r="BP11" s="266"/>
      <c r="BQ11" s="266"/>
      <c r="BR11" s="189" t="s">
        <v>213</v>
      </c>
      <c r="BS11" s="189" t="s">
        <v>214</v>
      </c>
      <c r="BT11" s="266"/>
      <c r="BU11" s="266"/>
      <c r="BV11" s="266"/>
      <c r="BW11" s="189" t="s">
        <v>218</v>
      </c>
      <c r="BX11" s="189" t="s">
        <v>250</v>
      </c>
      <c r="BY11" s="189" t="s">
        <v>214</v>
      </c>
      <c r="BZ11" s="189" t="s">
        <v>269</v>
      </c>
      <c r="CA11" s="189" t="s">
        <v>244</v>
      </c>
      <c r="CB11" s="266"/>
      <c r="CC11" s="266"/>
      <c r="CD11" s="266"/>
      <c r="CE11" s="269"/>
      <c r="CF11" s="266"/>
      <c r="CG11" s="266"/>
      <c r="CH11" s="189" t="s">
        <v>213</v>
      </c>
      <c r="CI11" s="189" t="s">
        <v>214</v>
      </c>
      <c r="CJ11" s="266"/>
      <c r="CK11" s="266"/>
      <c r="CL11" s="266"/>
      <c r="CM11" s="189" t="s">
        <v>218</v>
      </c>
      <c r="CN11" s="189" t="s">
        <v>250</v>
      </c>
      <c r="CO11" s="189" t="s">
        <v>214</v>
      </c>
      <c r="CP11" s="189" t="s">
        <v>269</v>
      </c>
      <c r="CQ11" s="189" t="s">
        <v>244</v>
      </c>
      <c r="CR11" s="266"/>
      <c r="CS11" s="266"/>
      <c r="CT11" s="266"/>
      <c r="CU11" s="269"/>
      <c r="CV11" s="266"/>
      <c r="CW11" s="266"/>
      <c r="CX11" s="189" t="s">
        <v>213</v>
      </c>
      <c r="CY11" s="189" t="s">
        <v>214</v>
      </c>
      <c r="CZ11" s="266"/>
      <c r="DA11" s="266"/>
      <c r="DB11" s="266"/>
      <c r="DC11" s="189" t="s">
        <v>218</v>
      </c>
      <c r="DD11" s="189" t="s">
        <v>250</v>
      </c>
      <c r="DE11" s="189" t="s">
        <v>214</v>
      </c>
      <c r="DF11" s="189" t="s">
        <v>269</v>
      </c>
      <c r="DG11" s="189" t="s">
        <v>244</v>
      </c>
      <c r="DH11" s="266"/>
      <c r="DI11" s="266"/>
      <c r="DJ11" s="266"/>
      <c r="DK11" s="269"/>
      <c r="DL11" s="266"/>
      <c r="DM11" s="266"/>
      <c r="DN11" s="189" t="s">
        <v>213</v>
      </c>
      <c r="DO11" s="189" t="s">
        <v>214</v>
      </c>
      <c r="DP11" s="266"/>
      <c r="DQ11" s="266"/>
      <c r="DR11" s="266"/>
      <c r="DS11" s="189" t="s">
        <v>218</v>
      </c>
      <c r="DT11" s="189" t="s">
        <v>250</v>
      </c>
      <c r="DU11" s="189" t="s">
        <v>214</v>
      </c>
      <c r="DV11" s="189" t="s">
        <v>269</v>
      </c>
      <c r="DW11" s="189" t="s">
        <v>244</v>
      </c>
      <c r="DX11" s="266"/>
      <c r="DY11" s="266"/>
      <c r="DZ11" s="266"/>
      <c r="EA11" s="269"/>
      <c r="EB11" s="266"/>
      <c r="EC11" s="266"/>
      <c r="ED11" s="189" t="s">
        <v>213</v>
      </c>
      <c r="EE11" s="189" t="s">
        <v>214</v>
      </c>
      <c r="EF11" s="266"/>
      <c r="EG11" s="266"/>
      <c r="EH11" s="266"/>
      <c r="EI11" s="189" t="s">
        <v>218</v>
      </c>
      <c r="EJ11" s="189" t="s">
        <v>250</v>
      </c>
      <c r="EK11" s="189" t="s">
        <v>214</v>
      </c>
      <c r="EL11" s="189" t="s">
        <v>269</v>
      </c>
      <c r="EM11" s="189" t="s">
        <v>244</v>
      </c>
      <c r="EN11" s="266"/>
      <c r="EO11" s="266"/>
      <c r="EP11" s="266"/>
      <c r="EQ11" s="269"/>
      <c r="ER11" s="266"/>
      <c r="ES11" s="266"/>
      <c r="ET11" s="189" t="s">
        <v>213</v>
      </c>
      <c r="EU11" s="189" t="s">
        <v>214</v>
      </c>
      <c r="EV11" s="266"/>
      <c r="EW11" s="266"/>
      <c r="EX11" s="266"/>
      <c r="EY11" s="189" t="s">
        <v>218</v>
      </c>
      <c r="EZ11" s="189" t="s">
        <v>250</v>
      </c>
      <c r="FA11" s="189" t="s">
        <v>214</v>
      </c>
      <c r="FB11" s="189" t="s">
        <v>269</v>
      </c>
      <c r="FC11" s="189" t="s">
        <v>244</v>
      </c>
      <c r="FD11" s="266"/>
      <c r="FE11" s="266"/>
      <c r="FF11" s="266"/>
      <c r="FG11" s="269"/>
      <c r="FH11" s="266"/>
      <c r="FI11" s="266"/>
      <c r="FJ11" s="189" t="s">
        <v>213</v>
      </c>
      <c r="FK11" s="189" t="s">
        <v>214</v>
      </c>
      <c r="FL11" s="266"/>
      <c r="FM11" s="266"/>
      <c r="FN11" s="266"/>
      <c r="FO11" s="189" t="s">
        <v>218</v>
      </c>
      <c r="FP11" s="189" t="s">
        <v>250</v>
      </c>
      <c r="FQ11" s="189" t="s">
        <v>214</v>
      </c>
      <c r="FR11" s="189" t="s">
        <v>269</v>
      </c>
      <c r="FS11" s="189" t="s">
        <v>244</v>
      </c>
      <c r="FT11" s="266"/>
      <c r="FU11" s="266"/>
      <c r="FV11" s="266"/>
      <c r="FW11" s="269"/>
      <c r="FX11" s="266"/>
      <c r="FY11" s="266"/>
      <c r="FZ11" s="189" t="s">
        <v>213</v>
      </c>
      <c r="GA11" s="189" t="s">
        <v>214</v>
      </c>
      <c r="GB11" s="266"/>
      <c r="GC11" s="266"/>
      <c r="GD11" s="266"/>
      <c r="GE11" s="189" t="s">
        <v>218</v>
      </c>
      <c r="GF11" s="189" t="s">
        <v>250</v>
      </c>
      <c r="GG11" s="189" t="s">
        <v>214</v>
      </c>
      <c r="GH11" s="189" t="s">
        <v>269</v>
      </c>
      <c r="GI11" s="189" t="s">
        <v>244</v>
      </c>
      <c r="GJ11" s="266"/>
      <c r="GK11" s="266"/>
      <c r="GL11" s="266"/>
      <c r="GM11" s="269"/>
      <c r="GN11" s="266"/>
      <c r="GO11" s="266"/>
      <c r="GP11" s="189" t="s">
        <v>213</v>
      </c>
      <c r="GQ11" s="189" t="s">
        <v>214</v>
      </c>
      <c r="GR11" s="266"/>
      <c r="GS11" s="266"/>
      <c r="GT11" s="266"/>
      <c r="GU11" s="189" t="s">
        <v>218</v>
      </c>
      <c r="GV11" s="189" t="s">
        <v>250</v>
      </c>
      <c r="GW11" s="189" t="s">
        <v>214</v>
      </c>
      <c r="GX11" s="189" t="s">
        <v>269</v>
      </c>
      <c r="GY11" s="189" t="s">
        <v>244</v>
      </c>
      <c r="GZ11" s="266"/>
      <c r="HA11" s="266"/>
      <c r="HB11" s="266"/>
      <c r="HC11" s="269"/>
      <c r="HD11" s="266"/>
      <c r="HE11" s="266"/>
      <c r="HF11" s="189" t="s">
        <v>213</v>
      </c>
      <c r="HG11" s="189" t="s">
        <v>214</v>
      </c>
      <c r="HH11" s="266"/>
      <c r="HI11" s="266"/>
      <c r="HJ11" s="266"/>
      <c r="HK11" s="189" t="s">
        <v>218</v>
      </c>
      <c r="HL11" s="189" t="s">
        <v>250</v>
      </c>
      <c r="HM11" s="189" t="s">
        <v>214</v>
      </c>
      <c r="HN11" s="189" t="s">
        <v>269</v>
      </c>
      <c r="HO11" s="189" t="s">
        <v>244</v>
      </c>
      <c r="HP11" s="266"/>
      <c r="HQ11" s="266"/>
      <c r="HR11" s="266"/>
      <c r="HS11" s="269"/>
      <c r="HT11" s="266"/>
      <c r="HU11" s="266"/>
      <c r="HV11" s="189" t="s">
        <v>213</v>
      </c>
      <c r="HW11" s="189" t="s">
        <v>214</v>
      </c>
      <c r="HX11" s="266"/>
      <c r="HY11" s="266"/>
      <c r="HZ11" s="266"/>
      <c r="IA11" s="189" t="s">
        <v>218</v>
      </c>
      <c r="IB11" s="189" t="s">
        <v>250</v>
      </c>
      <c r="IC11" s="189" t="s">
        <v>214</v>
      </c>
      <c r="ID11" s="189" t="s">
        <v>269</v>
      </c>
      <c r="IE11" s="189" t="s">
        <v>244</v>
      </c>
      <c r="IF11" s="266"/>
      <c r="IG11" s="266"/>
      <c r="IH11" s="266"/>
    </row>
    <row r="12" spans="1:242" ht="33.75" customHeight="1" x14ac:dyDescent="0.25">
      <c r="A12" s="126" t="s">
        <v>2</v>
      </c>
      <c r="B12" s="102" t="s">
        <v>3</v>
      </c>
      <c r="C12" s="45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340.45094080000007</v>
      </c>
      <c r="J12" s="45">
        <v>0</v>
      </c>
      <c r="K12" s="45">
        <v>0</v>
      </c>
      <c r="L12" s="45">
        <v>0</v>
      </c>
      <c r="M12" s="45">
        <v>0</v>
      </c>
      <c r="N12" s="45" t="s">
        <v>369</v>
      </c>
      <c r="O12" s="45" t="s">
        <v>369</v>
      </c>
      <c r="P12" s="45">
        <v>0</v>
      </c>
      <c r="Q12" s="45">
        <v>314.09575898999998</v>
      </c>
      <c r="R12" s="45">
        <v>26.355181810000012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10.930623880000001</v>
      </c>
      <c r="Z12" s="45">
        <v>0</v>
      </c>
      <c r="AA12" s="45">
        <v>0</v>
      </c>
      <c r="AB12" s="45">
        <v>0</v>
      </c>
      <c r="AC12" s="45">
        <v>0</v>
      </c>
      <c r="AD12" s="45" t="s">
        <v>369</v>
      </c>
      <c r="AE12" s="45" t="s">
        <v>369</v>
      </c>
      <c r="AF12" s="45">
        <v>0</v>
      </c>
      <c r="AG12" s="45">
        <v>9.5864999100000006</v>
      </c>
      <c r="AH12" s="45">
        <v>1.3441239700000001</v>
      </c>
      <c r="AI12" s="45">
        <v>0</v>
      </c>
      <c r="AJ12" s="45">
        <v>0</v>
      </c>
      <c r="AK12" s="45">
        <v>0</v>
      </c>
      <c r="AL12" s="45">
        <v>0</v>
      </c>
      <c r="AM12" s="45">
        <v>0</v>
      </c>
      <c r="AN12" s="45">
        <v>0</v>
      </c>
      <c r="AO12" s="45">
        <v>0</v>
      </c>
      <c r="AP12" s="45">
        <v>0</v>
      </c>
      <c r="AQ12" s="45">
        <v>0</v>
      </c>
      <c r="AR12" s="45">
        <v>0</v>
      </c>
      <c r="AS12" s="45">
        <v>0</v>
      </c>
      <c r="AT12" s="45" t="s">
        <v>369</v>
      </c>
      <c r="AU12" s="45" t="s">
        <v>369</v>
      </c>
      <c r="AV12" s="45">
        <v>0</v>
      </c>
      <c r="AW12" s="45">
        <v>0</v>
      </c>
      <c r="AX12" s="45">
        <v>0</v>
      </c>
      <c r="AY12" s="45">
        <v>0</v>
      </c>
      <c r="AZ12" s="45">
        <v>0</v>
      </c>
      <c r="BA12" s="45">
        <v>0</v>
      </c>
      <c r="BB12" s="45">
        <v>0</v>
      </c>
      <c r="BC12" s="45">
        <v>0</v>
      </c>
      <c r="BD12" s="45">
        <v>0</v>
      </c>
      <c r="BE12" s="45">
        <v>0</v>
      </c>
      <c r="BF12" s="45">
        <v>0</v>
      </c>
      <c r="BG12" s="45">
        <v>0</v>
      </c>
      <c r="BH12" s="45">
        <v>0</v>
      </c>
      <c r="BI12" s="45">
        <v>0</v>
      </c>
      <c r="BJ12" s="45" t="s">
        <v>369</v>
      </c>
      <c r="BK12" s="45" t="s">
        <v>369</v>
      </c>
      <c r="BL12" s="45">
        <v>0</v>
      </c>
      <c r="BM12" s="45">
        <v>0</v>
      </c>
      <c r="BN12" s="45">
        <v>0</v>
      </c>
      <c r="BO12" s="45">
        <v>0</v>
      </c>
      <c r="BP12" s="45">
        <v>0</v>
      </c>
      <c r="BQ12" s="45">
        <v>0</v>
      </c>
      <c r="BR12" s="45">
        <v>0</v>
      </c>
      <c r="BS12" s="45">
        <v>0</v>
      </c>
      <c r="BT12" s="45">
        <v>0</v>
      </c>
      <c r="BU12" s="45">
        <v>0</v>
      </c>
      <c r="BV12" s="45">
        <v>0</v>
      </c>
      <c r="BW12" s="45">
        <v>0</v>
      </c>
      <c r="BX12" s="45">
        <v>0</v>
      </c>
      <c r="BY12" s="45">
        <v>0</v>
      </c>
      <c r="BZ12" s="45" t="s">
        <v>369</v>
      </c>
      <c r="CA12" s="45" t="s">
        <v>369</v>
      </c>
      <c r="CB12" s="45">
        <v>0</v>
      </c>
      <c r="CC12" s="45">
        <v>0</v>
      </c>
      <c r="CD12" s="45">
        <v>0</v>
      </c>
      <c r="CE12" s="45">
        <v>0</v>
      </c>
      <c r="CF12" s="45">
        <v>0</v>
      </c>
      <c r="CG12" s="45">
        <v>0</v>
      </c>
      <c r="CH12" s="45">
        <v>0</v>
      </c>
      <c r="CI12" s="45">
        <v>0</v>
      </c>
      <c r="CJ12" s="45">
        <v>0</v>
      </c>
      <c r="CK12" s="45">
        <v>0</v>
      </c>
      <c r="CL12" s="45">
        <v>0</v>
      </c>
      <c r="CM12" s="45">
        <v>0</v>
      </c>
      <c r="CN12" s="45">
        <v>0</v>
      </c>
      <c r="CO12" s="45">
        <v>0</v>
      </c>
      <c r="CP12" s="45" t="s">
        <v>369</v>
      </c>
      <c r="CQ12" s="45" t="s">
        <v>369</v>
      </c>
      <c r="CR12" s="45">
        <v>0</v>
      </c>
      <c r="CS12" s="45">
        <v>0</v>
      </c>
      <c r="CT12" s="45">
        <v>0</v>
      </c>
      <c r="CU12" s="45">
        <v>0</v>
      </c>
      <c r="CV12" s="45">
        <v>0</v>
      </c>
      <c r="CW12" s="45">
        <v>0</v>
      </c>
      <c r="CX12" s="45">
        <v>0</v>
      </c>
      <c r="CY12" s="45">
        <v>0</v>
      </c>
      <c r="CZ12" s="45">
        <v>0</v>
      </c>
      <c r="DA12" s="45">
        <v>0.96331699999999998</v>
      </c>
      <c r="DB12" s="45">
        <v>0</v>
      </c>
      <c r="DC12" s="45">
        <v>0</v>
      </c>
      <c r="DD12" s="45">
        <v>0</v>
      </c>
      <c r="DE12" s="45">
        <v>0</v>
      </c>
      <c r="DF12" s="45" t="s">
        <v>369</v>
      </c>
      <c r="DG12" s="45" t="s">
        <v>369</v>
      </c>
      <c r="DH12" s="45">
        <v>0</v>
      </c>
      <c r="DI12" s="45">
        <v>0.96331699999999998</v>
      </c>
      <c r="DJ12" s="45">
        <v>0</v>
      </c>
      <c r="DK12" s="45">
        <v>0</v>
      </c>
      <c r="DL12" s="45">
        <v>0</v>
      </c>
      <c r="DM12" s="45">
        <v>0</v>
      </c>
      <c r="DN12" s="45">
        <v>0</v>
      </c>
      <c r="DO12" s="45">
        <v>0</v>
      </c>
      <c r="DP12" s="45">
        <v>0</v>
      </c>
      <c r="DQ12" s="45">
        <v>0.21316599</v>
      </c>
      <c r="DR12" s="45">
        <v>0</v>
      </c>
      <c r="DS12" s="45">
        <v>0</v>
      </c>
      <c r="DT12" s="45">
        <v>0</v>
      </c>
      <c r="DU12" s="45">
        <v>0</v>
      </c>
      <c r="DV12" s="45" t="s">
        <v>369</v>
      </c>
      <c r="DW12" s="45" t="s">
        <v>369</v>
      </c>
      <c r="DX12" s="45">
        <v>0</v>
      </c>
      <c r="DY12" s="45">
        <v>0.21316599</v>
      </c>
      <c r="DZ12" s="45">
        <v>0</v>
      </c>
      <c r="EA12" s="45">
        <v>0</v>
      </c>
      <c r="EB12" s="45">
        <v>0</v>
      </c>
      <c r="EC12" s="45">
        <v>0</v>
      </c>
      <c r="ED12" s="45">
        <v>0</v>
      </c>
      <c r="EE12" s="45">
        <v>0</v>
      </c>
      <c r="EF12" s="45">
        <v>0</v>
      </c>
      <c r="EG12" s="45">
        <v>0</v>
      </c>
      <c r="EH12" s="45">
        <v>0</v>
      </c>
      <c r="EI12" s="45">
        <v>0</v>
      </c>
      <c r="EJ12" s="45">
        <v>0</v>
      </c>
      <c r="EK12" s="45">
        <v>0</v>
      </c>
      <c r="EL12" s="45" t="s">
        <v>369</v>
      </c>
      <c r="EM12" s="45" t="s">
        <v>369</v>
      </c>
      <c r="EN12" s="45">
        <v>0</v>
      </c>
      <c r="EO12" s="45">
        <v>0</v>
      </c>
      <c r="EP12" s="109">
        <v>0</v>
      </c>
      <c r="EQ12" s="45">
        <v>0</v>
      </c>
      <c r="ER12" s="45">
        <v>0</v>
      </c>
      <c r="ES12" s="45">
        <v>0</v>
      </c>
      <c r="ET12" s="45">
        <v>0</v>
      </c>
      <c r="EU12" s="45">
        <v>0</v>
      </c>
      <c r="EV12" s="45">
        <v>0</v>
      </c>
      <c r="EW12" s="45">
        <v>0</v>
      </c>
      <c r="EX12" s="45">
        <v>0</v>
      </c>
      <c r="EY12" s="45">
        <v>0</v>
      </c>
      <c r="EZ12" s="45">
        <v>0</v>
      </c>
      <c r="FA12" s="45">
        <v>0</v>
      </c>
      <c r="FB12" s="45" t="s">
        <v>369</v>
      </c>
      <c r="FC12" s="45" t="s">
        <v>369</v>
      </c>
      <c r="FD12" s="45">
        <v>0</v>
      </c>
      <c r="FE12" s="45">
        <v>0</v>
      </c>
      <c r="FF12" s="45">
        <v>0</v>
      </c>
      <c r="FG12" s="45">
        <v>0</v>
      </c>
      <c r="FH12" s="45">
        <v>0</v>
      </c>
      <c r="FI12" s="45">
        <v>0</v>
      </c>
      <c r="FJ12" s="45">
        <v>0</v>
      </c>
      <c r="FK12" s="45">
        <v>0</v>
      </c>
      <c r="FL12" s="45">
        <v>0</v>
      </c>
      <c r="FM12" s="45">
        <v>0</v>
      </c>
      <c r="FN12" s="45">
        <v>0</v>
      </c>
      <c r="FO12" s="45">
        <v>0</v>
      </c>
      <c r="FP12" s="45">
        <v>0</v>
      </c>
      <c r="FQ12" s="45">
        <v>0</v>
      </c>
      <c r="FR12" s="45" t="s">
        <v>369</v>
      </c>
      <c r="FS12" s="45" t="s">
        <v>369</v>
      </c>
      <c r="FT12" s="45">
        <v>0</v>
      </c>
      <c r="FU12" s="45">
        <v>0</v>
      </c>
      <c r="FV12" s="45">
        <v>0</v>
      </c>
      <c r="FW12" s="45">
        <v>0</v>
      </c>
      <c r="FX12" s="45">
        <v>0</v>
      </c>
      <c r="FY12" s="45">
        <v>0</v>
      </c>
      <c r="FZ12" s="45">
        <v>0</v>
      </c>
      <c r="GA12" s="45">
        <v>0</v>
      </c>
      <c r="GB12" s="45">
        <v>0</v>
      </c>
      <c r="GC12" s="45">
        <v>5.4056499999999997E-3</v>
      </c>
      <c r="GD12" s="45">
        <v>0</v>
      </c>
      <c r="GE12" s="45">
        <v>0</v>
      </c>
      <c r="GF12" s="45">
        <v>0</v>
      </c>
      <c r="GG12" s="45">
        <v>0</v>
      </c>
      <c r="GH12" s="45" t="s">
        <v>369</v>
      </c>
      <c r="GI12" s="45" t="s">
        <v>369</v>
      </c>
      <c r="GJ12" s="45">
        <v>0</v>
      </c>
      <c r="GK12" s="45">
        <v>5.4056499999999997E-3</v>
      </c>
      <c r="GL12" s="45">
        <v>0</v>
      </c>
      <c r="GM12" s="45">
        <v>0</v>
      </c>
      <c r="GN12" s="45">
        <v>0</v>
      </c>
      <c r="GO12" s="45">
        <v>0</v>
      </c>
      <c r="GP12" s="45">
        <v>0</v>
      </c>
      <c r="GQ12" s="45">
        <v>0</v>
      </c>
      <c r="GR12" s="45">
        <v>0</v>
      </c>
      <c r="GS12" s="45">
        <v>59.293439839999998</v>
      </c>
      <c r="GT12" s="45">
        <v>0</v>
      </c>
      <c r="GU12" s="45">
        <v>0</v>
      </c>
      <c r="GV12" s="45">
        <v>0</v>
      </c>
      <c r="GW12" s="45">
        <v>0</v>
      </c>
      <c r="GX12" s="45" t="s">
        <v>369</v>
      </c>
      <c r="GY12" s="45" t="s">
        <v>369</v>
      </c>
      <c r="GZ12" s="45">
        <v>0</v>
      </c>
      <c r="HA12" s="45">
        <v>59.191024909999996</v>
      </c>
      <c r="HB12" s="45">
        <v>0.10241492999999863</v>
      </c>
      <c r="HC12" s="45">
        <v>0</v>
      </c>
      <c r="HD12" s="45">
        <v>0</v>
      </c>
      <c r="HE12" s="45">
        <v>0</v>
      </c>
      <c r="HF12" s="45">
        <v>0</v>
      </c>
      <c r="HG12" s="45">
        <v>0</v>
      </c>
      <c r="HH12" s="45">
        <v>0</v>
      </c>
      <c r="HI12" s="45">
        <v>240.63807118999998</v>
      </c>
      <c r="HJ12" s="45">
        <v>0</v>
      </c>
      <c r="HK12" s="45">
        <v>0</v>
      </c>
      <c r="HL12" s="45">
        <v>0</v>
      </c>
      <c r="HM12" s="45">
        <v>0</v>
      </c>
      <c r="HN12" s="45" t="s">
        <v>369</v>
      </c>
      <c r="HO12" s="45" t="s">
        <v>369</v>
      </c>
      <c r="HP12" s="45">
        <v>0</v>
      </c>
      <c r="HQ12" s="45">
        <v>221.81003088</v>
      </c>
      <c r="HR12" s="45">
        <v>18.828040309999999</v>
      </c>
      <c r="HS12" s="45">
        <v>0</v>
      </c>
      <c r="HT12" s="45">
        <v>0</v>
      </c>
      <c r="HU12" s="45">
        <v>0</v>
      </c>
      <c r="HV12" s="45">
        <v>0</v>
      </c>
      <c r="HW12" s="45">
        <v>0</v>
      </c>
      <c r="HX12" s="45">
        <v>0</v>
      </c>
      <c r="HY12" s="45">
        <v>28.406917249999999</v>
      </c>
      <c r="HZ12" s="45">
        <v>0</v>
      </c>
      <c r="IA12" s="45">
        <v>0</v>
      </c>
      <c r="IB12" s="45">
        <v>0</v>
      </c>
      <c r="IC12" s="45">
        <v>0</v>
      </c>
      <c r="ID12" s="45" t="s">
        <v>369</v>
      </c>
      <c r="IE12" s="45" t="s">
        <v>369</v>
      </c>
      <c r="IF12" s="45">
        <v>0</v>
      </c>
      <c r="IG12" s="45">
        <v>22.32631465</v>
      </c>
      <c r="IH12" s="45">
        <v>6.0806025999999997</v>
      </c>
    </row>
    <row r="13" spans="1:242" ht="15.75" x14ac:dyDescent="0.25">
      <c r="A13" s="127" t="s">
        <v>6</v>
      </c>
      <c r="B13" s="128" t="s">
        <v>7</v>
      </c>
      <c r="C13" s="49">
        <v>0</v>
      </c>
      <c r="D13" s="49">
        <v>0</v>
      </c>
      <c r="E13" s="49">
        <v>0</v>
      </c>
      <c r="F13" s="49">
        <v>0</v>
      </c>
      <c r="G13" s="49">
        <v>0</v>
      </c>
      <c r="H13" s="49">
        <v>0</v>
      </c>
      <c r="I13" s="49">
        <v>39.372159670000002</v>
      </c>
      <c r="J13" s="49">
        <v>0</v>
      </c>
      <c r="K13" s="49">
        <v>0</v>
      </c>
      <c r="L13" s="49">
        <v>0</v>
      </c>
      <c r="M13" s="49">
        <v>0</v>
      </c>
      <c r="N13" s="49" t="s">
        <v>369</v>
      </c>
      <c r="O13" s="49" t="s">
        <v>369</v>
      </c>
      <c r="P13" s="49">
        <v>0</v>
      </c>
      <c r="Q13" s="49">
        <v>38.972228260000001</v>
      </c>
      <c r="R13" s="49">
        <v>0.39993141000000049</v>
      </c>
      <c r="S13" s="119">
        <v>0</v>
      </c>
      <c r="T13" s="119">
        <v>0</v>
      </c>
      <c r="U13" s="119">
        <v>0</v>
      </c>
      <c r="V13" s="119">
        <v>0</v>
      </c>
      <c r="W13" s="119">
        <v>0</v>
      </c>
      <c r="X13" s="119">
        <v>0</v>
      </c>
      <c r="Y13" s="119">
        <v>2.5263186500000003</v>
      </c>
      <c r="Z13" s="119">
        <v>0</v>
      </c>
      <c r="AA13" s="119">
        <v>0</v>
      </c>
      <c r="AB13" s="119">
        <v>0</v>
      </c>
      <c r="AC13" s="119">
        <v>0</v>
      </c>
      <c r="AD13" s="119" t="s">
        <v>369</v>
      </c>
      <c r="AE13" s="119" t="s">
        <v>369</v>
      </c>
      <c r="AF13" s="119">
        <v>0</v>
      </c>
      <c r="AG13" s="119">
        <v>2.5160834000000003</v>
      </c>
      <c r="AH13" s="119">
        <v>1.0235250000000029E-2</v>
      </c>
      <c r="AI13" s="119">
        <v>0</v>
      </c>
      <c r="AJ13" s="119">
        <v>0</v>
      </c>
      <c r="AK13" s="119">
        <v>0</v>
      </c>
      <c r="AL13" s="119">
        <v>0</v>
      </c>
      <c r="AM13" s="119">
        <v>0</v>
      </c>
      <c r="AN13" s="119">
        <v>0</v>
      </c>
      <c r="AO13" s="119">
        <v>0</v>
      </c>
      <c r="AP13" s="119">
        <v>0</v>
      </c>
      <c r="AQ13" s="119">
        <v>0</v>
      </c>
      <c r="AR13" s="119">
        <v>0</v>
      </c>
      <c r="AS13" s="119">
        <v>0</v>
      </c>
      <c r="AT13" s="119" t="s">
        <v>369</v>
      </c>
      <c r="AU13" s="119" t="s">
        <v>369</v>
      </c>
      <c r="AV13" s="119">
        <v>0</v>
      </c>
      <c r="AW13" s="119">
        <v>0</v>
      </c>
      <c r="AX13" s="119">
        <v>0</v>
      </c>
      <c r="AY13" s="119">
        <v>0</v>
      </c>
      <c r="AZ13" s="119">
        <v>0</v>
      </c>
      <c r="BA13" s="119">
        <v>0</v>
      </c>
      <c r="BB13" s="119">
        <v>0</v>
      </c>
      <c r="BC13" s="119">
        <v>0</v>
      </c>
      <c r="BD13" s="119">
        <v>0</v>
      </c>
      <c r="BE13" s="119">
        <v>0</v>
      </c>
      <c r="BF13" s="119">
        <v>0</v>
      </c>
      <c r="BG13" s="119">
        <v>0</v>
      </c>
      <c r="BH13" s="119">
        <v>0</v>
      </c>
      <c r="BI13" s="119">
        <v>0</v>
      </c>
      <c r="BJ13" s="119" t="s">
        <v>369</v>
      </c>
      <c r="BK13" s="119" t="s">
        <v>369</v>
      </c>
      <c r="BL13" s="119">
        <v>0</v>
      </c>
      <c r="BM13" s="119">
        <v>0</v>
      </c>
      <c r="BN13" s="119">
        <v>0</v>
      </c>
      <c r="BO13" s="119">
        <v>0</v>
      </c>
      <c r="BP13" s="119">
        <v>0</v>
      </c>
      <c r="BQ13" s="119">
        <v>0</v>
      </c>
      <c r="BR13" s="119">
        <v>0</v>
      </c>
      <c r="BS13" s="119">
        <v>0</v>
      </c>
      <c r="BT13" s="119">
        <v>0</v>
      </c>
      <c r="BU13" s="119">
        <v>0</v>
      </c>
      <c r="BV13" s="119">
        <v>0</v>
      </c>
      <c r="BW13" s="119">
        <v>0</v>
      </c>
      <c r="BX13" s="119">
        <v>0</v>
      </c>
      <c r="BY13" s="119">
        <v>0</v>
      </c>
      <c r="BZ13" s="119" t="s">
        <v>369</v>
      </c>
      <c r="CA13" s="119" t="s">
        <v>369</v>
      </c>
      <c r="CB13" s="119">
        <v>0</v>
      </c>
      <c r="CC13" s="119">
        <v>0</v>
      </c>
      <c r="CD13" s="119">
        <v>0</v>
      </c>
      <c r="CE13" s="119">
        <v>0</v>
      </c>
      <c r="CF13" s="119">
        <v>0</v>
      </c>
      <c r="CG13" s="119">
        <v>0</v>
      </c>
      <c r="CH13" s="119">
        <v>0</v>
      </c>
      <c r="CI13" s="119">
        <v>0</v>
      </c>
      <c r="CJ13" s="119">
        <v>0</v>
      </c>
      <c r="CK13" s="119">
        <v>0</v>
      </c>
      <c r="CL13" s="119">
        <v>0</v>
      </c>
      <c r="CM13" s="119">
        <v>0</v>
      </c>
      <c r="CN13" s="119">
        <v>0</v>
      </c>
      <c r="CO13" s="119">
        <v>0</v>
      </c>
      <c r="CP13" s="119" t="s">
        <v>369</v>
      </c>
      <c r="CQ13" s="119" t="s">
        <v>369</v>
      </c>
      <c r="CR13" s="119">
        <v>0</v>
      </c>
      <c r="CS13" s="119">
        <v>0</v>
      </c>
      <c r="CT13" s="119">
        <v>0</v>
      </c>
      <c r="CU13" s="49">
        <v>0</v>
      </c>
      <c r="CV13" s="49">
        <v>0</v>
      </c>
      <c r="CW13" s="49">
        <v>0</v>
      </c>
      <c r="CX13" s="49">
        <v>0</v>
      </c>
      <c r="CY13" s="49">
        <v>0</v>
      </c>
      <c r="CZ13" s="49">
        <v>0</v>
      </c>
      <c r="DA13" s="49">
        <v>0</v>
      </c>
      <c r="DB13" s="49">
        <v>0</v>
      </c>
      <c r="DC13" s="49">
        <v>0</v>
      </c>
      <c r="DD13" s="49">
        <v>0</v>
      </c>
      <c r="DE13" s="49">
        <v>0</v>
      </c>
      <c r="DF13" s="49" t="s">
        <v>369</v>
      </c>
      <c r="DG13" s="49" t="s">
        <v>369</v>
      </c>
      <c r="DH13" s="49">
        <v>0</v>
      </c>
      <c r="DI13" s="49">
        <v>0</v>
      </c>
      <c r="DJ13" s="49">
        <v>0</v>
      </c>
      <c r="DK13" s="49">
        <v>0</v>
      </c>
      <c r="DL13" s="49">
        <v>0</v>
      </c>
      <c r="DM13" s="49">
        <v>0</v>
      </c>
      <c r="DN13" s="49">
        <v>0</v>
      </c>
      <c r="DO13" s="49">
        <v>0</v>
      </c>
      <c r="DP13" s="49">
        <v>0</v>
      </c>
      <c r="DQ13" s="49">
        <v>0</v>
      </c>
      <c r="DR13" s="49">
        <v>0</v>
      </c>
      <c r="DS13" s="49">
        <v>0</v>
      </c>
      <c r="DT13" s="49">
        <v>0</v>
      </c>
      <c r="DU13" s="49">
        <v>0</v>
      </c>
      <c r="DV13" s="49" t="s">
        <v>369</v>
      </c>
      <c r="DW13" s="49" t="s">
        <v>369</v>
      </c>
      <c r="DX13" s="49">
        <v>0</v>
      </c>
      <c r="DY13" s="49">
        <v>0</v>
      </c>
      <c r="DZ13" s="49">
        <v>0</v>
      </c>
      <c r="EA13" s="49">
        <v>0</v>
      </c>
      <c r="EB13" s="49">
        <v>0</v>
      </c>
      <c r="EC13" s="49">
        <v>0</v>
      </c>
      <c r="ED13" s="49">
        <v>0</v>
      </c>
      <c r="EE13" s="49">
        <v>0</v>
      </c>
      <c r="EF13" s="49">
        <v>0</v>
      </c>
      <c r="EG13" s="49">
        <v>0</v>
      </c>
      <c r="EH13" s="49">
        <v>0</v>
      </c>
      <c r="EI13" s="49">
        <v>0</v>
      </c>
      <c r="EJ13" s="49">
        <v>0</v>
      </c>
      <c r="EK13" s="49">
        <v>0</v>
      </c>
      <c r="EL13" s="49" t="s">
        <v>369</v>
      </c>
      <c r="EM13" s="49" t="s">
        <v>369</v>
      </c>
      <c r="EN13" s="49">
        <v>0</v>
      </c>
      <c r="EO13" s="49">
        <v>0</v>
      </c>
      <c r="EP13" s="110">
        <v>0</v>
      </c>
      <c r="EQ13" s="119">
        <v>0</v>
      </c>
      <c r="ER13" s="119">
        <v>0</v>
      </c>
      <c r="ES13" s="119">
        <v>0</v>
      </c>
      <c r="ET13" s="119">
        <v>0</v>
      </c>
      <c r="EU13" s="119">
        <v>0</v>
      </c>
      <c r="EV13" s="119">
        <v>0</v>
      </c>
      <c r="EW13" s="119">
        <v>0</v>
      </c>
      <c r="EX13" s="119">
        <v>0</v>
      </c>
      <c r="EY13" s="119">
        <v>0</v>
      </c>
      <c r="EZ13" s="119">
        <v>0</v>
      </c>
      <c r="FA13" s="119">
        <v>0</v>
      </c>
      <c r="FB13" s="119" t="s">
        <v>369</v>
      </c>
      <c r="FC13" s="119" t="s">
        <v>369</v>
      </c>
      <c r="FD13" s="119">
        <v>0</v>
      </c>
      <c r="FE13" s="119">
        <v>0</v>
      </c>
      <c r="FF13" s="119">
        <v>0</v>
      </c>
      <c r="FG13" s="119">
        <v>0</v>
      </c>
      <c r="FH13" s="119">
        <v>0</v>
      </c>
      <c r="FI13" s="119">
        <v>0</v>
      </c>
      <c r="FJ13" s="119">
        <v>0</v>
      </c>
      <c r="FK13" s="119">
        <v>0</v>
      </c>
      <c r="FL13" s="119">
        <v>0</v>
      </c>
      <c r="FM13" s="119">
        <v>0</v>
      </c>
      <c r="FN13" s="119">
        <v>0</v>
      </c>
      <c r="FO13" s="119">
        <v>0</v>
      </c>
      <c r="FP13" s="119">
        <v>0</v>
      </c>
      <c r="FQ13" s="119">
        <v>0</v>
      </c>
      <c r="FR13" s="119" t="s">
        <v>369</v>
      </c>
      <c r="FS13" s="119" t="s">
        <v>369</v>
      </c>
      <c r="FT13" s="119">
        <v>0</v>
      </c>
      <c r="FU13" s="119">
        <v>0</v>
      </c>
      <c r="FV13" s="119">
        <v>0</v>
      </c>
      <c r="FW13" s="119">
        <v>0</v>
      </c>
      <c r="FX13" s="119">
        <v>0</v>
      </c>
      <c r="FY13" s="119">
        <v>0</v>
      </c>
      <c r="FZ13" s="119">
        <v>0</v>
      </c>
      <c r="GA13" s="119">
        <v>0</v>
      </c>
      <c r="GB13" s="119">
        <v>0</v>
      </c>
      <c r="GC13" s="119">
        <v>0</v>
      </c>
      <c r="GD13" s="119">
        <v>0</v>
      </c>
      <c r="GE13" s="119">
        <v>0</v>
      </c>
      <c r="GF13" s="119">
        <v>0</v>
      </c>
      <c r="GG13" s="119">
        <v>0</v>
      </c>
      <c r="GH13" s="119" t="s">
        <v>369</v>
      </c>
      <c r="GI13" s="119" t="s">
        <v>369</v>
      </c>
      <c r="GJ13" s="119">
        <v>0</v>
      </c>
      <c r="GK13" s="119">
        <v>0</v>
      </c>
      <c r="GL13" s="119">
        <v>0</v>
      </c>
      <c r="GM13" s="119">
        <v>0</v>
      </c>
      <c r="GN13" s="119">
        <v>0</v>
      </c>
      <c r="GO13" s="119">
        <v>0</v>
      </c>
      <c r="GP13" s="119">
        <v>0</v>
      </c>
      <c r="GQ13" s="119">
        <v>0</v>
      </c>
      <c r="GR13" s="119">
        <v>0</v>
      </c>
      <c r="GS13" s="119">
        <v>13.24483725</v>
      </c>
      <c r="GT13" s="119">
        <v>0</v>
      </c>
      <c r="GU13" s="119">
        <v>0</v>
      </c>
      <c r="GV13" s="119">
        <v>0</v>
      </c>
      <c r="GW13" s="119">
        <v>0</v>
      </c>
      <c r="GX13" s="119" t="s">
        <v>369</v>
      </c>
      <c r="GY13" s="119" t="s">
        <v>369</v>
      </c>
      <c r="GZ13" s="119">
        <v>0</v>
      </c>
      <c r="HA13" s="119">
        <v>13.24483725</v>
      </c>
      <c r="HB13" s="119">
        <v>0</v>
      </c>
      <c r="HC13" s="119">
        <v>0</v>
      </c>
      <c r="HD13" s="119">
        <v>0</v>
      </c>
      <c r="HE13" s="119">
        <v>0</v>
      </c>
      <c r="HF13" s="119">
        <v>0</v>
      </c>
      <c r="HG13" s="119">
        <v>0</v>
      </c>
      <c r="HH13" s="119">
        <v>0</v>
      </c>
      <c r="HI13" s="119">
        <v>19.787998569999999</v>
      </c>
      <c r="HJ13" s="119">
        <v>0</v>
      </c>
      <c r="HK13" s="119">
        <v>0</v>
      </c>
      <c r="HL13" s="119">
        <v>0</v>
      </c>
      <c r="HM13" s="119">
        <v>0</v>
      </c>
      <c r="HN13" s="119" t="s">
        <v>369</v>
      </c>
      <c r="HO13" s="119" t="s">
        <v>369</v>
      </c>
      <c r="HP13" s="119">
        <v>0</v>
      </c>
      <c r="HQ13" s="119">
        <v>19.787998569999999</v>
      </c>
      <c r="HR13" s="119">
        <v>0</v>
      </c>
      <c r="HS13" s="119">
        <v>0</v>
      </c>
      <c r="HT13" s="119">
        <v>0</v>
      </c>
      <c r="HU13" s="119">
        <v>0</v>
      </c>
      <c r="HV13" s="119">
        <v>0</v>
      </c>
      <c r="HW13" s="119">
        <v>0</v>
      </c>
      <c r="HX13" s="119">
        <v>0</v>
      </c>
      <c r="HY13" s="119">
        <v>3.8130052000000001</v>
      </c>
      <c r="HZ13" s="119">
        <v>0</v>
      </c>
      <c r="IA13" s="119">
        <v>0</v>
      </c>
      <c r="IB13" s="119">
        <v>0</v>
      </c>
      <c r="IC13" s="119">
        <v>0</v>
      </c>
      <c r="ID13" s="119" t="s">
        <v>369</v>
      </c>
      <c r="IE13" s="119" t="s">
        <v>369</v>
      </c>
      <c r="IF13" s="119">
        <v>0</v>
      </c>
      <c r="IG13" s="119">
        <v>3.4233090400000004</v>
      </c>
      <c r="IH13" s="119">
        <v>0.38969616000000001</v>
      </c>
    </row>
    <row r="14" spans="1:242" ht="15.75" x14ac:dyDescent="0.25">
      <c r="A14" s="129" t="s">
        <v>9</v>
      </c>
      <c r="B14" s="108" t="s">
        <v>10</v>
      </c>
      <c r="C14" s="54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5" t="s">
        <v>369</v>
      </c>
      <c r="O14" s="55" t="s">
        <v>369</v>
      </c>
      <c r="P14" s="55">
        <v>0</v>
      </c>
      <c r="Q14" s="54">
        <v>0</v>
      </c>
      <c r="R14" s="55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5" t="s">
        <v>369</v>
      </c>
      <c r="AE14" s="55" t="s">
        <v>369</v>
      </c>
      <c r="AF14" s="55">
        <v>0</v>
      </c>
      <c r="AG14" s="196">
        <v>0</v>
      </c>
      <c r="AH14" s="55">
        <v>0</v>
      </c>
      <c r="AI14" s="54">
        <v>0</v>
      </c>
      <c r="AJ14" s="54">
        <v>0</v>
      </c>
      <c r="AK14" s="54">
        <v>0</v>
      </c>
      <c r="AL14" s="54">
        <v>0</v>
      </c>
      <c r="AM14" s="54">
        <v>0</v>
      </c>
      <c r="AN14" s="54">
        <v>0</v>
      </c>
      <c r="AO14" s="54">
        <v>0</v>
      </c>
      <c r="AP14" s="54">
        <v>0</v>
      </c>
      <c r="AQ14" s="54">
        <v>0</v>
      </c>
      <c r="AR14" s="54">
        <v>0</v>
      </c>
      <c r="AS14" s="54">
        <v>0</v>
      </c>
      <c r="AT14" s="55" t="s">
        <v>369</v>
      </c>
      <c r="AU14" s="55" t="s">
        <v>369</v>
      </c>
      <c r="AV14" s="55">
        <v>0</v>
      </c>
      <c r="AW14" s="196">
        <v>0</v>
      </c>
      <c r="AX14" s="55">
        <v>0</v>
      </c>
      <c r="AY14" s="54">
        <v>0</v>
      </c>
      <c r="AZ14" s="54">
        <v>0</v>
      </c>
      <c r="BA14" s="54">
        <v>0</v>
      </c>
      <c r="BB14" s="54">
        <v>0</v>
      </c>
      <c r="BC14" s="54">
        <v>0</v>
      </c>
      <c r="BD14" s="54">
        <v>0</v>
      </c>
      <c r="BE14" s="54">
        <v>0</v>
      </c>
      <c r="BF14" s="54">
        <v>0</v>
      </c>
      <c r="BG14" s="54">
        <v>0</v>
      </c>
      <c r="BH14" s="54">
        <v>0</v>
      </c>
      <c r="BI14" s="54">
        <v>0</v>
      </c>
      <c r="BJ14" s="55" t="s">
        <v>369</v>
      </c>
      <c r="BK14" s="55" t="s">
        <v>369</v>
      </c>
      <c r="BL14" s="55">
        <v>0</v>
      </c>
      <c r="BM14" s="196">
        <v>0</v>
      </c>
      <c r="BN14" s="55">
        <v>0</v>
      </c>
      <c r="BO14" s="54">
        <v>0</v>
      </c>
      <c r="BP14" s="54">
        <v>0</v>
      </c>
      <c r="BQ14" s="54">
        <v>0</v>
      </c>
      <c r="BR14" s="54">
        <v>0</v>
      </c>
      <c r="BS14" s="54">
        <v>0</v>
      </c>
      <c r="BT14" s="54">
        <v>0</v>
      </c>
      <c r="BU14" s="54">
        <v>0</v>
      </c>
      <c r="BV14" s="54">
        <v>0</v>
      </c>
      <c r="BW14" s="54">
        <v>0</v>
      </c>
      <c r="BX14" s="54">
        <v>0</v>
      </c>
      <c r="BY14" s="54">
        <v>0</v>
      </c>
      <c r="BZ14" s="55" t="s">
        <v>369</v>
      </c>
      <c r="CA14" s="55" t="s">
        <v>369</v>
      </c>
      <c r="CB14" s="55">
        <v>0</v>
      </c>
      <c r="CC14" s="196">
        <v>0</v>
      </c>
      <c r="CD14" s="55">
        <v>0</v>
      </c>
      <c r="CE14" s="54">
        <v>0</v>
      </c>
      <c r="CF14" s="54">
        <v>0</v>
      </c>
      <c r="CG14" s="54">
        <v>0</v>
      </c>
      <c r="CH14" s="54">
        <v>0</v>
      </c>
      <c r="CI14" s="54">
        <v>0</v>
      </c>
      <c r="CJ14" s="54">
        <v>0</v>
      </c>
      <c r="CK14" s="54">
        <v>0</v>
      </c>
      <c r="CL14" s="54">
        <v>0</v>
      </c>
      <c r="CM14" s="54">
        <v>0</v>
      </c>
      <c r="CN14" s="54">
        <v>0</v>
      </c>
      <c r="CO14" s="54">
        <v>0</v>
      </c>
      <c r="CP14" s="55" t="s">
        <v>369</v>
      </c>
      <c r="CQ14" s="55" t="s">
        <v>369</v>
      </c>
      <c r="CR14" s="55">
        <v>0</v>
      </c>
      <c r="CS14" s="196">
        <v>0</v>
      </c>
      <c r="CT14" s="55">
        <v>0</v>
      </c>
      <c r="CU14" s="54">
        <v>0</v>
      </c>
      <c r="CV14" s="54">
        <v>0</v>
      </c>
      <c r="CW14" s="54">
        <v>0</v>
      </c>
      <c r="CX14" s="54">
        <v>0</v>
      </c>
      <c r="CY14" s="54">
        <v>0</v>
      </c>
      <c r="CZ14" s="54">
        <v>0</v>
      </c>
      <c r="DA14" s="54">
        <v>0</v>
      </c>
      <c r="DB14" s="54">
        <v>0</v>
      </c>
      <c r="DC14" s="54">
        <v>0</v>
      </c>
      <c r="DD14" s="54">
        <v>0</v>
      </c>
      <c r="DE14" s="54">
        <v>0</v>
      </c>
      <c r="DF14" s="55" t="s">
        <v>369</v>
      </c>
      <c r="DG14" s="55" t="s">
        <v>369</v>
      </c>
      <c r="DH14" s="55">
        <v>0</v>
      </c>
      <c r="DI14" s="196">
        <v>0</v>
      </c>
      <c r="DJ14" s="55">
        <v>0</v>
      </c>
      <c r="DK14" s="54">
        <v>0</v>
      </c>
      <c r="DL14" s="54">
        <v>0</v>
      </c>
      <c r="DM14" s="54">
        <v>0</v>
      </c>
      <c r="DN14" s="54">
        <v>0</v>
      </c>
      <c r="DO14" s="54">
        <v>0</v>
      </c>
      <c r="DP14" s="54">
        <v>0</v>
      </c>
      <c r="DQ14" s="54">
        <v>0</v>
      </c>
      <c r="DR14" s="54">
        <v>0</v>
      </c>
      <c r="DS14" s="54">
        <v>0</v>
      </c>
      <c r="DT14" s="54">
        <v>0</v>
      </c>
      <c r="DU14" s="54">
        <v>0</v>
      </c>
      <c r="DV14" s="55" t="s">
        <v>369</v>
      </c>
      <c r="DW14" s="55" t="s">
        <v>369</v>
      </c>
      <c r="DX14" s="55">
        <v>0</v>
      </c>
      <c r="DY14" s="196">
        <v>0</v>
      </c>
      <c r="DZ14" s="55">
        <v>0</v>
      </c>
      <c r="EA14" s="54">
        <v>0</v>
      </c>
      <c r="EB14" s="54">
        <v>0</v>
      </c>
      <c r="EC14" s="54">
        <v>0</v>
      </c>
      <c r="ED14" s="54">
        <v>0</v>
      </c>
      <c r="EE14" s="54">
        <v>0</v>
      </c>
      <c r="EF14" s="54">
        <v>0</v>
      </c>
      <c r="EG14" s="54">
        <v>0</v>
      </c>
      <c r="EH14" s="54">
        <v>0</v>
      </c>
      <c r="EI14" s="54">
        <v>0</v>
      </c>
      <c r="EJ14" s="54">
        <v>0</v>
      </c>
      <c r="EK14" s="54">
        <v>0</v>
      </c>
      <c r="EL14" s="55" t="s">
        <v>369</v>
      </c>
      <c r="EM14" s="55" t="s">
        <v>369</v>
      </c>
      <c r="EN14" s="55">
        <v>0</v>
      </c>
      <c r="EO14" s="54">
        <v>0</v>
      </c>
      <c r="EP14" s="118">
        <v>0</v>
      </c>
      <c r="EQ14" s="54">
        <v>0</v>
      </c>
      <c r="ER14" s="54">
        <v>0</v>
      </c>
      <c r="ES14" s="54">
        <v>0</v>
      </c>
      <c r="ET14" s="54">
        <v>0</v>
      </c>
      <c r="EU14" s="54">
        <v>0</v>
      </c>
      <c r="EV14" s="54">
        <v>0</v>
      </c>
      <c r="EW14" s="54">
        <v>0</v>
      </c>
      <c r="EX14" s="54">
        <v>0</v>
      </c>
      <c r="EY14" s="54">
        <v>0</v>
      </c>
      <c r="EZ14" s="54">
        <v>0</v>
      </c>
      <c r="FA14" s="54">
        <v>0</v>
      </c>
      <c r="FB14" s="55" t="s">
        <v>369</v>
      </c>
      <c r="FC14" s="55" t="s">
        <v>369</v>
      </c>
      <c r="FD14" s="55">
        <v>0</v>
      </c>
      <c r="FE14" s="196">
        <v>0</v>
      </c>
      <c r="FF14" s="55">
        <v>0</v>
      </c>
      <c r="FG14" s="54">
        <v>0</v>
      </c>
      <c r="FH14" s="54">
        <v>0</v>
      </c>
      <c r="FI14" s="54">
        <v>0</v>
      </c>
      <c r="FJ14" s="54">
        <v>0</v>
      </c>
      <c r="FK14" s="54">
        <v>0</v>
      </c>
      <c r="FL14" s="54">
        <v>0</v>
      </c>
      <c r="FM14" s="54">
        <v>0</v>
      </c>
      <c r="FN14" s="54">
        <v>0</v>
      </c>
      <c r="FO14" s="54">
        <v>0</v>
      </c>
      <c r="FP14" s="54">
        <v>0</v>
      </c>
      <c r="FQ14" s="54">
        <v>0</v>
      </c>
      <c r="FR14" s="55" t="s">
        <v>369</v>
      </c>
      <c r="FS14" s="55" t="s">
        <v>369</v>
      </c>
      <c r="FT14" s="55">
        <v>0</v>
      </c>
      <c r="FU14" s="196">
        <v>0</v>
      </c>
      <c r="FV14" s="55">
        <v>0</v>
      </c>
      <c r="FW14" s="54">
        <v>0</v>
      </c>
      <c r="FX14" s="54">
        <v>0</v>
      </c>
      <c r="FY14" s="54">
        <v>0</v>
      </c>
      <c r="FZ14" s="54">
        <v>0</v>
      </c>
      <c r="GA14" s="54">
        <v>0</v>
      </c>
      <c r="GB14" s="54">
        <v>0</v>
      </c>
      <c r="GC14" s="54">
        <v>0</v>
      </c>
      <c r="GD14" s="54">
        <v>0</v>
      </c>
      <c r="GE14" s="54">
        <v>0</v>
      </c>
      <c r="GF14" s="54">
        <v>0</v>
      </c>
      <c r="GG14" s="54">
        <v>0</v>
      </c>
      <c r="GH14" s="55" t="s">
        <v>369</v>
      </c>
      <c r="GI14" s="55" t="s">
        <v>369</v>
      </c>
      <c r="GJ14" s="55">
        <v>0</v>
      </c>
      <c r="GK14" s="196">
        <v>0</v>
      </c>
      <c r="GL14" s="55">
        <v>0</v>
      </c>
      <c r="GM14" s="54">
        <v>0</v>
      </c>
      <c r="GN14" s="54">
        <v>0</v>
      </c>
      <c r="GO14" s="54">
        <v>0</v>
      </c>
      <c r="GP14" s="54">
        <v>0</v>
      </c>
      <c r="GQ14" s="54">
        <v>0</v>
      </c>
      <c r="GR14" s="54">
        <v>0</v>
      </c>
      <c r="GS14" s="54">
        <v>0</v>
      </c>
      <c r="GT14" s="54">
        <v>0</v>
      </c>
      <c r="GU14" s="54">
        <v>0</v>
      </c>
      <c r="GV14" s="54">
        <v>0</v>
      </c>
      <c r="GW14" s="54">
        <v>0</v>
      </c>
      <c r="GX14" s="55" t="s">
        <v>369</v>
      </c>
      <c r="GY14" s="55" t="s">
        <v>369</v>
      </c>
      <c r="GZ14" s="55">
        <v>0</v>
      </c>
      <c r="HA14" s="196">
        <v>0</v>
      </c>
      <c r="HB14" s="55">
        <v>0</v>
      </c>
      <c r="HC14" s="54">
        <v>0</v>
      </c>
      <c r="HD14" s="54">
        <v>0</v>
      </c>
      <c r="HE14" s="54">
        <v>0</v>
      </c>
      <c r="HF14" s="54">
        <v>0</v>
      </c>
      <c r="HG14" s="54">
        <v>0</v>
      </c>
      <c r="HH14" s="54">
        <v>0</v>
      </c>
      <c r="HI14" s="54">
        <v>0</v>
      </c>
      <c r="HJ14" s="54">
        <v>0</v>
      </c>
      <c r="HK14" s="54">
        <v>0</v>
      </c>
      <c r="HL14" s="54">
        <v>0</v>
      </c>
      <c r="HM14" s="54">
        <v>0</v>
      </c>
      <c r="HN14" s="55" t="s">
        <v>369</v>
      </c>
      <c r="HO14" s="55" t="s">
        <v>369</v>
      </c>
      <c r="HP14" s="55">
        <v>0</v>
      </c>
      <c r="HQ14" s="196">
        <v>0</v>
      </c>
      <c r="HR14" s="55">
        <v>0</v>
      </c>
      <c r="HS14" s="54">
        <v>0</v>
      </c>
      <c r="HT14" s="54">
        <v>0</v>
      </c>
      <c r="HU14" s="54">
        <v>0</v>
      </c>
      <c r="HV14" s="54">
        <v>0</v>
      </c>
      <c r="HW14" s="54">
        <v>0</v>
      </c>
      <c r="HX14" s="54">
        <v>0</v>
      </c>
      <c r="HY14" s="54">
        <v>0</v>
      </c>
      <c r="HZ14" s="54">
        <v>0</v>
      </c>
      <c r="IA14" s="54">
        <v>0</v>
      </c>
      <c r="IB14" s="54">
        <v>0</v>
      </c>
      <c r="IC14" s="54">
        <v>0</v>
      </c>
      <c r="ID14" s="55" t="s">
        <v>369</v>
      </c>
      <c r="IE14" s="55" t="s">
        <v>369</v>
      </c>
      <c r="IF14" s="55">
        <v>0</v>
      </c>
      <c r="IG14" s="196">
        <v>0</v>
      </c>
      <c r="IH14" s="55">
        <v>0</v>
      </c>
    </row>
    <row r="15" spans="1:242" ht="15.75" x14ac:dyDescent="0.25">
      <c r="A15" s="129" t="s">
        <v>12</v>
      </c>
      <c r="B15" s="108" t="s">
        <v>13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0.74850972000000005</v>
      </c>
      <c r="J15" s="54">
        <v>0</v>
      </c>
      <c r="K15" s="54">
        <v>0</v>
      </c>
      <c r="L15" s="54">
        <v>0</v>
      </c>
      <c r="M15" s="54">
        <v>0</v>
      </c>
      <c r="N15" s="55" t="s">
        <v>369</v>
      </c>
      <c r="O15" s="55" t="s">
        <v>369</v>
      </c>
      <c r="P15" s="55">
        <v>0</v>
      </c>
      <c r="Q15" s="54">
        <v>0.74850972000000005</v>
      </c>
      <c r="R15" s="55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9.4559829999999997E-2</v>
      </c>
      <c r="Z15" s="54">
        <v>0</v>
      </c>
      <c r="AA15" s="54">
        <v>0</v>
      </c>
      <c r="AB15" s="54">
        <v>0</v>
      </c>
      <c r="AC15" s="54">
        <v>0</v>
      </c>
      <c r="AD15" s="55" t="s">
        <v>369</v>
      </c>
      <c r="AE15" s="55" t="s">
        <v>369</v>
      </c>
      <c r="AF15" s="55">
        <v>0</v>
      </c>
      <c r="AG15" s="196">
        <v>9.4559829999999997E-2</v>
      </c>
      <c r="AH15" s="55">
        <v>0</v>
      </c>
      <c r="AI15" s="54">
        <v>0</v>
      </c>
      <c r="AJ15" s="54">
        <v>0</v>
      </c>
      <c r="AK15" s="54">
        <v>0</v>
      </c>
      <c r="AL15" s="54">
        <v>0</v>
      </c>
      <c r="AM15" s="54">
        <v>0</v>
      </c>
      <c r="AN15" s="54">
        <v>0</v>
      </c>
      <c r="AO15" s="54">
        <v>0</v>
      </c>
      <c r="AP15" s="54">
        <v>0</v>
      </c>
      <c r="AQ15" s="54">
        <v>0</v>
      </c>
      <c r="AR15" s="54">
        <v>0</v>
      </c>
      <c r="AS15" s="54">
        <v>0</v>
      </c>
      <c r="AT15" s="55" t="s">
        <v>369</v>
      </c>
      <c r="AU15" s="55" t="s">
        <v>369</v>
      </c>
      <c r="AV15" s="55">
        <v>0</v>
      </c>
      <c r="AW15" s="196">
        <v>0</v>
      </c>
      <c r="AX15" s="55">
        <v>0</v>
      </c>
      <c r="AY15" s="54">
        <v>0</v>
      </c>
      <c r="AZ15" s="54">
        <v>0</v>
      </c>
      <c r="BA15" s="54">
        <v>0</v>
      </c>
      <c r="BB15" s="54">
        <v>0</v>
      </c>
      <c r="BC15" s="54">
        <v>0</v>
      </c>
      <c r="BD15" s="54">
        <v>0</v>
      </c>
      <c r="BE15" s="54">
        <v>0</v>
      </c>
      <c r="BF15" s="54">
        <v>0</v>
      </c>
      <c r="BG15" s="54">
        <v>0</v>
      </c>
      <c r="BH15" s="54">
        <v>0</v>
      </c>
      <c r="BI15" s="54">
        <v>0</v>
      </c>
      <c r="BJ15" s="55" t="s">
        <v>369</v>
      </c>
      <c r="BK15" s="55" t="s">
        <v>369</v>
      </c>
      <c r="BL15" s="55">
        <v>0</v>
      </c>
      <c r="BM15" s="196">
        <v>0</v>
      </c>
      <c r="BN15" s="55">
        <v>0</v>
      </c>
      <c r="BO15" s="54">
        <v>0</v>
      </c>
      <c r="BP15" s="54">
        <v>0</v>
      </c>
      <c r="BQ15" s="54">
        <v>0</v>
      </c>
      <c r="BR15" s="54">
        <v>0</v>
      </c>
      <c r="BS15" s="54">
        <v>0</v>
      </c>
      <c r="BT15" s="54">
        <v>0</v>
      </c>
      <c r="BU15" s="54">
        <v>0</v>
      </c>
      <c r="BV15" s="54">
        <v>0</v>
      </c>
      <c r="BW15" s="54">
        <v>0</v>
      </c>
      <c r="BX15" s="54">
        <v>0</v>
      </c>
      <c r="BY15" s="54">
        <v>0</v>
      </c>
      <c r="BZ15" s="55" t="s">
        <v>369</v>
      </c>
      <c r="CA15" s="55" t="s">
        <v>369</v>
      </c>
      <c r="CB15" s="55">
        <v>0</v>
      </c>
      <c r="CC15" s="196">
        <v>0</v>
      </c>
      <c r="CD15" s="55">
        <v>0</v>
      </c>
      <c r="CE15" s="54">
        <v>0</v>
      </c>
      <c r="CF15" s="54">
        <v>0</v>
      </c>
      <c r="CG15" s="54">
        <v>0</v>
      </c>
      <c r="CH15" s="54">
        <v>0</v>
      </c>
      <c r="CI15" s="54">
        <v>0</v>
      </c>
      <c r="CJ15" s="54">
        <v>0</v>
      </c>
      <c r="CK15" s="54">
        <v>0</v>
      </c>
      <c r="CL15" s="54">
        <v>0</v>
      </c>
      <c r="CM15" s="54">
        <v>0</v>
      </c>
      <c r="CN15" s="54">
        <v>0</v>
      </c>
      <c r="CO15" s="54">
        <v>0</v>
      </c>
      <c r="CP15" s="55" t="s">
        <v>369</v>
      </c>
      <c r="CQ15" s="55" t="s">
        <v>369</v>
      </c>
      <c r="CR15" s="55">
        <v>0</v>
      </c>
      <c r="CS15" s="196">
        <v>0</v>
      </c>
      <c r="CT15" s="55">
        <v>0</v>
      </c>
      <c r="CU15" s="54">
        <v>0</v>
      </c>
      <c r="CV15" s="54">
        <v>0</v>
      </c>
      <c r="CW15" s="54">
        <v>0</v>
      </c>
      <c r="CX15" s="54">
        <v>0</v>
      </c>
      <c r="CY15" s="54">
        <v>0</v>
      </c>
      <c r="CZ15" s="54">
        <v>0</v>
      </c>
      <c r="DA15" s="54">
        <v>0</v>
      </c>
      <c r="DB15" s="54">
        <v>0</v>
      </c>
      <c r="DC15" s="54">
        <v>0</v>
      </c>
      <c r="DD15" s="54">
        <v>0</v>
      </c>
      <c r="DE15" s="54">
        <v>0</v>
      </c>
      <c r="DF15" s="55" t="s">
        <v>369</v>
      </c>
      <c r="DG15" s="55" t="s">
        <v>369</v>
      </c>
      <c r="DH15" s="55">
        <v>0</v>
      </c>
      <c r="DI15" s="196">
        <v>0</v>
      </c>
      <c r="DJ15" s="55">
        <v>0</v>
      </c>
      <c r="DK15" s="54">
        <v>0</v>
      </c>
      <c r="DL15" s="54">
        <v>0</v>
      </c>
      <c r="DM15" s="54">
        <v>0</v>
      </c>
      <c r="DN15" s="54">
        <v>0</v>
      </c>
      <c r="DO15" s="54">
        <v>0</v>
      </c>
      <c r="DP15" s="54">
        <v>0</v>
      </c>
      <c r="DQ15" s="54">
        <v>0</v>
      </c>
      <c r="DR15" s="54">
        <v>0</v>
      </c>
      <c r="DS15" s="54">
        <v>0</v>
      </c>
      <c r="DT15" s="54">
        <v>0</v>
      </c>
      <c r="DU15" s="54">
        <v>0</v>
      </c>
      <c r="DV15" s="55" t="s">
        <v>369</v>
      </c>
      <c r="DW15" s="55" t="s">
        <v>369</v>
      </c>
      <c r="DX15" s="55">
        <v>0</v>
      </c>
      <c r="DY15" s="196">
        <v>0</v>
      </c>
      <c r="DZ15" s="55">
        <v>0</v>
      </c>
      <c r="EA15" s="54">
        <v>0</v>
      </c>
      <c r="EB15" s="54">
        <v>0</v>
      </c>
      <c r="EC15" s="54">
        <v>0</v>
      </c>
      <c r="ED15" s="54">
        <v>0</v>
      </c>
      <c r="EE15" s="54">
        <v>0</v>
      </c>
      <c r="EF15" s="54">
        <v>0</v>
      </c>
      <c r="EG15" s="54">
        <v>0</v>
      </c>
      <c r="EH15" s="54">
        <v>0</v>
      </c>
      <c r="EI15" s="54">
        <v>0</v>
      </c>
      <c r="EJ15" s="54">
        <v>0</v>
      </c>
      <c r="EK15" s="54">
        <v>0</v>
      </c>
      <c r="EL15" s="55" t="s">
        <v>369</v>
      </c>
      <c r="EM15" s="55" t="s">
        <v>369</v>
      </c>
      <c r="EN15" s="55">
        <v>0</v>
      </c>
      <c r="EO15" s="54">
        <v>0</v>
      </c>
      <c r="EP15" s="118">
        <v>0</v>
      </c>
      <c r="EQ15" s="54">
        <v>0</v>
      </c>
      <c r="ER15" s="54">
        <v>0</v>
      </c>
      <c r="ES15" s="54">
        <v>0</v>
      </c>
      <c r="ET15" s="54">
        <v>0</v>
      </c>
      <c r="EU15" s="54">
        <v>0</v>
      </c>
      <c r="EV15" s="54">
        <v>0</v>
      </c>
      <c r="EW15" s="54">
        <v>0</v>
      </c>
      <c r="EX15" s="54">
        <v>0</v>
      </c>
      <c r="EY15" s="54">
        <v>0</v>
      </c>
      <c r="EZ15" s="54">
        <v>0</v>
      </c>
      <c r="FA15" s="54">
        <v>0</v>
      </c>
      <c r="FB15" s="55" t="s">
        <v>369</v>
      </c>
      <c r="FC15" s="55" t="s">
        <v>369</v>
      </c>
      <c r="FD15" s="55">
        <v>0</v>
      </c>
      <c r="FE15" s="196">
        <v>0</v>
      </c>
      <c r="FF15" s="55">
        <v>0</v>
      </c>
      <c r="FG15" s="54">
        <v>0</v>
      </c>
      <c r="FH15" s="54">
        <v>0</v>
      </c>
      <c r="FI15" s="54">
        <v>0</v>
      </c>
      <c r="FJ15" s="54">
        <v>0</v>
      </c>
      <c r="FK15" s="54">
        <v>0</v>
      </c>
      <c r="FL15" s="54">
        <v>0</v>
      </c>
      <c r="FM15" s="54">
        <v>0</v>
      </c>
      <c r="FN15" s="54">
        <v>0</v>
      </c>
      <c r="FO15" s="54">
        <v>0</v>
      </c>
      <c r="FP15" s="54">
        <v>0</v>
      </c>
      <c r="FQ15" s="54">
        <v>0</v>
      </c>
      <c r="FR15" s="55" t="s">
        <v>369</v>
      </c>
      <c r="FS15" s="55" t="s">
        <v>369</v>
      </c>
      <c r="FT15" s="55">
        <v>0</v>
      </c>
      <c r="FU15" s="196">
        <v>0</v>
      </c>
      <c r="FV15" s="55">
        <v>0</v>
      </c>
      <c r="FW15" s="54">
        <v>0</v>
      </c>
      <c r="FX15" s="54">
        <v>0</v>
      </c>
      <c r="FY15" s="54">
        <v>0</v>
      </c>
      <c r="FZ15" s="54">
        <v>0</v>
      </c>
      <c r="GA15" s="54">
        <v>0</v>
      </c>
      <c r="GB15" s="54">
        <v>0</v>
      </c>
      <c r="GC15" s="54">
        <v>0</v>
      </c>
      <c r="GD15" s="54">
        <v>0</v>
      </c>
      <c r="GE15" s="54">
        <v>0</v>
      </c>
      <c r="GF15" s="54">
        <v>0</v>
      </c>
      <c r="GG15" s="54">
        <v>0</v>
      </c>
      <c r="GH15" s="55" t="s">
        <v>369</v>
      </c>
      <c r="GI15" s="55" t="s">
        <v>369</v>
      </c>
      <c r="GJ15" s="55">
        <v>0</v>
      </c>
      <c r="GK15" s="196">
        <v>0</v>
      </c>
      <c r="GL15" s="55">
        <v>0</v>
      </c>
      <c r="GM15" s="54">
        <v>0</v>
      </c>
      <c r="GN15" s="54">
        <v>0</v>
      </c>
      <c r="GO15" s="54">
        <v>0</v>
      </c>
      <c r="GP15" s="54">
        <v>0</v>
      </c>
      <c r="GQ15" s="54">
        <v>0</v>
      </c>
      <c r="GR15" s="54">
        <v>0</v>
      </c>
      <c r="GS15" s="54">
        <v>0.15892442000000001</v>
      </c>
      <c r="GT15" s="54">
        <v>0</v>
      </c>
      <c r="GU15" s="54">
        <v>0</v>
      </c>
      <c r="GV15" s="54">
        <v>0</v>
      </c>
      <c r="GW15" s="54">
        <v>0</v>
      </c>
      <c r="GX15" s="55" t="s">
        <v>369</v>
      </c>
      <c r="GY15" s="55" t="s">
        <v>369</v>
      </c>
      <c r="GZ15" s="55">
        <v>0</v>
      </c>
      <c r="HA15" s="196">
        <v>0.15892442000000001</v>
      </c>
      <c r="HB15" s="55">
        <v>0</v>
      </c>
      <c r="HC15" s="54">
        <v>0</v>
      </c>
      <c r="HD15" s="54">
        <v>0</v>
      </c>
      <c r="HE15" s="54">
        <v>0</v>
      </c>
      <c r="HF15" s="54">
        <v>0</v>
      </c>
      <c r="HG15" s="54">
        <v>0</v>
      </c>
      <c r="HH15" s="54">
        <v>0</v>
      </c>
      <c r="HI15" s="54">
        <v>0.1656</v>
      </c>
      <c r="HJ15" s="54">
        <v>0</v>
      </c>
      <c r="HK15" s="54">
        <v>0</v>
      </c>
      <c r="HL15" s="54">
        <v>0</v>
      </c>
      <c r="HM15" s="54">
        <v>0</v>
      </c>
      <c r="HN15" s="55" t="s">
        <v>369</v>
      </c>
      <c r="HO15" s="55" t="s">
        <v>369</v>
      </c>
      <c r="HP15" s="55">
        <v>0</v>
      </c>
      <c r="HQ15" s="196">
        <v>0.1656</v>
      </c>
      <c r="HR15" s="55">
        <v>0</v>
      </c>
      <c r="HS15" s="54">
        <v>0</v>
      </c>
      <c r="HT15" s="54">
        <v>0</v>
      </c>
      <c r="HU15" s="54">
        <v>0</v>
      </c>
      <c r="HV15" s="54">
        <v>0</v>
      </c>
      <c r="HW15" s="54">
        <v>0</v>
      </c>
      <c r="HX15" s="54">
        <v>0</v>
      </c>
      <c r="HY15" s="54">
        <v>0.32942547</v>
      </c>
      <c r="HZ15" s="54">
        <v>0</v>
      </c>
      <c r="IA15" s="54">
        <v>0</v>
      </c>
      <c r="IB15" s="54">
        <v>0</v>
      </c>
      <c r="IC15" s="54">
        <v>0</v>
      </c>
      <c r="ID15" s="55" t="s">
        <v>369</v>
      </c>
      <c r="IE15" s="55" t="s">
        <v>369</v>
      </c>
      <c r="IF15" s="55">
        <v>0</v>
      </c>
      <c r="IG15" s="196">
        <v>0.32942547</v>
      </c>
      <c r="IH15" s="55">
        <v>0</v>
      </c>
    </row>
    <row r="16" spans="1:242" ht="15.75" x14ac:dyDescent="0.25">
      <c r="A16" s="129" t="s">
        <v>15</v>
      </c>
      <c r="B16" s="108" t="s">
        <v>16</v>
      </c>
      <c r="C16" s="54">
        <v>0</v>
      </c>
      <c r="D16" s="54">
        <v>0</v>
      </c>
      <c r="E16" s="54">
        <v>0</v>
      </c>
      <c r="F16" s="54">
        <v>0</v>
      </c>
      <c r="G16" s="54">
        <v>0</v>
      </c>
      <c r="H16" s="54">
        <v>0</v>
      </c>
      <c r="I16" s="54">
        <v>0.75049098000000003</v>
      </c>
      <c r="J16" s="54">
        <v>0</v>
      </c>
      <c r="K16" s="54">
        <v>0</v>
      </c>
      <c r="L16" s="54">
        <v>0</v>
      </c>
      <c r="M16" s="54">
        <v>0</v>
      </c>
      <c r="N16" s="55" t="s">
        <v>369</v>
      </c>
      <c r="O16" s="55" t="s">
        <v>369</v>
      </c>
      <c r="P16" s="55">
        <v>0</v>
      </c>
      <c r="Q16" s="54">
        <v>0.75049098000000003</v>
      </c>
      <c r="R16" s="55">
        <v>0</v>
      </c>
      <c r="S16" s="54">
        <v>0</v>
      </c>
      <c r="T16" s="54">
        <v>0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4">
        <v>0</v>
      </c>
      <c r="AC16" s="54">
        <v>0</v>
      </c>
      <c r="AD16" s="55" t="s">
        <v>369</v>
      </c>
      <c r="AE16" s="55" t="s">
        <v>369</v>
      </c>
      <c r="AF16" s="55">
        <v>0</v>
      </c>
      <c r="AG16" s="196">
        <v>0</v>
      </c>
      <c r="AH16" s="55">
        <v>0</v>
      </c>
      <c r="AI16" s="54">
        <v>0</v>
      </c>
      <c r="AJ16" s="54">
        <v>0</v>
      </c>
      <c r="AK16" s="54">
        <v>0</v>
      </c>
      <c r="AL16" s="54">
        <v>0</v>
      </c>
      <c r="AM16" s="54">
        <v>0</v>
      </c>
      <c r="AN16" s="54">
        <v>0</v>
      </c>
      <c r="AO16" s="54">
        <v>0</v>
      </c>
      <c r="AP16" s="54">
        <v>0</v>
      </c>
      <c r="AQ16" s="54">
        <v>0</v>
      </c>
      <c r="AR16" s="54">
        <v>0</v>
      </c>
      <c r="AS16" s="54">
        <v>0</v>
      </c>
      <c r="AT16" s="55" t="s">
        <v>369</v>
      </c>
      <c r="AU16" s="55" t="s">
        <v>369</v>
      </c>
      <c r="AV16" s="55">
        <v>0</v>
      </c>
      <c r="AW16" s="196">
        <v>0</v>
      </c>
      <c r="AX16" s="55">
        <v>0</v>
      </c>
      <c r="AY16" s="54">
        <v>0</v>
      </c>
      <c r="AZ16" s="54">
        <v>0</v>
      </c>
      <c r="BA16" s="54">
        <v>0</v>
      </c>
      <c r="BB16" s="54">
        <v>0</v>
      </c>
      <c r="BC16" s="54">
        <v>0</v>
      </c>
      <c r="BD16" s="54">
        <v>0</v>
      </c>
      <c r="BE16" s="54">
        <v>0</v>
      </c>
      <c r="BF16" s="54">
        <v>0</v>
      </c>
      <c r="BG16" s="54">
        <v>0</v>
      </c>
      <c r="BH16" s="54">
        <v>0</v>
      </c>
      <c r="BI16" s="54">
        <v>0</v>
      </c>
      <c r="BJ16" s="55" t="s">
        <v>369</v>
      </c>
      <c r="BK16" s="55" t="s">
        <v>369</v>
      </c>
      <c r="BL16" s="55">
        <v>0</v>
      </c>
      <c r="BM16" s="196">
        <v>0</v>
      </c>
      <c r="BN16" s="55">
        <v>0</v>
      </c>
      <c r="BO16" s="54">
        <v>0</v>
      </c>
      <c r="BP16" s="54">
        <v>0</v>
      </c>
      <c r="BQ16" s="54">
        <v>0</v>
      </c>
      <c r="BR16" s="54">
        <v>0</v>
      </c>
      <c r="BS16" s="54">
        <v>0</v>
      </c>
      <c r="BT16" s="54">
        <v>0</v>
      </c>
      <c r="BU16" s="54">
        <v>0</v>
      </c>
      <c r="BV16" s="54">
        <v>0</v>
      </c>
      <c r="BW16" s="54">
        <v>0</v>
      </c>
      <c r="BX16" s="54">
        <v>0</v>
      </c>
      <c r="BY16" s="54">
        <v>0</v>
      </c>
      <c r="BZ16" s="55" t="s">
        <v>369</v>
      </c>
      <c r="CA16" s="55" t="s">
        <v>369</v>
      </c>
      <c r="CB16" s="55">
        <v>0</v>
      </c>
      <c r="CC16" s="196">
        <v>0</v>
      </c>
      <c r="CD16" s="55">
        <v>0</v>
      </c>
      <c r="CE16" s="54">
        <v>0</v>
      </c>
      <c r="CF16" s="54">
        <v>0</v>
      </c>
      <c r="CG16" s="54">
        <v>0</v>
      </c>
      <c r="CH16" s="54">
        <v>0</v>
      </c>
      <c r="CI16" s="54">
        <v>0</v>
      </c>
      <c r="CJ16" s="54">
        <v>0</v>
      </c>
      <c r="CK16" s="54">
        <v>0</v>
      </c>
      <c r="CL16" s="54">
        <v>0</v>
      </c>
      <c r="CM16" s="54">
        <v>0</v>
      </c>
      <c r="CN16" s="54">
        <v>0</v>
      </c>
      <c r="CO16" s="54">
        <v>0</v>
      </c>
      <c r="CP16" s="55" t="s">
        <v>369</v>
      </c>
      <c r="CQ16" s="55" t="s">
        <v>369</v>
      </c>
      <c r="CR16" s="55">
        <v>0</v>
      </c>
      <c r="CS16" s="196">
        <v>0</v>
      </c>
      <c r="CT16" s="55">
        <v>0</v>
      </c>
      <c r="CU16" s="54">
        <v>0</v>
      </c>
      <c r="CV16" s="54">
        <v>0</v>
      </c>
      <c r="CW16" s="54">
        <v>0</v>
      </c>
      <c r="CX16" s="54">
        <v>0</v>
      </c>
      <c r="CY16" s="54">
        <v>0</v>
      </c>
      <c r="CZ16" s="54">
        <v>0</v>
      </c>
      <c r="DA16" s="54">
        <v>0</v>
      </c>
      <c r="DB16" s="54">
        <v>0</v>
      </c>
      <c r="DC16" s="54">
        <v>0</v>
      </c>
      <c r="DD16" s="54">
        <v>0</v>
      </c>
      <c r="DE16" s="54">
        <v>0</v>
      </c>
      <c r="DF16" s="55" t="s">
        <v>369</v>
      </c>
      <c r="DG16" s="55" t="s">
        <v>369</v>
      </c>
      <c r="DH16" s="55">
        <v>0</v>
      </c>
      <c r="DI16" s="196">
        <v>0</v>
      </c>
      <c r="DJ16" s="55">
        <v>0</v>
      </c>
      <c r="DK16" s="54">
        <v>0</v>
      </c>
      <c r="DL16" s="54">
        <v>0</v>
      </c>
      <c r="DM16" s="54">
        <v>0</v>
      </c>
      <c r="DN16" s="54">
        <v>0</v>
      </c>
      <c r="DO16" s="54">
        <v>0</v>
      </c>
      <c r="DP16" s="54">
        <v>0</v>
      </c>
      <c r="DQ16" s="54">
        <v>0</v>
      </c>
      <c r="DR16" s="54">
        <v>0</v>
      </c>
      <c r="DS16" s="54">
        <v>0</v>
      </c>
      <c r="DT16" s="54">
        <v>0</v>
      </c>
      <c r="DU16" s="54">
        <v>0</v>
      </c>
      <c r="DV16" s="55" t="s">
        <v>369</v>
      </c>
      <c r="DW16" s="55" t="s">
        <v>369</v>
      </c>
      <c r="DX16" s="55">
        <v>0</v>
      </c>
      <c r="DY16" s="196">
        <v>0</v>
      </c>
      <c r="DZ16" s="55">
        <v>0</v>
      </c>
      <c r="EA16" s="54">
        <v>0</v>
      </c>
      <c r="EB16" s="54">
        <v>0</v>
      </c>
      <c r="EC16" s="54">
        <v>0</v>
      </c>
      <c r="ED16" s="54">
        <v>0</v>
      </c>
      <c r="EE16" s="54">
        <v>0</v>
      </c>
      <c r="EF16" s="54">
        <v>0</v>
      </c>
      <c r="EG16" s="54">
        <v>0</v>
      </c>
      <c r="EH16" s="54">
        <v>0</v>
      </c>
      <c r="EI16" s="54">
        <v>0</v>
      </c>
      <c r="EJ16" s="54">
        <v>0</v>
      </c>
      <c r="EK16" s="54">
        <v>0</v>
      </c>
      <c r="EL16" s="55" t="s">
        <v>369</v>
      </c>
      <c r="EM16" s="55" t="s">
        <v>369</v>
      </c>
      <c r="EN16" s="55">
        <v>0</v>
      </c>
      <c r="EO16" s="54">
        <v>0</v>
      </c>
      <c r="EP16" s="118">
        <v>0</v>
      </c>
      <c r="EQ16" s="54">
        <v>0</v>
      </c>
      <c r="ER16" s="54">
        <v>0</v>
      </c>
      <c r="ES16" s="54">
        <v>0</v>
      </c>
      <c r="ET16" s="54">
        <v>0</v>
      </c>
      <c r="EU16" s="54">
        <v>0</v>
      </c>
      <c r="EV16" s="54">
        <v>0</v>
      </c>
      <c r="EW16" s="54">
        <v>0</v>
      </c>
      <c r="EX16" s="54">
        <v>0</v>
      </c>
      <c r="EY16" s="54">
        <v>0</v>
      </c>
      <c r="EZ16" s="54">
        <v>0</v>
      </c>
      <c r="FA16" s="54">
        <v>0</v>
      </c>
      <c r="FB16" s="55" t="s">
        <v>369</v>
      </c>
      <c r="FC16" s="55" t="s">
        <v>369</v>
      </c>
      <c r="FD16" s="55">
        <v>0</v>
      </c>
      <c r="FE16" s="196">
        <v>0</v>
      </c>
      <c r="FF16" s="55">
        <v>0</v>
      </c>
      <c r="FG16" s="54">
        <v>0</v>
      </c>
      <c r="FH16" s="54">
        <v>0</v>
      </c>
      <c r="FI16" s="54">
        <v>0</v>
      </c>
      <c r="FJ16" s="54">
        <v>0</v>
      </c>
      <c r="FK16" s="54">
        <v>0</v>
      </c>
      <c r="FL16" s="54">
        <v>0</v>
      </c>
      <c r="FM16" s="54">
        <v>0</v>
      </c>
      <c r="FN16" s="54">
        <v>0</v>
      </c>
      <c r="FO16" s="54">
        <v>0</v>
      </c>
      <c r="FP16" s="54">
        <v>0</v>
      </c>
      <c r="FQ16" s="54">
        <v>0</v>
      </c>
      <c r="FR16" s="55" t="s">
        <v>369</v>
      </c>
      <c r="FS16" s="55" t="s">
        <v>369</v>
      </c>
      <c r="FT16" s="55">
        <v>0</v>
      </c>
      <c r="FU16" s="196">
        <v>0</v>
      </c>
      <c r="FV16" s="55">
        <v>0</v>
      </c>
      <c r="FW16" s="54">
        <v>0</v>
      </c>
      <c r="FX16" s="54">
        <v>0</v>
      </c>
      <c r="FY16" s="54">
        <v>0</v>
      </c>
      <c r="FZ16" s="54">
        <v>0</v>
      </c>
      <c r="GA16" s="54">
        <v>0</v>
      </c>
      <c r="GB16" s="54">
        <v>0</v>
      </c>
      <c r="GC16" s="54">
        <v>0</v>
      </c>
      <c r="GD16" s="54">
        <v>0</v>
      </c>
      <c r="GE16" s="54">
        <v>0</v>
      </c>
      <c r="GF16" s="54">
        <v>0</v>
      </c>
      <c r="GG16" s="54">
        <v>0</v>
      </c>
      <c r="GH16" s="55" t="s">
        <v>369</v>
      </c>
      <c r="GI16" s="55" t="s">
        <v>369</v>
      </c>
      <c r="GJ16" s="55">
        <v>0</v>
      </c>
      <c r="GK16" s="196">
        <v>0</v>
      </c>
      <c r="GL16" s="55">
        <v>0</v>
      </c>
      <c r="GM16" s="54">
        <v>0</v>
      </c>
      <c r="GN16" s="54">
        <v>0</v>
      </c>
      <c r="GO16" s="54">
        <v>0</v>
      </c>
      <c r="GP16" s="54">
        <v>0</v>
      </c>
      <c r="GQ16" s="54">
        <v>0</v>
      </c>
      <c r="GR16" s="54">
        <v>0</v>
      </c>
      <c r="GS16" s="54">
        <v>0.75049098000000003</v>
      </c>
      <c r="GT16" s="54">
        <v>0</v>
      </c>
      <c r="GU16" s="54">
        <v>0</v>
      </c>
      <c r="GV16" s="54">
        <v>0</v>
      </c>
      <c r="GW16" s="54">
        <v>0</v>
      </c>
      <c r="GX16" s="55" t="s">
        <v>369</v>
      </c>
      <c r="GY16" s="55" t="s">
        <v>369</v>
      </c>
      <c r="GZ16" s="55">
        <v>0</v>
      </c>
      <c r="HA16" s="196">
        <v>0.75049098000000003</v>
      </c>
      <c r="HB16" s="55">
        <v>0</v>
      </c>
      <c r="HC16" s="54">
        <v>0</v>
      </c>
      <c r="HD16" s="54">
        <v>0</v>
      </c>
      <c r="HE16" s="54">
        <v>0</v>
      </c>
      <c r="HF16" s="54">
        <v>0</v>
      </c>
      <c r="HG16" s="54">
        <v>0</v>
      </c>
      <c r="HH16" s="54">
        <v>0</v>
      </c>
      <c r="HI16" s="54">
        <v>0</v>
      </c>
      <c r="HJ16" s="54">
        <v>0</v>
      </c>
      <c r="HK16" s="54">
        <v>0</v>
      </c>
      <c r="HL16" s="54">
        <v>0</v>
      </c>
      <c r="HM16" s="54">
        <v>0</v>
      </c>
      <c r="HN16" s="55" t="s">
        <v>369</v>
      </c>
      <c r="HO16" s="55" t="s">
        <v>369</v>
      </c>
      <c r="HP16" s="55">
        <v>0</v>
      </c>
      <c r="HQ16" s="196">
        <v>0</v>
      </c>
      <c r="HR16" s="55">
        <v>0</v>
      </c>
      <c r="HS16" s="54">
        <v>0</v>
      </c>
      <c r="HT16" s="54">
        <v>0</v>
      </c>
      <c r="HU16" s="54">
        <v>0</v>
      </c>
      <c r="HV16" s="54">
        <v>0</v>
      </c>
      <c r="HW16" s="54">
        <v>0</v>
      </c>
      <c r="HX16" s="54">
        <v>0</v>
      </c>
      <c r="HY16" s="54">
        <v>0</v>
      </c>
      <c r="HZ16" s="54">
        <v>0</v>
      </c>
      <c r="IA16" s="54">
        <v>0</v>
      </c>
      <c r="IB16" s="54">
        <v>0</v>
      </c>
      <c r="IC16" s="54">
        <v>0</v>
      </c>
      <c r="ID16" s="55" t="s">
        <v>369</v>
      </c>
      <c r="IE16" s="55" t="s">
        <v>369</v>
      </c>
      <c r="IF16" s="55">
        <v>0</v>
      </c>
      <c r="IG16" s="196">
        <v>0</v>
      </c>
      <c r="IH16" s="55">
        <v>0</v>
      </c>
    </row>
    <row r="17" spans="1:242" ht="15.75" x14ac:dyDescent="0.25">
      <c r="A17" s="129" t="s">
        <v>18</v>
      </c>
      <c r="B17" s="108" t="s">
        <v>19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5" t="s">
        <v>369</v>
      </c>
      <c r="O17" s="55" t="s">
        <v>369</v>
      </c>
      <c r="P17" s="55">
        <v>0</v>
      </c>
      <c r="Q17" s="54">
        <v>0</v>
      </c>
      <c r="R17" s="55"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v>0</v>
      </c>
      <c r="AD17" s="55" t="s">
        <v>369</v>
      </c>
      <c r="AE17" s="55" t="s">
        <v>369</v>
      </c>
      <c r="AF17" s="55">
        <v>0</v>
      </c>
      <c r="AG17" s="196">
        <v>0</v>
      </c>
      <c r="AH17" s="55">
        <v>0</v>
      </c>
      <c r="AI17" s="54">
        <v>0</v>
      </c>
      <c r="AJ17" s="54">
        <v>0</v>
      </c>
      <c r="AK17" s="54">
        <v>0</v>
      </c>
      <c r="AL17" s="54">
        <v>0</v>
      </c>
      <c r="AM17" s="54">
        <v>0</v>
      </c>
      <c r="AN17" s="54">
        <v>0</v>
      </c>
      <c r="AO17" s="54">
        <v>0</v>
      </c>
      <c r="AP17" s="54">
        <v>0</v>
      </c>
      <c r="AQ17" s="54">
        <v>0</v>
      </c>
      <c r="AR17" s="54">
        <v>0</v>
      </c>
      <c r="AS17" s="54">
        <v>0</v>
      </c>
      <c r="AT17" s="55" t="s">
        <v>369</v>
      </c>
      <c r="AU17" s="55" t="s">
        <v>369</v>
      </c>
      <c r="AV17" s="55">
        <v>0</v>
      </c>
      <c r="AW17" s="196">
        <v>0</v>
      </c>
      <c r="AX17" s="55">
        <v>0</v>
      </c>
      <c r="AY17" s="54">
        <v>0</v>
      </c>
      <c r="AZ17" s="54">
        <v>0</v>
      </c>
      <c r="BA17" s="54">
        <v>0</v>
      </c>
      <c r="BB17" s="54">
        <v>0</v>
      </c>
      <c r="BC17" s="54">
        <v>0</v>
      </c>
      <c r="BD17" s="54">
        <v>0</v>
      </c>
      <c r="BE17" s="54">
        <v>0</v>
      </c>
      <c r="BF17" s="54">
        <v>0</v>
      </c>
      <c r="BG17" s="54">
        <v>0</v>
      </c>
      <c r="BH17" s="54">
        <v>0</v>
      </c>
      <c r="BI17" s="54">
        <v>0</v>
      </c>
      <c r="BJ17" s="55" t="s">
        <v>369</v>
      </c>
      <c r="BK17" s="55" t="s">
        <v>369</v>
      </c>
      <c r="BL17" s="55">
        <v>0</v>
      </c>
      <c r="BM17" s="196">
        <v>0</v>
      </c>
      <c r="BN17" s="55">
        <v>0</v>
      </c>
      <c r="BO17" s="54">
        <v>0</v>
      </c>
      <c r="BP17" s="54">
        <v>0</v>
      </c>
      <c r="BQ17" s="54">
        <v>0</v>
      </c>
      <c r="BR17" s="54">
        <v>0</v>
      </c>
      <c r="BS17" s="54">
        <v>0</v>
      </c>
      <c r="BT17" s="54">
        <v>0</v>
      </c>
      <c r="BU17" s="54">
        <v>0</v>
      </c>
      <c r="BV17" s="54">
        <v>0</v>
      </c>
      <c r="BW17" s="54">
        <v>0</v>
      </c>
      <c r="BX17" s="54">
        <v>0</v>
      </c>
      <c r="BY17" s="54">
        <v>0</v>
      </c>
      <c r="BZ17" s="55" t="s">
        <v>369</v>
      </c>
      <c r="CA17" s="55" t="s">
        <v>369</v>
      </c>
      <c r="CB17" s="55">
        <v>0</v>
      </c>
      <c r="CC17" s="196">
        <v>0</v>
      </c>
      <c r="CD17" s="55">
        <v>0</v>
      </c>
      <c r="CE17" s="54">
        <v>0</v>
      </c>
      <c r="CF17" s="54">
        <v>0</v>
      </c>
      <c r="CG17" s="54">
        <v>0</v>
      </c>
      <c r="CH17" s="54">
        <v>0</v>
      </c>
      <c r="CI17" s="54">
        <v>0</v>
      </c>
      <c r="CJ17" s="54">
        <v>0</v>
      </c>
      <c r="CK17" s="54">
        <v>0</v>
      </c>
      <c r="CL17" s="54">
        <v>0</v>
      </c>
      <c r="CM17" s="54">
        <v>0</v>
      </c>
      <c r="CN17" s="54">
        <v>0</v>
      </c>
      <c r="CO17" s="54">
        <v>0</v>
      </c>
      <c r="CP17" s="55" t="s">
        <v>369</v>
      </c>
      <c r="CQ17" s="55" t="s">
        <v>369</v>
      </c>
      <c r="CR17" s="55">
        <v>0</v>
      </c>
      <c r="CS17" s="196">
        <v>0</v>
      </c>
      <c r="CT17" s="55">
        <v>0</v>
      </c>
      <c r="CU17" s="54">
        <v>0</v>
      </c>
      <c r="CV17" s="54">
        <v>0</v>
      </c>
      <c r="CW17" s="54">
        <v>0</v>
      </c>
      <c r="CX17" s="54">
        <v>0</v>
      </c>
      <c r="CY17" s="54">
        <v>0</v>
      </c>
      <c r="CZ17" s="54">
        <v>0</v>
      </c>
      <c r="DA17" s="54">
        <v>0</v>
      </c>
      <c r="DB17" s="54">
        <v>0</v>
      </c>
      <c r="DC17" s="54">
        <v>0</v>
      </c>
      <c r="DD17" s="54">
        <v>0</v>
      </c>
      <c r="DE17" s="54">
        <v>0</v>
      </c>
      <c r="DF17" s="55" t="s">
        <v>369</v>
      </c>
      <c r="DG17" s="55" t="s">
        <v>369</v>
      </c>
      <c r="DH17" s="55">
        <v>0</v>
      </c>
      <c r="DI17" s="196">
        <v>0</v>
      </c>
      <c r="DJ17" s="55">
        <v>0</v>
      </c>
      <c r="DK17" s="54">
        <v>0</v>
      </c>
      <c r="DL17" s="54">
        <v>0</v>
      </c>
      <c r="DM17" s="54">
        <v>0</v>
      </c>
      <c r="DN17" s="54">
        <v>0</v>
      </c>
      <c r="DO17" s="54">
        <v>0</v>
      </c>
      <c r="DP17" s="54">
        <v>0</v>
      </c>
      <c r="DQ17" s="54">
        <v>0</v>
      </c>
      <c r="DR17" s="54">
        <v>0</v>
      </c>
      <c r="DS17" s="54">
        <v>0</v>
      </c>
      <c r="DT17" s="54">
        <v>0</v>
      </c>
      <c r="DU17" s="54">
        <v>0</v>
      </c>
      <c r="DV17" s="55" t="s">
        <v>369</v>
      </c>
      <c r="DW17" s="55" t="s">
        <v>369</v>
      </c>
      <c r="DX17" s="55">
        <v>0</v>
      </c>
      <c r="DY17" s="196">
        <v>0</v>
      </c>
      <c r="DZ17" s="55">
        <v>0</v>
      </c>
      <c r="EA17" s="54">
        <v>0</v>
      </c>
      <c r="EB17" s="54">
        <v>0</v>
      </c>
      <c r="EC17" s="54">
        <v>0</v>
      </c>
      <c r="ED17" s="54">
        <v>0</v>
      </c>
      <c r="EE17" s="54">
        <v>0</v>
      </c>
      <c r="EF17" s="54">
        <v>0</v>
      </c>
      <c r="EG17" s="54">
        <v>0</v>
      </c>
      <c r="EH17" s="54">
        <v>0</v>
      </c>
      <c r="EI17" s="54">
        <v>0</v>
      </c>
      <c r="EJ17" s="54">
        <v>0</v>
      </c>
      <c r="EK17" s="54">
        <v>0</v>
      </c>
      <c r="EL17" s="55" t="s">
        <v>369</v>
      </c>
      <c r="EM17" s="55" t="s">
        <v>369</v>
      </c>
      <c r="EN17" s="55">
        <v>0</v>
      </c>
      <c r="EO17" s="54">
        <v>0</v>
      </c>
      <c r="EP17" s="118">
        <v>0</v>
      </c>
      <c r="EQ17" s="54">
        <v>0</v>
      </c>
      <c r="ER17" s="54">
        <v>0</v>
      </c>
      <c r="ES17" s="54">
        <v>0</v>
      </c>
      <c r="ET17" s="54">
        <v>0</v>
      </c>
      <c r="EU17" s="54">
        <v>0</v>
      </c>
      <c r="EV17" s="54">
        <v>0</v>
      </c>
      <c r="EW17" s="54">
        <v>0</v>
      </c>
      <c r="EX17" s="54">
        <v>0</v>
      </c>
      <c r="EY17" s="54">
        <v>0</v>
      </c>
      <c r="EZ17" s="54">
        <v>0</v>
      </c>
      <c r="FA17" s="54">
        <v>0</v>
      </c>
      <c r="FB17" s="55" t="s">
        <v>369</v>
      </c>
      <c r="FC17" s="55" t="s">
        <v>369</v>
      </c>
      <c r="FD17" s="55">
        <v>0</v>
      </c>
      <c r="FE17" s="196">
        <v>0</v>
      </c>
      <c r="FF17" s="55">
        <v>0</v>
      </c>
      <c r="FG17" s="54">
        <v>0</v>
      </c>
      <c r="FH17" s="54">
        <v>0</v>
      </c>
      <c r="FI17" s="54">
        <v>0</v>
      </c>
      <c r="FJ17" s="54">
        <v>0</v>
      </c>
      <c r="FK17" s="54">
        <v>0</v>
      </c>
      <c r="FL17" s="54">
        <v>0</v>
      </c>
      <c r="FM17" s="54">
        <v>0</v>
      </c>
      <c r="FN17" s="54">
        <v>0</v>
      </c>
      <c r="FO17" s="54">
        <v>0</v>
      </c>
      <c r="FP17" s="54">
        <v>0</v>
      </c>
      <c r="FQ17" s="54">
        <v>0</v>
      </c>
      <c r="FR17" s="55" t="s">
        <v>369</v>
      </c>
      <c r="FS17" s="55" t="s">
        <v>369</v>
      </c>
      <c r="FT17" s="55">
        <v>0</v>
      </c>
      <c r="FU17" s="196">
        <v>0</v>
      </c>
      <c r="FV17" s="55">
        <v>0</v>
      </c>
      <c r="FW17" s="54">
        <v>0</v>
      </c>
      <c r="FX17" s="54">
        <v>0</v>
      </c>
      <c r="FY17" s="54">
        <v>0</v>
      </c>
      <c r="FZ17" s="54">
        <v>0</v>
      </c>
      <c r="GA17" s="54">
        <v>0</v>
      </c>
      <c r="GB17" s="54">
        <v>0</v>
      </c>
      <c r="GC17" s="54">
        <v>0</v>
      </c>
      <c r="GD17" s="54">
        <v>0</v>
      </c>
      <c r="GE17" s="54">
        <v>0</v>
      </c>
      <c r="GF17" s="54">
        <v>0</v>
      </c>
      <c r="GG17" s="54">
        <v>0</v>
      </c>
      <c r="GH17" s="55" t="s">
        <v>369</v>
      </c>
      <c r="GI17" s="55" t="s">
        <v>369</v>
      </c>
      <c r="GJ17" s="55">
        <v>0</v>
      </c>
      <c r="GK17" s="196">
        <v>0</v>
      </c>
      <c r="GL17" s="55">
        <v>0</v>
      </c>
      <c r="GM17" s="54">
        <v>0</v>
      </c>
      <c r="GN17" s="54">
        <v>0</v>
      </c>
      <c r="GO17" s="54">
        <v>0</v>
      </c>
      <c r="GP17" s="54">
        <v>0</v>
      </c>
      <c r="GQ17" s="54">
        <v>0</v>
      </c>
      <c r="GR17" s="54">
        <v>0</v>
      </c>
      <c r="GS17" s="54">
        <v>0</v>
      </c>
      <c r="GT17" s="54">
        <v>0</v>
      </c>
      <c r="GU17" s="54">
        <v>0</v>
      </c>
      <c r="GV17" s="54">
        <v>0</v>
      </c>
      <c r="GW17" s="54">
        <v>0</v>
      </c>
      <c r="GX17" s="55" t="s">
        <v>369</v>
      </c>
      <c r="GY17" s="55" t="s">
        <v>369</v>
      </c>
      <c r="GZ17" s="55">
        <v>0</v>
      </c>
      <c r="HA17" s="196">
        <v>0</v>
      </c>
      <c r="HB17" s="55">
        <v>0</v>
      </c>
      <c r="HC17" s="54">
        <v>0</v>
      </c>
      <c r="HD17" s="54">
        <v>0</v>
      </c>
      <c r="HE17" s="54">
        <v>0</v>
      </c>
      <c r="HF17" s="54">
        <v>0</v>
      </c>
      <c r="HG17" s="54">
        <v>0</v>
      </c>
      <c r="HH17" s="54">
        <v>0</v>
      </c>
      <c r="HI17" s="54">
        <v>0</v>
      </c>
      <c r="HJ17" s="54">
        <v>0</v>
      </c>
      <c r="HK17" s="54">
        <v>0</v>
      </c>
      <c r="HL17" s="54">
        <v>0</v>
      </c>
      <c r="HM17" s="54">
        <v>0</v>
      </c>
      <c r="HN17" s="55" t="s">
        <v>369</v>
      </c>
      <c r="HO17" s="55" t="s">
        <v>369</v>
      </c>
      <c r="HP17" s="55">
        <v>0</v>
      </c>
      <c r="HQ17" s="196">
        <v>0</v>
      </c>
      <c r="HR17" s="55">
        <v>0</v>
      </c>
      <c r="HS17" s="54">
        <v>0</v>
      </c>
      <c r="HT17" s="54">
        <v>0</v>
      </c>
      <c r="HU17" s="54">
        <v>0</v>
      </c>
      <c r="HV17" s="54">
        <v>0</v>
      </c>
      <c r="HW17" s="54">
        <v>0</v>
      </c>
      <c r="HX17" s="54">
        <v>0</v>
      </c>
      <c r="HY17" s="54">
        <v>0</v>
      </c>
      <c r="HZ17" s="54">
        <v>0</v>
      </c>
      <c r="IA17" s="54">
        <v>0</v>
      </c>
      <c r="IB17" s="54">
        <v>0</v>
      </c>
      <c r="IC17" s="54">
        <v>0</v>
      </c>
      <c r="ID17" s="55" t="s">
        <v>369</v>
      </c>
      <c r="IE17" s="55" t="s">
        <v>369</v>
      </c>
      <c r="IF17" s="55">
        <v>0</v>
      </c>
      <c r="IG17" s="196">
        <v>0</v>
      </c>
      <c r="IH17" s="55">
        <v>0</v>
      </c>
    </row>
    <row r="18" spans="1:242" ht="15.75" x14ac:dyDescent="0.25">
      <c r="A18" s="129" t="s">
        <v>21</v>
      </c>
      <c r="B18" s="108" t="s">
        <v>22</v>
      </c>
      <c r="C18" s="54">
        <v>0</v>
      </c>
      <c r="D18" s="54">
        <v>0</v>
      </c>
      <c r="E18" s="54">
        <v>0</v>
      </c>
      <c r="F18" s="54">
        <v>0</v>
      </c>
      <c r="G18" s="54">
        <v>0</v>
      </c>
      <c r="H18" s="54">
        <v>0</v>
      </c>
      <c r="I18" s="54">
        <v>4.9267859999999997E-2</v>
      </c>
      <c r="J18" s="54">
        <v>0</v>
      </c>
      <c r="K18" s="54">
        <v>0</v>
      </c>
      <c r="L18" s="54">
        <v>0</v>
      </c>
      <c r="M18" s="54">
        <v>0</v>
      </c>
      <c r="N18" s="55" t="s">
        <v>369</v>
      </c>
      <c r="O18" s="55" t="s">
        <v>369</v>
      </c>
      <c r="P18" s="55">
        <v>0</v>
      </c>
      <c r="Q18" s="54">
        <v>2.0929049999999998E-2</v>
      </c>
      <c r="R18" s="55">
        <v>2.8338809999999999E-2</v>
      </c>
      <c r="S18" s="54">
        <v>0</v>
      </c>
      <c r="T18" s="54">
        <v>0</v>
      </c>
      <c r="U18" s="54">
        <v>0</v>
      </c>
      <c r="V18" s="54">
        <v>0</v>
      </c>
      <c r="W18" s="54">
        <v>0</v>
      </c>
      <c r="X18" s="54">
        <v>0</v>
      </c>
      <c r="Y18" s="54">
        <v>0</v>
      </c>
      <c r="Z18" s="54">
        <v>0</v>
      </c>
      <c r="AA18" s="54">
        <v>0</v>
      </c>
      <c r="AB18" s="54">
        <v>0</v>
      </c>
      <c r="AC18" s="54">
        <v>0</v>
      </c>
      <c r="AD18" s="55" t="s">
        <v>369</v>
      </c>
      <c r="AE18" s="55" t="s">
        <v>369</v>
      </c>
      <c r="AF18" s="55">
        <v>0</v>
      </c>
      <c r="AG18" s="196">
        <v>0</v>
      </c>
      <c r="AH18" s="55">
        <v>0</v>
      </c>
      <c r="AI18" s="54">
        <v>0</v>
      </c>
      <c r="AJ18" s="54">
        <v>0</v>
      </c>
      <c r="AK18" s="54">
        <v>0</v>
      </c>
      <c r="AL18" s="54">
        <v>0</v>
      </c>
      <c r="AM18" s="54">
        <v>0</v>
      </c>
      <c r="AN18" s="54">
        <v>0</v>
      </c>
      <c r="AO18" s="54">
        <v>0</v>
      </c>
      <c r="AP18" s="54">
        <v>0</v>
      </c>
      <c r="AQ18" s="54">
        <v>0</v>
      </c>
      <c r="AR18" s="54">
        <v>0</v>
      </c>
      <c r="AS18" s="54">
        <v>0</v>
      </c>
      <c r="AT18" s="55" t="s">
        <v>369</v>
      </c>
      <c r="AU18" s="55" t="s">
        <v>369</v>
      </c>
      <c r="AV18" s="55">
        <v>0</v>
      </c>
      <c r="AW18" s="196">
        <v>0</v>
      </c>
      <c r="AX18" s="55">
        <v>0</v>
      </c>
      <c r="AY18" s="54">
        <v>0</v>
      </c>
      <c r="AZ18" s="54">
        <v>0</v>
      </c>
      <c r="BA18" s="54">
        <v>0</v>
      </c>
      <c r="BB18" s="54">
        <v>0</v>
      </c>
      <c r="BC18" s="54">
        <v>0</v>
      </c>
      <c r="BD18" s="54">
        <v>0</v>
      </c>
      <c r="BE18" s="54">
        <v>0</v>
      </c>
      <c r="BF18" s="54">
        <v>0</v>
      </c>
      <c r="BG18" s="54">
        <v>0</v>
      </c>
      <c r="BH18" s="54">
        <v>0</v>
      </c>
      <c r="BI18" s="54">
        <v>0</v>
      </c>
      <c r="BJ18" s="55" t="s">
        <v>369</v>
      </c>
      <c r="BK18" s="55" t="s">
        <v>369</v>
      </c>
      <c r="BL18" s="55">
        <v>0</v>
      </c>
      <c r="BM18" s="196">
        <v>0</v>
      </c>
      <c r="BN18" s="55">
        <v>0</v>
      </c>
      <c r="BO18" s="54">
        <v>0</v>
      </c>
      <c r="BP18" s="54">
        <v>0</v>
      </c>
      <c r="BQ18" s="54">
        <v>0</v>
      </c>
      <c r="BR18" s="54">
        <v>0</v>
      </c>
      <c r="BS18" s="54">
        <v>0</v>
      </c>
      <c r="BT18" s="54">
        <v>0</v>
      </c>
      <c r="BU18" s="54">
        <v>0</v>
      </c>
      <c r="BV18" s="54">
        <v>0</v>
      </c>
      <c r="BW18" s="54">
        <v>0</v>
      </c>
      <c r="BX18" s="54">
        <v>0</v>
      </c>
      <c r="BY18" s="54">
        <v>0</v>
      </c>
      <c r="BZ18" s="55" t="s">
        <v>369</v>
      </c>
      <c r="CA18" s="55" t="s">
        <v>369</v>
      </c>
      <c r="CB18" s="55">
        <v>0</v>
      </c>
      <c r="CC18" s="196">
        <v>0</v>
      </c>
      <c r="CD18" s="55">
        <v>0</v>
      </c>
      <c r="CE18" s="54">
        <v>0</v>
      </c>
      <c r="CF18" s="54">
        <v>0</v>
      </c>
      <c r="CG18" s="54">
        <v>0</v>
      </c>
      <c r="CH18" s="54">
        <v>0</v>
      </c>
      <c r="CI18" s="54">
        <v>0</v>
      </c>
      <c r="CJ18" s="54">
        <v>0</v>
      </c>
      <c r="CK18" s="54">
        <v>0</v>
      </c>
      <c r="CL18" s="54">
        <v>0</v>
      </c>
      <c r="CM18" s="54">
        <v>0</v>
      </c>
      <c r="CN18" s="54">
        <v>0</v>
      </c>
      <c r="CO18" s="54">
        <v>0</v>
      </c>
      <c r="CP18" s="55" t="s">
        <v>369</v>
      </c>
      <c r="CQ18" s="55" t="s">
        <v>369</v>
      </c>
      <c r="CR18" s="55">
        <v>0</v>
      </c>
      <c r="CS18" s="196">
        <v>0</v>
      </c>
      <c r="CT18" s="55">
        <v>0</v>
      </c>
      <c r="CU18" s="54">
        <v>0</v>
      </c>
      <c r="CV18" s="54">
        <v>0</v>
      </c>
      <c r="CW18" s="54">
        <v>0</v>
      </c>
      <c r="CX18" s="54">
        <v>0</v>
      </c>
      <c r="CY18" s="54">
        <v>0</v>
      </c>
      <c r="CZ18" s="54">
        <v>0</v>
      </c>
      <c r="DA18" s="54">
        <v>0</v>
      </c>
      <c r="DB18" s="54">
        <v>0</v>
      </c>
      <c r="DC18" s="54">
        <v>0</v>
      </c>
      <c r="DD18" s="54">
        <v>0</v>
      </c>
      <c r="DE18" s="54">
        <v>0</v>
      </c>
      <c r="DF18" s="55" t="s">
        <v>369</v>
      </c>
      <c r="DG18" s="55" t="s">
        <v>369</v>
      </c>
      <c r="DH18" s="55">
        <v>0</v>
      </c>
      <c r="DI18" s="196">
        <v>0</v>
      </c>
      <c r="DJ18" s="55">
        <v>0</v>
      </c>
      <c r="DK18" s="54">
        <v>0</v>
      </c>
      <c r="DL18" s="54">
        <v>0</v>
      </c>
      <c r="DM18" s="54">
        <v>0</v>
      </c>
      <c r="DN18" s="54">
        <v>0</v>
      </c>
      <c r="DO18" s="54">
        <v>0</v>
      </c>
      <c r="DP18" s="54">
        <v>0</v>
      </c>
      <c r="DQ18" s="54">
        <v>0</v>
      </c>
      <c r="DR18" s="54">
        <v>0</v>
      </c>
      <c r="DS18" s="54">
        <v>0</v>
      </c>
      <c r="DT18" s="54">
        <v>0</v>
      </c>
      <c r="DU18" s="54">
        <v>0</v>
      </c>
      <c r="DV18" s="55" t="s">
        <v>369</v>
      </c>
      <c r="DW18" s="55" t="s">
        <v>369</v>
      </c>
      <c r="DX18" s="55">
        <v>0</v>
      </c>
      <c r="DY18" s="196">
        <v>0</v>
      </c>
      <c r="DZ18" s="55">
        <v>0</v>
      </c>
      <c r="EA18" s="54">
        <v>0</v>
      </c>
      <c r="EB18" s="54">
        <v>0</v>
      </c>
      <c r="EC18" s="54">
        <v>0</v>
      </c>
      <c r="ED18" s="54">
        <v>0</v>
      </c>
      <c r="EE18" s="54">
        <v>0</v>
      </c>
      <c r="EF18" s="54">
        <v>0</v>
      </c>
      <c r="EG18" s="54">
        <v>0</v>
      </c>
      <c r="EH18" s="54">
        <v>0</v>
      </c>
      <c r="EI18" s="54">
        <v>0</v>
      </c>
      <c r="EJ18" s="54">
        <v>0</v>
      </c>
      <c r="EK18" s="54">
        <v>0</v>
      </c>
      <c r="EL18" s="55" t="s">
        <v>369</v>
      </c>
      <c r="EM18" s="55" t="s">
        <v>369</v>
      </c>
      <c r="EN18" s="55">
        <v>0</v>
      </c>
      <c r="EO18" s="54">
        <v>0</v>
      </c>
      <c r="EP18" s="118">
        <v>0</v>
      </c>
      <c r="EQ18" s="54">
        <v>0</v>
      </c>
      <c r="ER18" s="54">
        <v>0</v>
      </c>
      <c r="ES18" s="54">
        <v>0</v>
      </c>
      <c r="ET18" s="54">
        <v>0</v>
      </c>
      <c r="EU18" s="54">
        <v>0</v>
      </c>
      <c r="EV18" s="54">
        <v>0</v>
      </c>
      <c r="EW18" s="54">
        <v>0</v>
      </c>
      <c r="EX18" s="54">
        <v>0</v>
      </c>
      <c r="EY18" s="54">
        <v>0</v>
      </c>
      <c r="EZ18" s="54">
        <v>0</v>
      </c>
      <c r="FA18" s="54">
        <v>0</v>
      </c>
      <c r="FB18" s="55" t="s">
        <v>369</v>
      </c>
      <c r="FC18" s="55" t="s">
        <v>369</v>
      </c>
      <c r="FD18" s="55">
        <v>0</v>
      </c>
      <c r="FE18" s="196">
        <v>0</v>
      </c>
      <c r="FF18" s="55">
        <v>0</v>
      </c>
      <c r="FG18" s="54">
        <v>0</v>
      </c>
      <c r="FH18" s="54">
        <v>0</v>
      </c>
      <c r="FI18" s="54">
        <v>0</v>
      </c>
      <c r="FJ18" s="54">
        <v>0</v>
      </c>
      <c r="FK18" s="54">
        <v>0</v>
      </c>
      <c r="FL18" s="54">
        <v>0</v>
      </c>
      <c r="FM18" s="54">
        <v>0</v>
      </c>
      <c r="FN18" s="54">
        <v>0</v>
      </c>
      <c r="FO18" s="54">
        <v>0</v>
      </c>
      <c r="FP18" s="54">
        <v>0</v>
      </c>
      <c r="FQ18" s="54">
        <v>0</v>
      </c>
      <c r="FR18" s="55" t="s">
        <v>369</v>
      </c>
      <c r="FS18" s="55" t="s">
        <v>369</v>
      </c>
      <c r="FT18" s="55">
        <v>0</v>
      </c>
      <c r="FU18" s="196">
        <v>0</v>
      </c>
      <c r="FV18" s="55">
        <v>0</v>
      </c>
      <c r="FW18" s="54">
        <v>0</v>
      </c>
      <c r="FX18" s="54">
        <v>0</v>
      </c>
      <c r="FY18" s="54">
        <v>0</v>
      </c>
      <c r="FZ18" s="54">
        <v>0</v>
      </c>
      <c r="GA18" s="54">
        <v>0</v>
      </c>
      <c r="GB18" s="54">
        <v>0</v>
      </c>
      <c r="GC18" s="54">
        <v>0</v>
      </c>
      <c r="GD18" s="54">
        <v>0</v>
      </c>
      <c r="GE18" s="54">
        <v>0</v>
      </c>
      <c r="GF18" s="54">
        <v>0</v>
      </c>
      <c r="GG18" s="54">
        <v>0</v>
      </c>
      <c r="GH18" s="55" t="s">
        <v>369</v>
      </c>
      <c r="GI18" s="55" t="s">
        <v>369</v>
      </c>
      <c r="GJ18" s="55">
        <v>0</v>
      </c>
      <c r="GK18" s="196">
        <v>0</v>
      </c>
      <c r="GL18" s="55">
        <v>0</v>
      </c>
      <c r="GM18" s="54">
        <v>0</v>
      </c>
      <c r="GN18" s="54">
        <v>0</v>
      </c>
      <c r="GO18" s="54">
        <v>0</v>
      </c>
      <c r="GP18" s="54">
        <v>0</v>
      </c>
      <c r="GQ18" s="54">
        <v>0</v>
      </c>
      <c r="GR18" s="54">
        <v>0</v>
      </c>
      <c r="GS18" s="54">
        <v>2.0247439999999998E-2</v>
      </c>
      <c r="GT18" s="54">
        <v>0</v>
      </c>
      <c r="GU18" s="54">
        <v>0</v>
      </c>
      <c r="GV18" s="54">
        <v>0</v>
      </c>
      <c r="GW18" s="54">
        <v>0</v>
      </c>
      <c r="GX18" s="55" t="s">
        <v>369</v>
      </c>
      <c r="GY18" s="55" t="s">
        <v>369</v>
      </c>
      <c r="GZ18" s="55">
        <v>0</v>
      </c>
      <c r="HA18" s="196">
        <v>2.0247439999999998E-2</v>
      </c>
      <c r="HB18" s="55">
        <v>0</v>
      </c>
      <c r="HC18" s="54">
        <v>0</v>
      </c>
      <c r="HD18" s="54">
        <v>0</v>
      </c>
      <c r="HE18" s="54">
        <v>0</v>
      </c>
      <c r="HF18" s="54">
        <v>0</v>
      </c>
      <c r="HG18" s="54">
        <v>0</v>
      </c>
      <c r="HH18" s="54">
        <v>0</v>
      </c>
      <c r="HI18" s="54">
        <v>0</v>
      </c>
      <c r="HJ18" s="54">
        <v>0</v>
      </c>
      <c r="HK18" s="54">
        <v>0</v>
      </c>
      <c r="HL18" s="54">
        <v>0</v>
      </c>
      <c r="HM18" s="54">
        <v>0</v>
      </c>
      <c r="HN18" s="55" t="s">
        <v>369</v>
      </c>
      <c r="HO18" s="55" t="s">
        <v>369</v>
      </c>
      <c r="HP18" s="55">
        <v>0</v>
      </c>
      <c r="HQ18" s="196">
        <v>0</v>
      </c>
      <c r="HR18" s="55">
        <v>0</v>
      </c>
      <c r="HS18" s="54">
        <v>0</v>
      </c>
      <c r="HT18" s="54">
        <v>0</v>
      </c>
      <c r="HU18" s="54">
        <v>0</v>
      </c>
      <c r="HV18" s="54">
        <v>0</v>
      </c>
      <c r="HW18" s="54">
        <v>0</v>
      </c>
      <c r="HX18" s="54">
        <v>0</v>
      </c>
      <c r="HY18" s="54">
        <v>2.9020419999999998E-2</v>
      </c>
      <c r="HZ18" s="54">
        <v>0</v>
      </c>
      <c r="IA18" s="54">
        <v>0</v>
      </c>
      <c r="IB18" s="54">
        <v>0</v>
      </c>
      <c r="IC18" s="54">
        <v>0</v>
      </c>
      <c r="ID18" s="55" t="s">
        <v>369</v>
      </c>
      <c r="IE18" s="55" t="s">
        <v>369</v>
      </c>
      <c r="IF18" s="55">
        <v>0</v>
      </c>
      <c r="IG18" s="196">
        <v>6.8161000000000003E-4</v>
      </c>
      <c r="IH18" s="55">
        <v>2.8338809999999999E-2</v>
      </c>
    </row>
    <row r="19" spans="1:242" ht="15.75" x14ac:dyDescent="0.25">
      <c r="A19" s="129" t="s">
        <v>24</v>
      </c>
      <c r="B19" s="108" t="s">
        <v>25</v>
      </c>
      <c r="C19" s="54">
        <v>0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10.819197300000001</v>
      </c>
      <c r="J19" s="54">
        <v>0</v>
      </c>
      <c r="K19" s="54">
        <v>0</v>
      </c>
      <c r="L19" s="54">
        <v>0</v>
      </c>
      <c r="M19" s="54">
        <v>0</v>
      </c>
      <c r="N19" s="55" t="s">
        <v>369</v>
      </c>
      <c r="O19" s="55" t="s">
        <v>369</v>
      </c>
      <c r="P19" s="55">
        <v>0</v>
      </c>
      <c r="Q19" s="54">
        <v>10.819197300000001</v>
      </c>
      <c r="R19" s="55">
        <v>0</v>
      </c>
      <c r="S19" s="54">
        <v>0</v>
      </c>
      <c r="T19" s="54">
        <v>0</v>
      </c>
      <c r="U19" s="54">
        <v>0</v>
      </c>
      <c r="V19" s="54">
        <v>0</v>
      </c>
      <c r="W19" s="54">
        <v>0</v>
      </c>
      <c r="X19" s="54">
        <v>0</v>
      </c>
      <c r="Y19" s="54">
        <v>0</v>
      </c>
      <c r="Z19" s="54">
        <v>0</v>
      </c>
      <c r="AA19" s="54">
        <v>0</v>
      </c>
      <c r="AB19" s="54">
        <v>0</v>
      </c>
      <c r="AC19" s="54">
        <v>0</v>
      </c>
      <c r="AD19" s="55" t="s">
        <v>369</v>
      </c>
      <c r="AE19" s="55" t="s">
        <v>369</v>
      </c>
      <c r="AF19" s="55">
        <v>0</v>
      </c>
      <c r="AG19" s="196">
        <v>0</v>
      </c>
      <c r="AH19" s="55">
        <v>0</v>
      </c>
      <c r="AI19" s="54">
        <v>0</v>
      </c>
      <c r="AJ19" s="54">
        <v>0</v>
      </c>
      <c r="AK19" s="54">
        <v>0</v>
      </c>
      <c r="AL19" s="54">
        <v>0</v>
      </c>
      <c r="AM19" s="54">
        <v>0</v>
      </c>
      <c r="AN19" s="54">
        <v>0</v>
      </c>
      <c r="AO19" s="54">
        <v>0</v>
      </c>
      <c r="AP19" s="54">
        <v>0</v>
      </c>
      <c r="AQ19" s="54">
        <v>0</v>
      </c>
      <c r="AR19" s="54">
        <v>0</v>
      </c>
      <c r="AS19" s="54">
        <v>0</v>
      </c>
      <c r="AT19" s="55" t="s">
        <v>369</v>
      </c>
      <c r="AU19" s="55" t="s">
        <v>369</v>
      </c>
      <c r="AV19" s="55">
        <v>0</v>
      </c>
      <c r="AW19" s="196">
        <v>0</v>
      </c>
      <c r="AX19" s="55">
        <v>0</v>
      </c>
      <c r="AY19" s="54">
        <v>0</v>
      </c>
      <c r="AZ19" s="54">
        <v>0</v>
      </c>
      <c r="BA19" s="54">
        <v>0</v>
      </c>
      <c r="BB19" s="54">
        <v>0</v>
      </c>
      <c r="BC19" s="54">
        <v>0</v>
      </c>
      <c r="BD19" s="54">
        <v>0</v>
      </c>
      <c r="BE19" s="54">
        <v>0</v>
      </c>
      <c r="BF19" s="54">
        <v>0</v>
      </c>
      <c r="BG19" s="54">
        <v>0</v>
      </c>
      <c r="BH19" s="54">
        <v>0</v>
      </c>
      <c r="BI19" s="54">
        <v>0</v>
      </c>
      <c r="BJ19" s="55" t="s">
        <v>369</v>
      </c>
      <c r="BK19" s="55" t="s">
        <v>369</v>
      </c>
      <c r="BL19" s="55">
        <v>0</v>
      </c>
      <c r="BM19" s="196">
        <v>0</v>
      </c>
      <c r="BN19" s="55">
        <v>0</v>
      </c>
      <c r="BO19" s="54">
        <v>0</v>
      </c>
      <c r="BP19" s="54">
        <v>0</v>
      </c>
      <c r="BQ19" s="54">
        <v>0</v>
      </c>
      <c r="BR19" s="54">
        <v>0</v>
      </c>
      <c r="BS19" s="54">
        <v>0</v>
      </c>
      <c r="BT19" s="54">
        <v>0</v>
      </c>
      <c r="BU19" s="54">
        <v>0</v>
      </c>
      <c r="BV19" s="54">
        <v>0</v>
      </c>
      <c r="BW19" s="54">
        <v>0</v>
      </c>
      <c r="BX19" s="54">
        <v>0</v>
      </c>
      <c r="BY19" s="54">
        <v>0</v>
      </c>
      <c r="BZ19" s="55" t="s">
        <v>369</v>
      </c>
      <c r="CA19" s="55" t="s">
        <v>369</v>
      </c>
      <c r="CB19" s="55">
        <v>0</v>
      </c>
      <c r="CC19" s="196">
        <v>0</v>
      </c>
      <c r="CD19" s="55">
        <v>0</v>
      </c>
      <c r="CE19" s="54">
        <v>0</v>
      </c>
      <c r="CF19" s="54">
        <v>0</v>
      </c>
      <c r="CG19" s="54">
        <v>0</v>
      </c>
      <c r="CH19" s="54">
        <v>0</v>
      </c>
      <c r="CI19" s="54">
        <v>0</v>
      </c>
      <c r="CJ19" s="54">
        <v>0</v>
      </c>
      <c r="CK19" s="54">
        <v>0</v>
      </c>
      <c r="CL19" s="54">
        <v>0</v>
      </c>
      <c r="CM19" s="54">
        <v>0</v>
      </c>
      <c r="CN19" s="54">
        <v>0</v>
      </c>
      <c r="CO19" s="54">
        <v>0</v>
      </c>
      <c r="CP19" s="55" t="s">
        <v>369</v>
      </c>
      <c r="CQ19" s="55" t="s">
        <v>369</v>
      </c>
      <c r="CR19" s="55">
        <v>0</v>
      </c>
      <c r="CS19" s="196">
        <v>0</v>
      </c>
      <c r="CT19" s="55">
        <v>0</v>
      </c>
      <c r="CU19" s="54">
        <v>0</v>
      </c>
      <c r="CV19" s="54">
        <v>0</v>
      </c>
      <c r="CW19" s="54">
        <v>0</v>
      </c>
      <c r="CX19" s="54">
        <v>0</v>
      </c>
      <c r="CY19" s="54">
        <v>0</v>
      </c>
      <c r="CZ19" s="54">
        <v>0</v>
      </c>
      <c r="DA19" s="54">
        <v>0</v>
      </c>
      <c r="DB19" s="54">
        <v>0</v>
      </c>
      <c r="DC19" s="54">
        <v>0</v>
      </c>
      <c r="DD19" s="54">
        <v>0</v>
      </c>
      <c r="DE19" s="54">
        <v>0</v>
      </c>
      <c r="DF19" s="55" t="s">
        <v>369</v>
      </c>
      <c r="DG19" s="55" t="s">
        <v>369</v>
      </c>
      <c r="DH19" s="55">
        <v>0</v>
      </c>
      <c r="DI19" s="196">
        <v>0</v>
      </c>
      <c r="DJ19" s="55">
        <v>0</v>
      </c>
      <c r="DK19" s="54">
        <v>0</v>
      </c>
      <c r="DL19" s="54">
        <v>0</v>
      </c>
      <c r="DM19" s="54">
        <v>0</v>
      </c>
      <c r="DN19" s="54">
        <v>0</v>
      </c>
      <c r="DO19" s="54">
        <v>0</v>
      </c>
      <c r="DP19" s="54">
        <v>0</v>
      </c>
      <c r="DQ19" s="54">
        <v>0</v>
      </c>
      <c r="DR19" s="54">
        <v>0</v>
      </c>
      <c r="DS19" s="54">
        <v>0</v>
      </c>
      <c r="DT19" s="54">
        <v>0</v>
      </c>
      <c r="DU19" s="54">
        <v>0</v>
      </c>
      <c r="DV19" s="55" t="s">
        <v>369</v>
      </c>
      <c r="DW19" s="55" t="s">
        <v>369</v>
      </c>
      <c r="DX19" s="55">
        <v>0</v>
      </c>
      <c r="DY19" s="196">
        <v>0</v>
      </c>
      <c r="DZ19" s="55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5" t="s">
        <v>369</v>
      </c>
      <c r="EM19" s="55" t="s">
        <v>369</v>
      </c>
      <c r="EN19" s="55">
        <v>0</v>
      </c>
      <c r="EO19" s="54">
        <v>0</v>
      </c>
      <c r="EP19" s="118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5" t="s">
        <v>369</v>
      </c>
      <c r="FC19" s="55" t="s">
        <v>369</v>
      </c>
      <c r="FD19" s="55">
        <v>0</v>
      </c>
      <c r="FE19" s="196">
        <v>0</v>
      </c>
      <c r="FF19" s="55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5" t="s">
        <v>369</v>
      </c>
      <c r="FS19" s="55" t="s">
        <v>369</v>
      </c>
      <c r="FT19" s="55">
        <v>0</v>
      </c>
      <c r="FU19" s="196">
        <v>0</v>
      </c>
      <c r="FV19" s="55">
        <v>0</v>
      </c>
      <c r="FW19" s="54">
        <v>0</v>
      </c>
      <c r="FX19" s="54">
        <v>0</v>
      </c>
      <c r="FY19" s="54">
        <v>0</v>
      </c>
      <c r="FZ19" s="54">
        <v>0</v>
      </c>
      <c r="GA19" s="54">
        <v>0</v>
      </c>
      <c r="GB19" s="54">
        <v>0</v>
      </c>
      <c r="GC19" s="54">
        <v>0</v>
      </c>
      <c r="GD19" s="54">
        <v>0</v>
      </c>
      <c r="GE19" s="54">
        <v>0</v>
      </c>
      <c r="GF19" s="54">
        <v>0</v>
      </c>
      <c r="GG19" s="54">
        <v>0</v>
      </c>
      <c r="GH19" s="55" t="s">
        <v>369</v>
      </c>
      <c r="GI19" s="55" t="s">
        <v>369</v>
      </c>
      <c r="GJ19" s="55">
        <v>0</v>
      </c>
      <c r="GK19" s="196">
        <v>0</v>
      </c>
      <c r="GL19" s="55">
        <v>0</v>
      </c>
      <c r="GM19" s="54">
        <v>0</v>
      </c>
      <c r="GN19" s="54">
        <v>0</v>
      </c>
      <c r="GO19" s="54">
        <v>0</v>
      </c>
      <c r="GP19" s="54">
        <v>0</v>
      </c>
      <c r="GQ19" s="54">
        <v>0</v>
      </c>
      <c r="GR19" s="54">
        <v>0</v>
      </c>
      <c r="GS19" s="54">
        <v>5.1586017200000001</v>
      </c>
      <c r="GT19" s="54">
        <v>0</v>
      </c>
      <c r="GU19" s="54">
        <v>0</v>
      </c>
      <c r="GV19" s="54">
        <v>0</v>
      </c>
      <c r="GW19" s="54">
        <v>0</v>
      </c>
      <c r="GX19" s="55" t="s">
        <v>369</v>
      </c>
      <c r="GY19" s="55" t="s">
        <v>369</v>
      </c>
      <c r="GZ19" s="55">
        <v>0</v>
      </c>
      <c r="HA19" s="196">
        <v>5.1586017200000001</v>
      </c>
      <c r="HB19" s="55">
        <v>0</v>
      </c>
      <c r="HC19" s="54">
        <v>0</v>
      </c>
      <c r="HD19" s="54">
        <v>0</v>
      </c>
      <c r="HE19" s="54">
        <v>0</v>
      </c>
      <c r="HF19" s="54">
        <v>0</v>
      </c>
      <c r="HG19" s="54">
        <v>0</v>
      </c>
      <c r="HH19" s="54">
        <v>0</v>
      </c>
      <c r="HI19" s="54">
        <v>5.5583098600000005</v>
      </c>
      <c r="HJ19" s="54">
        <v>0</v>
      </c>
      <c r="HK19" s="54">
        <v>0</v>
      </c>
      <c r="HL19" s="54">
        <v>0</v>
      </c>
      <c r="HM19" s="54">
        <v>0</v>
      </c>
      <c r="HN19" s="55" t="s">
        <v>369</v>
      </c>
      <c r="HO19" s="55" t="s">
        <v>369</v>
      </c>
      <c r="HP19" s="55">
        <v>0</v>
      </c>
      <c r="HQ19" s="196">
        <v>5.5583098600000005</v>
      </c>
      <c r="HR19" s="55">
        <v>0</v>
      </c>
      <c r="HS19" s="54">
        <v>0</v>
      </c>
      <c r="HT19" s="54">
        <v>0</v>
      </c>
      <c r="HU19" s="54">
        <v>0</v>
      </c>
      <c r="HV19" s="54">
        <v>0</v>
      </c>
      <c r="HW19" s="54">
        <v>0</v>
      </c>
      <c r="HX19" s="54">
        <v>0</v>
      </c>
      <c r="HY19" s="54">
        <v>0.10228572</v>
      </c>
      <c r="HZ19" s="54">
        <v>0</v>
      </c>
      <c r="IA19" s="54">
        <v>0</v>
      </c>
      <c r="IB19" s="54">
        <v>0</v>
      </c>
      <c r="IC19" s="54">
        <v>0</v>
      </c>
      <c r="ID19" s="55" t="s">
        <v>369</v>
      </c>
      <c r="IE19" s="55" t="s">
        <v>369</v>
      </c>
      <c r="IF19" s="55">
        <v>0</v>
      </c>
      <c r="IG19" s="196">
        <v>0.10228572</v>
      </c>
      <c r="IH19" s="55">
        <v>0</v>
      </c>
    </row>
    <row r="20" spans="1:242" ht="15.75" x14ac:dyDescent="0.25">
      <c r="A20" s="129" t="s">
        <v>27</v>
      </c>
      <c r="B20" s="108" t="s">
        <v>28</v>
      </c>
      <c r="C20" s="54">
        <v>0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3.8198339999999997E-2</v>
      </c>
      <c r="J20" s="54">
        <v>0</v>
      </c>
      <c r="K20" s="54">
        <v>0</v>
      </c>
      <c r="L20" s="54">
        <v>0</v>
      </c>
      <c r="M20" s="54">
        <v>0</v>
      </c>
      <c r="N20" s="55" t="s">
        <v>369</v>
      </c>
      <c r="O20" s="55" t="s">
        <v>369</v>
      </c>
      <c r="P20" s="55">
        <v>0</v>
      </c>
      <c r="Q20" s="54">
        <v>3.8198339999999997E-2</v>
      </c>
      <c r="R20" s="55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54">
        <v>0</v>
      </c>
      <c r="AD20" s="55" t="s">
        <v>369</v>
      </c>
      <c r="AE20" s="55" t="s">
        <v>369</v>
      </c>
      <c r="AF20" s="55">
        <v>0</v>
      </c>
      <c r="AG20" s="196">
        <v>0</v>
      </c>
      <c r="AH20" s="55">
        <v>0</v>
      </c>
      <c r="AI20" s="54">
        <v>0</v>
      </c>
      <c r="AJ20" s="54">
        <v>0</v>
      </c>
      <c r="AK20" s="54">
        <v>0</v>
      </c>
      <c r="AL20" s="54">
        <v>0</v>
      </c>
      <c r="AM20" s="54">
        <v>0</v>
      </c>
      <c r="AN20" s="54">
        <v>0</v>
      </c>
      <c r="AO20" s="54">
        <v>0</v>
      </c>
      <c r="AP20" s="54">
        <v>0</v>
      </c>
      <c r="AQ20" s="54">
        <v>0</v>
      </c>
      <c r="AR20" s="54">
        <v>0</v>
      </c>
      <c r="AS20" s="54">
        <v>0</v>
      </c>
      <c r="AT20" s="55" t="s">
        <v>369</v>
      </c>
      <c r="AU20" s="55" t="s">
        <v>369</v>
      </c>
      <c r="AV20" s="55">
        <v>0</v>
      </c>
      <c r="AW20" s="196">
        <v>0</v>
      </c>
      <c r="AX20" s="55">
        <v>0</v>
      </c>
      <c r="AY20" s="54">
        <v>0</v>
      </c>
      <c r="AZ20" s="54">
        <v>0</v>
      </c>
      <c r="BA20" s="54">
        <v>0</v>
      </c>
      <c r="BB20" s="54">
        <v>0</v>
      </c>
      <c r="BC20" s="54">
        <v>0</v>
      </c>
      <c r="BD20" s="54">
        <v>0</v>
      </c>
      <c r="BE20" s="54">
        <v>0</v>
      </c>
      <c r="BF20" s="54">
        <v>0</v>
      </c>
      <c r="BG20" s="54">
        <v>0</v>
      </c>
      <c r="BH20" s="54">
        <v>0</v>
      </c>
      <c r="BI20" s="54">
        <v>0</v>
      </c>
      <c r="BJ20" s="55" t="s">
        <v>369</v>
      </c>
      <c r="BK20" s="55" t="s">
        <v>369</v>
      </c>
      <c r="BL20" s="55">
        <v>0</v>
      </c>
      <c r="BM20" s="196">
        <v>0</v>
      </c>
      <c r="BN20" s="55">
        <v>0</v>
      </c>
      <c r="BO20" s="54">
        <v>0</v>
      </c>
      <c r="BP20" s="54">
        <v>0</v>
      </c>
      <c r="BQ20" s="54">
        <v>0</v>
      </c>
      <c r="BR20" s="54">
        <v>0</v>
      </c>
      <c r="BS20" s="54">
        <v>0</v>
      </c>
      <c r="BT20" s="54">
        <v>0</v>
      </c>
      <c r="BU20" s="54">
        <v>0</v>
      </c>
      <c r="BV20" s="54">
        <v>0</v>
      </c>
      <c r="BW20" s="54">
        <v>0</v>
      </c>
      <c r="BX20" s="54">
        <v>0</v>
      </c>
      <c r="BY20" s="54">
        <v>0</v>
      </c>
      <c r="BZ20" s="55" t="s">
        <v>369</v>
      </c>
      <c r="CA20" s="55" t="s">
        <v>369</v>
      </c>
      <c r="CB20" s="55">
        <v>0</v>
      </c>
      <c r="CC20" s="196">
        <v>0</v>
      </c>
      <c r="CD20" s="55">
        <v>0</v>
      </c>
      <c r="CE20" s="54">
        <v>0</v>
      </c>
      <c r="CF20" s="54">
        <v>0</v>
      </c>
      <c r="CG20" s="54">
        <v>0</v>
      </c>
      <c r="CH20" s="54">
        <v>0</v>
      </c>
      <c r="CI20" s="54">
        <v>0</v>
      </c>
      <c r="CJ20" s="54">
        <v>0</v>
      </c>
      <c r="CK20" s="54">
        <v>0</v>
      </c>
      <c r="CL20" s="54">
        <v>0</v>
      </c>
      <c r="CM20" s="54">
        <v>0</v>
      </c>
      <c r="CN20" s="54">
        <v>0</v>
      </c>
      <c r="CO20" s="54">
        <v>0</v>
      </c>
      <c r="CP20" s="55" t="s">
        <v>369</v>
      </c>
      <c r="CQ20" s="55" t="s">
        <v>369</v>
      </c>
      <c r="CR20" s="55">
        <v>0</v>
      </c>
      <c r="CS20" s="196">
        <v>0</v>
      </c>
      <c r="CT20" s="55">
        <v>0</v>
      </c>
      <c r="CU20" s="54">
        <v>0</v>
      </c>
      <c r="CV20" s="54">
        <v>0</v>
      </c>
      <c r="CW20" s="54">
        <v>0</v>
      </c>
      <c r="CX20" s="54">
        <v>0</v>
      </c>
      <c r="CY20" s="54">
        <v>0</v>
      </c>
      <c r="CZ20" s="54">
        <v>0</v>
      </c>
      <c r="DA20" s="54">
        <v>0</v>
      </c>
      <c r="DB20" s="54">
        <v>0</v>
      </c>
      <c r="DC20" s="54">
        <v>0</v>
      </c>
      <c r="DD20" s="54">
        <v>0</v>
      </c>
      <c r="DE20" s="54">
        <v>0</v>
      </c>
      <c r="DF20" s="55" t="s">
        <v>369</v>
      </c>
      <c r="DG20" s="55" t="s">
        <v>369</v>
      </c>
      <c r="DH20" s="55">
        <v>0</v>
      </c>
      <c r="DI20" s="196">
        <v>0</v>
      </c>
      <c r="DJ20" s="55">
        <v>0</v>
      </c>
      <c r="DK20" s="54">
        <v>0</v>
      </c>
      <c r="DL20" s="54">
        <v>0</v>
      </c>
      <c r="DM20" s="54">
        <v>0</v>
      </c>
      <c r="DN20" s="54">
        <v>0</v>
      </c>
      <c r="DO20" s="54">
        <v>0</v>
      </c>
      <c r="DP20" s="54">
        <v>0</v>
      </c>
      <c r="DQ20" s="54">
        <v>0</v>
      </c>
      <c r="DR20" s="54">
        <v>0</v>
      </c>
      <c r="DS20" s="54">
        <v>0</v>
      </c>
      <c r="DT20" s="54">
        <v>0</v>
      </c>
      <c r="DU20" s="54">
        <v>0</v>
      </c>
      <c r="DV20" s="55" t="s">
        <v>369</v>
      </c>
      <c r="DW20" s="55" t="s">
        <v>369</v>
      </c>
      <c r="DX20" s="55">
        <v>0</v>
      </c>
      <c r="DY20" s="196">
        <v>0</v>
      </c>
      <c r="DZ20" s="55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5" t="s">
        <v>369</v>
      </c>
      <c r="EM20" s="55" t="s">
        <v>369</v>
      </c>
      <c r="EN20" s="55">
        <v>0</v>
      </c>
      <c r="EO20" s="54">
        <v>0</v>
      </c>
      <c r="EP20" s="118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0</v>
      </c>
      <c r="FA20" s="54">
        <v>0</v>
      </c>
      <c r="FB20" s="55" t="s">
        <v>369</v>
      </c>
      <c r="FC20" s="55" t="s">
        <v>369</v>
      </c>
      <c r="FD20" s="55">
        <v>0</v>
      </c>
      <c r="FE20" s="196">
        <v>0</v>
      </c>
      <c r="FF20" s="55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5" t="s">
        <v>369</v>
      </c>
      <c r="FS20" s="55" t="s">
        <v>369</v>
      </c>
      <c r="FT20" s="55">
        <v>0</v>
      </c>
      <c r="FU20" s="196">
        <v>0</v>
      </c>
      <c r="FV20" s="55">
        <v>0</v>
      </c>
      <c r="FW20" s="54">
        <v>0</v>
      </c>
      <c r="FX20" s="54">
        <v>0</v>
      </c>
      <c r="FY20" s="54">
        <v>0</v>
      </c>
      <c r="FZ20" s="54">
        <v>0</v>
      </c>
      <c r="GA20" s="54">
        <v>0</v>
      </c>
      <c r="GB20" s="54">
        <v>0</v>
      </c>
      <c r="GC20" s="54">
        <v>0</v>
      </c>
      <c r="GD20" s="54">
        <v>0</v>
      </c>
      <c r="GE20" s="54">
        <v>0</v>
      </c>
      <c r="GF20" s="54">
        <v>0</v>
      </c>
      <c r="GG20" s="54">
        <v>0</v>
      </c>
      <c r="GH20" s="55" t="s">
        <v>369</v>
      </c>
      <c r="GI20" s="55" t="s">
        <v>369</v>
      </c>
      <c r="GJ20" s="55">
        <v>0</v>
      </c>
      <c r="GK20" s="196">
        <v>0</v>
      </c>
      <c r="GL20" s="55">
        <v>0</v>
      </c>
      <c r="GM20" s="54">
        <v>0</v>
      </c>
      <c r="GN20" s="54">
        <v>0</v>
      </c>
      <c r="GO20" s="54">
        <v>0</v>
      </c>
      <c r="GP20" s="54">
        <v>0</v>
      </c>
      <c r="GQ20" s="54">
        <v>0</v>
      </c>
      <c r="GR20" s="54">
        <v>0</v>
      </c>
      <c r="GS20" s="54">
        <v>3.6926339999999995E-2</v>
      </c>
      <c r="GT20" s="54">
        <v>0</v>
      </c>
      <c r="GU20" s="54">
        <v>0</v>
      </c>
      <c r="GV20" s="54">
        <v>0</v>
      </c>
      <c r="GW20" s="54">
        <v>0</v>
      </c>
      <c r="GX20" s="55" t="s">
        <v>369</v>
      </c>
      <c r="GY20" s="55" t="s">
        <v>369</v>
      </c>
      <c r="GZ20" s="55">
        <v>0</v>
      </c>
      <c r="HA20" s="196">
        <v>3.6926339999999995E-2</v>
      </c>
      <c r="HB20" s="55">
        <v>0</v>
      </c>
      <c r="HC20" s="54">
        <v>0</v>
      </c>
      <c r="HD20" s="54">
        <v>0</v>
      </c>
      <c r="HE20" s="54">
        <v>0</v>
      </c>
      <c r="HF20" s="54">
        <v>0</v>
      </c>
      <c r="HG20" s="54">
        <v>0</v>
      </c>
      <c r="HH20" s="54">
        <v>0</v>
      </c>
      <c r="HI20" s="54">
        <v>0</v>
      </c>
      <c r="HJ20" s="54">
        <v>0</v>
      </c>
      <c r="HK20" s="54">
        <v>0</v>
      </c>
      <c r="HL20" s="54">
        <v>0</v>
      </c>
      <c r="HM20" s="54">
        <v>0</v>
      </c>
      <c r="HN20" s="55" t="s">
        <v>369</v>
      </c>
      <c r="HO20" s="55" t="s">
        <v>369</v>
      </c>
      <c r="HP20" s="55">
        <v>0</v>
      </c>
      <c r="HQ20" s="196">
        <v>0</v>
      </c>
      <c r="HR20" s="55">
        <v>0</v>
      </c>
      <c r="HS20" s="54">
        <v>0</v>
      </c>
      <c r="HT20" s="54">
        <v>0</v>
      </c>
      <c r="HU20" s="54">
        <v>0</v>
      </c>
      <c r="HV20" s="54">
        <v>0</v>
      </c>
      <c r="HW20" s="54">
        <v>0</v>
      </c>
      <c r="HX20" s="54">
        <v>0</v>
      </c>
      <c r="HY20" s="54">
        <v>1.2719999999999999E-3</v>
      </c>
      <c r="HZ20" s="54">
        <v>0</v>
      </c>
      <c r="IA20" s="54">
        <v>0</v>
      </c>
      <c r="IB20" s="54">
        <v>0</v>
      </c>
      <c r="IC20" s="54">
        <v>0</v>
      </c>
      <c r="ID20" s="55" t="s">
        <v>369</v>
      </c>
      <c r="IE20" s="55" t="s">
        <v>369</v>
      </c>
      <c r="IF20" s="55">
        <v>0</v>
      </c>
      <c r="IG20" s="196">
        <v>1.2719999999999999E-3</v>
      </c>
      <c r="IH20" s="55">
        <v>0</v>
      </c>
    </row>
    <row r="21" spans="1:242" ht="15.75" x14ac:dyDescent="0.25">
      <c r="A21" s="129" t="s">
        <v>30</v>
      </c>
      <c r="B21" s="108" t="s">
        <v>31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0.21935663999999999</v>
      </c>
      <c r="J21" s="54">
        <v>0</v>
      </c>
      <c r="K21" s="54">
        <v>0</v>
      </c>
      <c r="L21" s="54">
        <v>0</v>
      </c>
      <c r="M21" s="54">
        <v>0</v>
      </c>
      <c r="N21" s="55" t="s">
        <v>369</v>
      </c>
      <c r="O21" s="55" t="s">
        <v>369</v>
      </c>
      <c r="P21" s="55">
        <v>0</v>
      </c>
      <c r="Q21" s="54">
        <v>0.21935663999999999</v>
      </c>
      <c r="R21" s="55">
        <v>0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0</v>
      </c>
      <c r="Y21" s="54">
        <v>0.11472836</v>
      </c>
      <c r="Z21" s="54">
        <v>0</v>
      </c>
      <c r="AA21" s="54">
        <v>0</v>
      </c>
      <c r="AB21" s="54">
        <v>0</v>
      </c>
      <c r="AC21" s="54">
        <v>0</v>
      </c>
      <c r="AD21" s="55" t="s">
        <v>369</v>
      </c>
      <c r="AE21" s="55" t="s">
        <v>369</v>
      </c>
      <c r="AF21" s="55">
        <v>0</v>
      </c>
      <c r="AG21" s="196">
        <v>0.11472836</v>
      </c>
      <c r="AH21" s="55">
        <v>0</v>
      </c>
      <c r="AI21" s="54">
        <v>0</v>
      </c>
      <c r="AJ21" s="54">
        <v>0</v>
      </c>
      <c r="AK21" s="54">
        <v>0</v>
      </c>
      <c r="AL21" s="54">
        <v>0</v>
      </c>
      <c r="AM21" s="54">
        <v>0</v>
      </c>
      <c r="AN21" s="54">
        <v>0</v>
      </c>
      <c r="AO21" s="54">
        <v>0</v>
      </c>
      <c r="AP21" s="54">
        <v>0</v>
      </c>
      <c r="AQ21" s="54">
        <v>0</v>
      </c>
      <c r="AR21" s="54">
        <v>0</v>
      </c>
      <c r="AS21" s="54">
        <v>0</v>
      </c>
      <c r="AT21" s="55" t="s">
        <v>369</v>
      </c>
      <c r="AU21" s="55" t="s">
        <v>369</v>
      </c>
      <c r="AV21" s="55">
        <v>0</v>
      </c>
      <c r="AW21" s="196">
        <v>0</v>
      </c>
      <c r="AX21" s="55">
        <v>0</v>
      </c>
      <c r="AY21" s="54">
        <v>0</v>
      </c>
      <c r="AZ21" s="54">
        <v>0</v>
      </c>
      <c r="BA21" s="54">
        <v>0</v>
      </c>
      <c r="BB21" s="54">
        <v>0</v>
      </c>
      <c r="BC21" s="54">
        <v>0</v>
      </c>
      <c r="BD21" s="54">
        <v>0</v>
      </c>
      <c r="BE21" s="54">
        <v>0</v>
      </c>
      <c r="BF21" s="54">
        <v>0</v>
      </c>
      <c r="BG21" s="54">
        <v>0</v>
      </c>
      <c r="BH21" s="54">
        <v>0</v>
      </c>
      <c r="BI21" s="54">
        <v>0</v>
      </c>
      <c r="BJ21" s="55" t="s">
        <v>369</v>
      </c>
      <c r="BK21" s="55" t="s">
        <v>369</v>
      </c>
      <c r="BL21" s="55">
        <v>0</v>
      </c>
      <c r="BM21" s="196">
        <v>0</v>
      </c>
      <c r="BN21" s="55">
        <v>0</v>
      </c>
      <c r="BO21" s="54">
        <v>0</v>
      </c>
      <c r="BP21" s="54">
        <v>0</v>
      </c>
      <c r="BQ21" s="54">
        <v>0</v>
      </c>
      <c r="BR21" s="54">
        <v>0</v>
      </c>
      <c r="BS21" s="54">
        <v>0</v>
      </c>
      <c r="BT21" s="54">
        <v>0</v>
      </c>
      <c r="BU21" s="54">
        <v>0</v>
      </c>
      <c r="BV21" s="54">
        <v>0</v>
      </c>
      <c r="BW21" s="54">
        <v>0</v>
      </c>
      <c r="BX21" s="54">
        <v>0</v>
      </c>
      <c r="BY21" s="54">
        <v>0</v>
      </c>
      <c r="BZ21" s="55" t="s">
        <v>369</v>
      </c>
      <c r="CA21" s="55" t="s">
        <v>369</v>
      </c>
      <c r="CB21" s="55">
        <v>0</v>
      </c>
      <c r="CC21" s="196">
        <v>0</v>
      </c>
      <c r="CD21" s="55">
        <v>0</v>
      </c>
      <c r="CE21" s="54">
        <v>0</v>
      </c>
      <c r="CF21" s="54">
        <v>0</v>
      </c>
      <c r="CG21" s="54">
        <v>0</v>
      </c>
      <c r="CH21" s="54">
        <v>0</v>
      </c>
      <c r="CI21" s="54">
        <v>0</v>
      </c>
      <c r="CJ21" s="54">
        <v>0</v>
      </c>
      <c r="CK21" s="54">
        <v>0</v>
      </c>
      <c r="CL21" s="54">
        <v>0</v>
      </c>
      <c r="CM21" s="54">
        <v>0</v>
      </c>
      <c r="CN21" s="54">
        <v>0</v>
      </c>
      <c r="CO21" s="54">
        <v>0</v>
      </c>
      <c r="CP21" s="55" t="s">
        <v>369</v>
      </c>
      <c r="CQ21" s="55" t="s">
        <v>369</v>
      </c>
      <c r="CR21" s="55">
        <v>0</v>
      </c>
      <c r="CS21" s="196">
        <v>0</v>
      </c>
      <c r="CT21" s="55">
        <v>0</v>
      </c>
      <c r="CU21" s="54">
        <v>0</v>
      </c>
      <c r="CV21" s="54">
        <v>0</v>
      </c>
      <c r="CW21" s="54">
        <v>0</v>
      </c>
      <c r="CX21" s="54">
        <v>0</v>
      </c>
      <c r="CY21" s="54">
        <v>0</v>
      </c>
      <c r="CZ21" s="54">
        <v>0</v>
      </c>
      <c r="DA21" s="54">
        <v>0</v>
      </c>
      <c r="DB21" s="54">
        <v>0</v>
      </c>
      <c r="DC21" s="54">
        <v>0</v>
      </c>
      <c r="DD21" s="54">
        <v>0</v>
      </c>
      <c r="DE21" s="54">
        <v>0</v>
      </c>
      <c r="DF21" s="55" t="s">
        <v>369</v>
      </c>
      <c r="DG21" s="55" t="s">
        <v>369</v>
      </c>
      <c r="DH21" s="55">
        <v>0</v>
      </c>
      <c r="DI21" s="196">
        <v>0</v>
      </c>
      <c r="DJ21" s="55">
        <v>0</v>
      </c>
      <c r="DK21" s="54">
        <v>0</v>
      </c>
      <c r="DL21" s="54">
        <v>0</v>
      </c>
      <c r="DM21" s="54">
        <v>0</v>
      </c>
      <c r="DN21" s="54">
        <v>0</v>
      </c>
      <c r="DO21" s="54">
        <v>0</v>
      </c>
      <c r="DP21" s="54">
        <v>0</v>
      </c>
      <c r="DQ21" s="54">
        <v>0</v>
      </c>
      <c r="DR21" s="54">
        <v>0</v>
      </c>
      <c r="DS21" s="54">
        <v>0</v>
      </c>
      <c r="DT21" s="54">
        <v>0</v>
      </c>
      <c r="DU21" s="54">
        <v>0</v>
      </c>
      <c r="DV21" s="55" t="s">
        <v>369</v>
      </c>
      <c r="DW21" s="55" t="s">
        <v>369</v>
      </c>
      <c r="DX21" s="55">
        <v>0</v>
      </c>
      <c r="DY21" s="196">
        <v>0</v>
      </c>
      <c r="DZ21" s="55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5" t="s">
        <v>369</v>
      </c>
      <c r="EM21" s="55" t="s">
        <v>369</v>
      </c>
      <c r="EN21" s="55">
        <v>0</v>
      </c>
      <c r="EO21" s="54">
        <v>0</v>
      </c>
      <c r="EP21" s="55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0</v>
      </c>
      <c r="EY21" s="54">
        <v>0</v>
      </c>
      <c r="EZ21" s="54">
        <v>0</v>
      </c>
      <c r="FA21" s="54">
        <v>0</v>
      </c>
      <c r="FB21" s="55" t="s">
        <v>369</v>
      </c>
      <c r="FC21" s="55" t="s">
        <v>369</v>
      </c>
      <c r="FD21" s="55">
        <v>0</v>
      </c>
      <c r="FE21" s="196">
        <v>0</v>
      </c>
      <c r="FF21" s="55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5" t="s">
        <v>369</v>
      </c>
      <c r="FS21" s="55" t="s">
        <v>369</v>
      </c>
      <c r="FT21" s="55">
        <v>0</v>
      </c>
      <c r="FU21" s="196">
        <v>0</v>
      </c>
      <c r="FV21" s="55">
        <v>0</v>
      </c>
      <c r="FW21" s="54">
        <v>0</v>
      </c>
      <c r="FX21" s="54">
        <v>0</v>
      </c>
      <c r="FY21" s="54">
        <v>0</v>
      </c>
      <c r="FZ21" s="54">
        <v>0</v>
      </c>
      <c r="GA21" s="54">
        <v>0</v>
      </c>
      <c r="GB21" s="54">
        <v>0</v>
      </c>
      <c r="GC21" s="54">
        <v>0</v>
      </c>
      <c r="GD21" s="54">
        <v>0</v>
      </c>
      <c r="GE21" s="54">
        <v>0</v>
      </c>
      <c r="GF21" s="54">
        <v>0</v>
      </c>
      <c r="GG21" s="54">
        <v>0</v>
      </c>
      <c r="GH21" s="55" t="s">
        <v>369</v>
      </c>
      <c r="GI21" s="55" t="s">
        <v>369</v>
      </c>
      <c r="GJ21" s="55">
        <v>0</v>
      </c>
      <c r="GK21" s="196">
        <v>0</v>
      </c>
      <c r="GL21" s="55">
        <v>0</v>
      </c>
      <c r="GM21" s="54">
        <v>0</v>
      </c>
      <c r="GN21" s="54">
        <v>0</v>
      </c>
      <c r="GO21" s="54">
        <v>0</v>
      </c>
      <c r="GP21" s="54">
        <v>0</v>
      </c>
      <c r="GQ21" s="54">
        <v>0</v>
      </c>
      <c r="GR21" s="54">
        <v>0</v>
      </c>
      <c r="GS21" s="54">
        <v>3.5028280000000002E-2</v>
      </c>
      <c r="GT21" s="54">
        <v>0</v>
      </c>
      <c r="GU21" s="54">
        <v>0</v>
      </c>
      <c r="GV21" s="54">
        <v>0</v>
      </c>
      <c r="GW21" s="54">
        <v>0</v>
      </c>
      <c r="GX21" s="55" t="s">
        <v>369</v>
      </c>
      <c r="GY21" s="55" t="s">
        <v>369</v>
      </c>
      <c r="GZ21" s="55">
        <v>0</v>
      </c>
      <c r="HA21" s="196">
        <v>3.5028280000000002E-2</v>
      </c>
      <c r="HB21" s="55">
        <v>0</v>
      </c>
      <c r="HC21" s="54">
        <v>0</v>
      </c>
      <c r="HD21" s="54">
        <v>0</v>
      </c>
      <c r="HE21" s="54">
        <v>0</v>
      </c>
      <c r="HF21" s="54">
        <v>0</v>
      </c>
      <c r="HG21" s="54">
        <v>0</v>
      </c>
      <c r="HH21" s="54">
        <v>0</v>
      </c>
      <c r="HI21" s="54">
        <v>0</v>
      </c>
      <c r="HJ21" s="54">
        <v>0</v>
      </c>
      <c r="HK21" s="54">
        <v>0</v>
      </c>
      <c r="HL21" s="54">
        <v>0</v>
      </c>
      <c r="HM21" s="54">
        <v>0</v>
      </c>
      <c r="HN21" s="55" t="s">
        <v>369</v>
      </c>
      <c r="HO21" s="55" t="s">
        <v>369</v>
      </c>
      <c r="HP21" s="55">
        <v>0</v>
      </c>
      <c r="HQ21" s="196">
        <v>0</v>
      </c>
      <c r="HR21" s="55">
        <v>0</v>
      </c>
      <c r="HS21" s="54">
        <v>0</v>
      </c>
      <c r="HT21" s="54">
        <v>0</v>
      </c>
      <c r="HU21" s="54">
        <v>0</v>
      </c>
      <c r="HV21" s="54">
        <v>0</v>
      </c>
      <c r="HW21" s="54">
        <v>0</v>
      </c>
      <c r="HX21" s="54">
        <v>0</v>
      </c>
      <c r="HY21" s="54">
        <v>6.9599999999999995E-2</v>
      </c>
      <c r="HZ21" s="54">
        <v>0</v>
      </c>
      <c r="IA21" s="54">
        <v>0</v>
      </c>
      <c r="IB21" s="54">
        <v>0</v>
      </c>
      <c r="IC21" s="54">
        <v>0</v>
      </c>
      <c r="ID21" s="55" t="s">
        <v>369</v>
      </c>
      <c r="IE21" s="55" t="s">
        <v>369</v>
      </c>
      <c r="IF21" s="55">
        <v>0</v>
      </c>
      <c r="IG21" s="196">
        <v>6.9599999999999995E-2</v>
      </c>
      <c r="IH21" s="55">
        <v>0</v>
      </c>
    </row>
    <row r="22" spans="1:242" ht="15.75" x14ac:dyDescent="0.25">
      <c r="A22" s="129" t="s">
        <v>33</v>
      </c>
      <c r="B22" s="108" t="s">
        <v>34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5" t="s">
        <v>369</v>
      </c>
      <c r="O22" s="55" t="s">
        <v>369</v>
      </c>
      <c r="P22" s="55">
        <v>0</v>
      </c>
      <c r="Q22" s="54">
        <v>0</v>
      </c>
      <c r="R22" s="55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4">
        <v>0</v>
      </c>
      <c r="AD22" s="55" t="s">
        <v>369</v>
      </c>
      <c r="AE22" s="55" t="s">
        <v>369</v>
      </c>
      <c r="AF22" s="55">
        <v>0</v>
      </c>
      <c r="AG22" s="196">
        <v>0</v>
      </c>
      <c r="AH22" s="55">
        <v>0</v>
      </c>
      <c r="AI22" s="54">
        <v>0</v>
      </c>
      <c r="AJ22" s="54">
        <v>0</v>
      </c>
      <c r="AK22" s="54">
        <v>0</v>
      </c>
      <c r="AL22" s="54">
        <v>0</v>
      </c>
      <c r="AM22" s="54">
        <v>0</v>
      </c>
      <c r="AN22" s="54">
        <v>0</v>
      </c>
      <c r="AO22" s="54">
        <v>0</v>
      </c>
      <c r="AP22" s="54">
        <v>0</v>
      </c>
      <c r="AQ22" s="54">
        <v>0</v>
      </c>
      <c r="AR22" s="54">
        <v>0</v>
      </c>
      <c r="AS22" s="54">
        <v>0</v>
      </c>
      <c r="AT22" s="55" t="s">
        <v>369</v>
      </c>
      <c r="AU22" s="55" t="s">
        <v>369</v>
      </c>
      <c r="AV22" s="55">
        <v>0</v>
      </c>
      <c r="AW22" s="196">
        <v>0</v>
      </c>
      <c r="AX22" s="55">
        <v>0</v>
      </c>
      <c r="AY22" s="54">
        <v>0</v>
      </c>
      <c r="AZ22" s="54">
        <v>0</v>
      </c>
      <c r="BA22" s="54">
        <v>0</v>
      </c>
      <c r="BB22" s="54">
        <v>0</v>
      </c>
      <c r="BC22" s="54">
        <v>0</v>
      </c>
      <c r="BD22" s="54">
        <v>0</v>
      </c>
      <c r="BE22" s="54">
        <v>0</v>
      </c>
      <c r="BF22" s="54">
        <v>0</v>
      </c>
      <c r="BG22" s="54">
        <v>0</v>
      </c>
      <c r="BH22" s="54">
        <v>0</v>
      </c>
      <c r="BI22" s="54">
        <v>0</v>
      </c>
      <c r="BJ22" s="55" t="s">
        <v>369</v>
      </c>
      <c r="BK22" s="55" t="s">
        <v>369</v>
      </c>
      <c r="BL22" s="55">
        <v>0</v>
      </c>
      <c r="BM22" s="196">
        <v>0</v>
      </c>
      <c r="BN22" s="55">
        <v>0</v>
      </c>
      <c r="BO22" s="54">
        <v>0</v>
      </c>
      <c r="BP22" s="54">
        <v>0</v>
      </c>
      <c r="BQ22" s="54">
        <v>0</v>
      </c>
      <c r="BR22" s="54">
        <v>0</v>
      </c>
      <c r="BS22" s="54">
        <v>0</v>
      </c>
      <c r="BT22" s="54">
        <v>0</v>
      </c>
      <c r="BU22" s="54">
        <v>0</v>
      </c>
      <c r="BV22" s="54">
        <v>0</v>
      </c>
      <c r="BW22" s="54">
        <v>0</v>
      </c>
      <c r="BX22" s="54">
        <v>0</v>
      </c>
      <c r="BY22" s="54">
        <v>0</v>
      </c>
      <c r="BZ22" s="55" t="s">
        <v>369</v>
      </c>
      <c r="CA22" s="55" t="s">
        <v>369</v>
      </c>
      <c r="CB22" s="55">
        <v>0</v>
      </c>
      <c r="CC22" s="196">
        <v>0</v>
      </c>
      <c r="CD22" s="55">
        <v>0</v>
      </c>
      <c r="CE22" s="54">
        <v>0</v>
      </c>
      <c r="CF22" s="54">
        <v>0</v>
      </c>
      <c r="CG22" s="54">
        <v>0</v>
      </c>
      <c r="CH22" s="54">
        <v>0</v>
      </c>
      <c r="CI22" s="54">
        <v>0</v>
      </c>
      <c r="CJ22" s="54">
        <v>0</v>
      </c>
      <c r="CK22" s="54">
        <v>0</v>
      </c>
      <c r="CL22" s="54">
        <v>0</v>
      </c>
      <c r="CM22" s="54">
        <v>0</v>
      </c>
      <c r="CN22" s="54">
        <v>0</v>
      </c>
      <c r="CO22" s="54">
        <v>0</v>
      </c>
      <c r="CP22" s="55" t="s">
        <v>369</v>
      </c>
      <c r="CQ22" s="55" t="s">
        <v>369</v>
      </c>
      <c r="CR22" s="55">
        <v>0</v>
      </c>
      <c r="CS22" s="196">
        <v>0</v>
      </c>
      <c r="CT22" s="55">
        <v>0</v>
      </c>
      <c r="CU22" s="54">
        <v>0</v>
      </c>
      <c r="CV22" s="54">
        <v>0</v>
      </c>
      <c r="CW22" s="54">
        <v>0</v>
      </c>
      <c r="CX22" s="54">
        <v>0</v>
      </c>
      <c r="CY22" s="54">
        <v>0</v>
      </c>
      <c r="CZ22" s="54">
        <v>0</v>
      </c>
      <c r="DA22" s="54">
        <v>0</v>
      </c>
      <c r="DB22" s="54">
        <v>0</v>
      </c>
      <c r="DC22" s="54">
        <v>0</v>
      </c>
      <c r="DD22" s="54">
        <v>0</v>
      </c>
      <c r="DE22" s="54">
        <v>0</v>
      </c>
      <c r="DF22" s="55" t="s">
        <v>369</v>
      </c>
      <c r="DG22" s="55" t="s">
        <v>369</v>
      </c>
      <c r="DH22" s="55">
        <v>0</v>
      </c>
      <c r="DI22" s="196">
        <v>0</v>
      </c>
      <c r="DJ22" s="55">
        <v>0</v>
      </c>
      <c r="DK22" s="54">
        <v>0</v>
      </c>
      <c r="DL22" s="54">
        <v>0</v>
      </c>
      <c r="DM22" s="54">
        <v>0</v>
      </c>
      <c r="DN22" s="54">
        <v>0</v>
      </c>
      <c r="DO22" s="54">
        <v>0</v>
      </c>
      <c r="DP22" s="54">
        <v>0</v>
      </c>
      <c r="DQ22" s="54">
        <v>0</v>
      </c>
      <c r="DR22" s="54">
        <v>0</v>
      </c>
      <c r="DS22" s="54">
        <v>0</v>
      </c>
      <c r="DT22" s="54">
        <v>0</v>
      </c>
      <c r="DU22" s="54">
        <v>0</v>
      </c>
      <c r="DV22" s="55" t="s">
        <v>369</v>
      </c>
      <c r="DW22" s="55" t="s">
        <v>369</v>
      </c>
      <c r="DX22" s="55">
        <v>0</v>
      </c>
      <c r="DY22" s="196">
        <v>0</v>
      </c>
      <c r="DZ22" s="55">
        <v>0</v>
      </c>
      <c r="EA22" s="54">
        <v>0</v>
      </c>
      <c r="EB22" s="54">
        <v>0</v>
      </c>
      <c r="EC22" s="54">
        <v>0</v>
      </c>
      <c r="ED22" s="54">
        <v>0</v>
      </c>
      <c r="EE22" s="54">
        <v>0</v>
      </c>
      <c r="EF22" s="54">
        <v>0</v>
      </c>
      <c r="EG22" s="54">
        <v>0</v>
      </c>
      <c r="EH22" s="54">
        <v>0</v>
      </c>
      <c r="EI22" s="54">
        <v>0</v>
      </c>
      <c r="EJ22" s="54">
        <v>0</v>
      </c>
      <c r="EK22" s="54">
        <v>0</v>
      </c>
      <c r="EL22" s="55" t="s">
        <v>369</v>
      </c>
      <c r="EM22" s="55" t="s">
        <v>369</v>
      </c>
      <c r="EN22" s="55">
        <v>0</v>
      </c>
      <c r="EO22" s="54">
        <v>0</v>
      </c>
      <c r="EP22" s="55">
        <v>0</v>
      </c>
      <c r="EQ22" s="54">
        <v>0</v>
      </c>
      <c r="ER22" s="54">
        <v>0</v>
      </c>
      <c r="ES22" s="54">
        <v>0</v>
      </c>
      <c r="ET22" s="54">
        <v>0</v>
      </c>
      <c r="EU22" s="54">
        <v>0</v>
      </c>
      <c r="EV22" s="54">
        <v>0</v>
      </c>
      <c r="EW22" s="54">
        <v>0</v>
      </c>
      <c r="EX22" s="54">
        <v>0</v>
      </c>
      <c r="EY22" s="54">
        <v>0</v>
      </c>
      <c r="EZ22" s="54">
        <v>0</v>
      </c>
      <c r="FA22" s="54">
        <v>0</v>
      </c>
      <c r="FB22" s="55" t="s">
        <v>369</v>
      </c>
      <c r="FC22" s="55" t="s">
        <v>369</v>
      </c>
      <c r="FD22" s="55">
        <v>0</v>
      </c>
      <c r="FE22" s="196">
        <v>0</v>
      </c>
      <c r="FF22" s="55">
        <v>0</v>
      </c>
      <c r="FG22" s="54">
        <v>0</v>
      </c>
      <c r="FH22" s="54">
        <v>0</v>
      </c>
      <c r="FI22" s="54">
        <v>0</v>
      </c>
      <c r="FJ22" s="54">
        <v>0</v>
      </c>
      <c r="FK22" s="54">
        <v>0</v>
      </c>
      <c r="FL22" s="54">
        <v>0</v>
      </c>
      <c r="FM22" s="54">
        <v>0</v>
      </c>
      <c r="FN22" s="54">
        <v>0</v>
      </c>
      <c r="FO22" s="54">
        <v>0</v>
      </c>
      <c r="FP22" s="54">
        <v>0</v>
      </c>
      <c r="FQ22" s="54">
        <v>0</v>
      </c>
      <c r="FR22" s="55" t="s">
        <v>369</v>
      </c>
      <c r="FS22" s="55" t="s">
        <v>369</v>
      </c>
      <c r="FT22" s="55">
        <v>0</v>
      </c>
      <c r="FU22" s="196">
        <v>0</v>
      </c>
      <c r="FV22" s="55">
        <v>0</v>
      </c>
      <c r="FW22" s="54">
        <v>0</v>
      </c>
      <c r="FX22" s="54">
        <v>0</v>
      </c>
      <c r="FY22" s="54">
        <v>0</v>
      </c>
      <c r="FZ22" s="54">
        <v>0</v>
      </c>
      <c r="GA22" s="54">
        <v>0</v>
      </c>
      <c r="GB22" s="54">
        <v>0</v>
      </c>
      <c r="GC22" s="54">
        <v>0</v>
      </c>
      <c r="GD22" s="54">
        <v>0</v>
      </c>
      <c r="GE22" s="54">
        <v>0</v>
      </c>
      <c r="GF22" s="54">
        <v>0</v>
      </c>
      <c r="GG22" s="54">
        <v>0</v>
      </c>
      <c r="GH22" s="55" t="s">
        <v>369</v>
      </c>
      <c r="GI22" s="55" t="s">
        <v>369</v>
      </c>
      <c r="GJ22" s="55">
        <v>0</v>
      </c>
      <c r="GK22" s="196">
        <v>0</v>
      </c>
      <c r="GL22" s="55">
        <v>0</v>
      </c>
      <c r="GM22" s="54">
        <v>0</v>
      </c>
      <c r="GN22" s="54">
        <v>0</v>
      </c>
      <c r="GO22" s="54">
        <v>0</v>
      </c>
      <c r="GP22" s="54">
        <v>0</v>
      </c>
      <c r="GQ22" s="54">
        <v>0</v>
      </c>
      <c r="GR22" s="54">
        <v>0</v>
      </c>
      <c r="GS22" s="54">
        <v>0</v>
      </c>
      <c r="GT22" s="54">
        <v>0</v>
      </c>
      <c r="GU22" s="54">
        <v>0</v>
      </c>
      <c r="GV22" s="54">
        <v>0</v>
      </c>
      <c r="GW22" s="54">
        <v>0</v>
      </c>
      <c r="GX22" s="55" t="s">
        <v>369</v>
      </c>
      <c r="GY22" s="55" t="s">
        <v>369</v>
      </c>
      <c r="GZ22" s="55">
        <v>0</v>
      </c>
      <c r="HA22" s="196">
        <v>0</v>
      </c>
      <c r="HB22" s="55">
        <v>0</v>
      </c>
      <c r="HC22" s="54">
        <v>0</v>
      </c>
      <c r="HD22" s="54">
        <v>0</v>
      </c>
      <c r="HE22" s="54">
        <v>0</v>
      </c>
      <c r="HF22" s="54">
        <v>0</v>
      </c>
      <c r="HG22" s="54">
        <v>0</v>
      </c>
      <c r="HH22" s="54">
        <v>0</v>
      </c>
      <c r="HI22" s="54">
        <v>0</v>
      </c>
      <c r="HJ22" s="54">
        <v>0</v>
      </c>
      <c r="HK22" s="54">
        <v>0</v>
      </c>
      <c r="HL22" s="54">
        <v>0</v>
      </c>
      <c r="HM22" s="54">
        <v>0</v>
      </c>
      <c r="HN22" s="55" t="s">
        <v>369</v>
      </c>
      <c r="HO22" s="55" t="s">
        <v>369</v>
      </c>
      <c r="HP22" s="55">
        <v>0</v>
      </c>
      <c r="HQ22" s="196">
        <v>0</v>
      </c>
      <c r="HR22" s="55">
        <v>0</v>
      </c>
      <c r="HS22" s="54">
        <v>0</v>
      </c>
      <c r="HT22" s="54">
        <v>0</v>
      </c>
      <c r="HU22" s="54">
        <v>0</v>
      </c>
      <c r="HV22" s="54">
        <v>0</v>
      </c>
      <c r="HW22" s="54">
        <v>0</v>
      </c>
      <c r="HX22" s="54">
        <v>0</v>
      </c>
      <c r="HY22" s="54">
        <v>0</v>
      </c>
      <c r="HZ22" s="54">
        <v>0</v>
      </c>
      <c r="IA22" s="54">
        <v>0</v>
      </c>
      <c r="IB22" s="54">
        <v>0</v>
      </c>
      <c r="IC22" s="54">
        <v>0</v>
      </c>
      <c r="ID22" s="55" t="s">
        <v>369</v>
      </c>
      <c r="IE22" s="55" t="s">
        <v>369</v>
      </c>
      <c r="IF22" s="55">
        <v>0</v>
      </c>
      <c r="IG22" s="196">
        <v>0</v>
      </c>
      <c r="IH22" s="55">
        <v>0</v>
      </c>
    </row>
    <row r="23" spans="1:242" ht="15.75" x14ac:dyDescent="0.25">
      <c r="A23" s="129" t="s">
        <v>36</v>
      </c>
      <c r="B23" s="108" t="s">
        <v>37</v>
      </c>
      <c r="C23" s="54">
        <v>0</v>
      </c>
      <c r="D23" s="54">
        <v>0</v>
      </c>
      <c r="E23" s="54">
        <v>0</v>
      </c>
      <c r="F23" s="54">
        <v>0</v>
      </c>
      <c r="G23" s="54">
        <v>0</v>
      </c>
      <c r="H23" s="54">
        <v>0</v>
      </c>
      <c r="I23" s="54">
        <v>13.15426993</v>
      </c>
      <c r="J23" s="54">
        <v>0</v>
      </c>
      <c r="K23" s="54">
        <v>0</v>
      </c>
      <c r="L23" s="54">
        <v>0</v>
      </c>
      <c r="M23" s="54">
        <v>0</v>
      </c>
      <c r="N23" s="55" t="s">
        <v>369</v>
      </c>
      <c r="O23" s="55" t="s">
        <v>369</v>
      </c>
      <c r="P23" s="55">
        <v>0</v>
      </c>
      <c r="Q23" s="54">
        <v>13.15426993</v>
      </c>
      <c r="R23" s="55">
        <v>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5" t="s">
        <v>369</v>
      </c>
      <c r="AE23" s="55" t="s">
        <v>369</v>
      </c>
      <c r="AF23" s="55">
        <v>0</v>
      </c>
      <c r="AG23" s="196">
        <v>0</v>
      </c>
      <c r="AH23" s="55">
        <v>0</v>
      </c>
      <c r="AI23" s="54">
        <v>0</v>
      </c>
      <c r="AJ23" s="54">
        <v>0</v>
      </c>
      <c r="AK23" s="54">
        <v>0</v>
      </c>
      <c r="AL23" s="54">
        <v>0</v>
      </c>
      <c r="AM23" s="54">
        <v>0</v>
      </c>
      <c r="AN23" s="54">
        <v>0</v>
      </c>
      <c r="AO23" s="54">
        <v>0</v>
      </c>
      <c r="AP23" s="54">
        <v>0</v>
      </c>
      <c r="AQ23" s="54">
        <v>0</v>
      </c>
      <c r="AR23" s="54">
        <v>0</v>
      </c>
      <c r="AS23" s="54">
        <v>0</v>
      </c>
      <c r="AT23" s="55" t="s">
        <v>369</v>
      </c>
      <c r="AU23" s="55" t="s">
        <v>369</v>
      </c>
      <c r="AV23" s="55">
        <v>0</v>
      </c>
      <c r="AW23" s="196">
        <v>0</v>
      </c>
      <c r="AX23" s="55">
        <v>0</v>
      </c>
      <c r="AY23" s="54">
        <v>0</v>
      </c>
      <c r="AZ23" s="54">
        <v>0</v>
      </c>
      <c r="BA23" s="54">
        <v>0</v>
      </c>
      <c r="BB23" s="54">
        <v>0</v>
      </c>
      <c r="BC23" s="54">
        <v>0</v>
      </c>
      <c r="BD23" s="54">
        <v>0</v>
      </c>
      <c r="BE23" s="54">
        <v>0</v>
      </c>
      <c r="BF23" s="54">
        <v>0</v>
      </c>
      <c r="BG23" s="54">
        <v>0</v>
      </c>
      <c r="BH23" s="54">
        <v>0</v>
      </c>
      <c r="BI23" s="54">
        <v>0</v>
      </c>
      <c r="BJ23" s="55" t="s">
        <v>369</v>
      </c>
      <c r="BK23" s="55" t="s">
        <v>369</v>
      </c>
      <c r="BL23" s="55">
        <v>0</v>
      </c>
      <c r="BM23" s="196">
        <v>0</v>
      </c>
      <c r="BN23" s="55">
        <v>0</v>
      </c>
      <c r="BO23" s="54">
        <v>0</v>
      </c>
      <c r="BP23" s="54">
        <v>0</v>
      </c>
      <c r="BQ23" s="54">
        <v>0</v>
      </c>
      <c r="BR23" s="54">
        <v>0</v>
      </c>
      <c r="BS23" s="54">
        <v>0</v>
      </c>
      <c r="BT23" s="54">
        <v>0</v>
      </c>
      <c r="BU23" s="54">
        <v>0</v>
      </c>
      <c r="BV23" s="54">
        <v>0</v>
      </c>
      <c r="BW23" s="54">
        <v>0</v>
      </c>
      <c r="BX23" s="54">
        <v>0</v>
      </c>
      <c r="BY23" s="54">
        <v>0</v>
      </c>
      <c r="BZ23" s="55" t="s">
        <v>369</v>
      </c>
      <c r="CA23" s="55" t="s">
        <v>369</v>
      </c>
      <c r="CB23" s="55">
        <v>0</v>
      </c>
      <c r="CC23" s="196">
        <v>0</v>
      </c>
      <c r="CD23" s="55">
        <v>0</v>
      </c>
      <c r="CE23" s="54">
        <v>0</v>
      </c>
      <c r="CF23" s="54">
        <v>0</v>
      </c>
      <c r="CG23" s="54">
        <v>0</v>
      </c>
      <c r="CH23" s="54">
        <v>0</v>
      </c>
      <c r="CI23" s="54">
        <v>0</v>
      </c>
      <c r="CJ23" s="54">
        <v>0</v>
      </c>
      <c r="CK23" s="54">
        <v>0</v>
      </c>
      <c r="CL23" s="54">
        <v>0</v>
      </c>
      <c r="CM23" s="54">
        <v>0</v>
      </c>
      <c r="CN23" s="54">
        <v>0</v>
      </c>
      <c r="CO23" s="54">
        <v>0</v>
      </c>
      <c r="CP23" s="55" t="s">
        <v>369</v>
      </c>
      <c r="CQ23" s="55" t="s">
        <v>369</v>
      </c>
      <c r="CR23" s="55">
        <v>0</v>
      </c>
      <c r="CS23" s="196">
        <v>0</v>
      </c>
      <c r="CT23" s="55">
        <v>0</v>
      </c>
      <c r="CU23" s="54">
        <v>0</v>
      </c>
      <c r="CV23" s="54">
        <v>0</v>
      </c>
      <c r="CW23" s="54">
        <v>0</v>
      </c>
      <c r="CX23" s="54">
        <v>0</v>
      </c>
      <c r="CY23" s="54">
        <v>0</v>
      </c>
      <c r="CZ23" s="54">
        <v>0</v>
      </c>
      <c r="DA23" s="54">
        <v>0</v>
      </c>
      <c r="DB23" s="54">
        <v>0</v>
      </c>
      <c r="DC23" s="54">
        <v>0</v>
      </c>
      <c r="DD23" s="54">
        <v>0</v>
      </c>
      <c r="DE23" s="54">
        <v>0</v>
      </c>
      <c r="DF23" s="55" t="s">
        <v>369</v>
      </c>
      <c r="DG23" s="55" t="s">
        <v>369</v>
      </c>
      <c r="DH23" s="55">
        <v>0</v>
      </c>
      <c r="DI23" s="196">
        <v>0</v>
      </c>
      <c r="DJ23" s="55">
        <v>0</v>
      </c>
      <c r="DK23" s="54">
        <v>0</v>
      </c>
      <c r="DL23" s="54">
        <v>0</v>
      </c>
      <c r="DM23" s="54">
        <v>0</v>
      </c>
      <c r="DN23" s="54">
        <v>0</v>
      </c>
      <c r="DO23" s="54">
        <v>0</v>
      </c>
      <c r="DP23" s="54">
        <v>0</v>
      </c>
      <c r="DQ23" s="54">
        <v>0</v>
      </c>
      <c r="DR23" s="54">
        <v>0</v>
      </c>
      <c r="DS23" s="54">
        <v>0</v>
      </c>
      <c r="DT23" s="54">
        <v>0</v>
      </c>
      <c r="DU23" s="54">
        <v>0</v>
      </c>
      <c r="DV23" s="55" t="s">
        <v>369</v>
      </c>
      <c r="DW23" s="55" t="s">
        <v>369</v>
      </c>
      <c r="DX23" s="55">
        <v>0</v>
      </c>
      <c r="DY23" s="196">
        <v>0</v>
      </c>
      <c r="DZ23" s="55">
        <v>0</v>
      </c>
      <c r="EA23" s="54">
        <v>0</v>
      </c>
      <c r="EB23" s="54">
        <v>0</v>
      </c>
      <c r="EC23" s="54">
        <v>0</v>
      </c>
      <c r="ED23" s="54">
        <v>0</v>
      </c>
      <c r="EE23" s="54">
        <v>0</v>
      </c>
      <c r="EF23" s="54">
        <v>0</v>
      </c>
      <c r="EG23" s="54">
        <v>0</v>
      </c>
      <c r="EH23" s="54">
        <v>0</v>
      </c>
      <c r="EI23" s="54">
        <v>0</v>
      </c>
      <c r="EJ23" s="54">
        <v>0</v>
      </c>
      <c r="EK23" s="54">
        <v>0</v>
      </c>
      <c r="EL23" s="55" t="s">
        <v>369</v>
      </c>
      <c r="EM23" s="55" t="s">
        <v>369</v>
      </c>
      <c r="EN23" s="55">
        <v>0</v>
      </c>
      <c r="EO23" s="54">
        <v>0</v>
      </c>
      <c r="EP23" s="55">
        <v>0</v>
      </c>
      <c r="EQ23" s="54">
        <v>0</v>
      </c>
      <c r="ER23" s="54">
        <v>0</v>
      </c>
      <c r="ES23" s="54">
        <v>0</v>
      </c>
      <c r="ET23" s="54">
        <v>0</v>
      </c>
      <c r="EU23" s="54">
        <v>0</v>
      </c>
      <c r="EV23" s="54">
        <v>0</v>
      </c>
      <c r="EW23" s="54">
        <v>0</v>
      </c>
      <c r="EX23" s="54">
        <v>0</v>
      </c>
      <c r="EY23" s="54">
        <v>0</v>
      </c>
      <c r="EZ23" s="54">
        <v>0</v>
      </c>
      <c r="FA23" s="54">
        <v>0</v>
      </c>
      <c r="FB23" s="55" t="s">
        <v>369</v>
      </c>
      <c r="FC23" s="55" t="s">
        <v>369</v>
      </c>
      <c r="FD23" s="55">
        <v>0</v>
      </c>
      <c r="FE23" s="196">
        <v>0</v>
      </c>
      <c r="FF23" s="55">
        <v>0</v>
      </c>
      <c r="FG23" s="54">
        <v>0</v>
      </c>
      <c r="FH23" s="54">
        <v>0</v>
      </c>
      <c r="FI23" s="54">
        <v>0</v>
      </c>
      <c r="FJ23" s="54">
        <v>0</v>
      </c>
      <c r="FK23" s="54">
        <v>0</v>
      </c>
      <c r="FL23" s="54">
        <v>0</v>
      </c>
      <c r="FM23" s="54">
        <v>0</v>
      </c>
      <c r="FN23" s="54">
        <v>0</v>
      </c>
      <c r="FO23" s="54">
        <v>0</v>
      </c>
      <c r="FP23" s="54">
        <v>0</v>
      </c>
      <c r="FQ23" s="54">
        <v>0</v>
      </c>
      <c r="FR23" s="55" t="s">
        <v>369</v>
      </c>
      <c r="FS23" s="55" t="s">
        <v>369</v>
      </c>
      <c r="FT23" s="55">
        <v>0</v>
      </c>
      <c r="FU23" s="196">
        <v>0</v>
      </c>
      <c r="FV23" s="55">
        <v>0</v>
      </c>
      <c r="FW23" s="54">
        <v>0</v>
      </c>
      <c r="FX23" s="54">
        <v>0</v>
      </c>
      <c r="FY23" s="54">
        <v>0</v>
      </c>
      <c r="FZ23" s="54">
        <v>0</v>
      </c>
      <c r="GA23" s="54">
        <v>0</v>
      </c>
      <c r="GB23" s="54">
        <v>0</v>
      </c>
      <c r="GC23" s="54">
        <v>0</v>
      </c>
      <c r="GD23" s="54">
        <v>0</v>
      </c>
      <c r="GE23" s="54">
        <v>0</v>
      </c>
      <c r="GF23" s="54">
        <v>0</v>
      </c>
      <c r="GG23" s="54">
        <v>0</v>
      </c>
      <c r="GH23" s="55" t="s">
        <v>369</v>
      </c>
      <c r="GI23" s="55" t="s">
        <v>369</v>
      </c>
      <c r="GJ23" s="55">
        <v>0</v>
      </c>
      <c r="GK23" s="196">
        <v>0</v>
      </c>
      <c r="GL23" s="55">
        <v>0</v>
      </c>
      <c r="GM23" s="54">
        <v>0</v>
      </c>
      <c r="GN23" s="54">
        <v>0</v>
      </c>
      <c r="GO23" s="54">
        <v>0</v>
      </c>
      <c r="GP23" s="54">
        <v>0</v>
      </c>
      <c r="GQ23" s="54">
        <v>0</v>
      </c>
      <c r="GR23" s="54">
        <v>0</v>
      </c>
      <c r="GS23" s="54">
        <v>6.8816158400000003</v>
      </c>
      <c r="GT23" s="54">
        <v>0</v>
      </c>
      <c r="GU23" s="54">
        <v>0</v>
      </c>
      <c r="GV23" s="54">
        <v>0</v>
      </c>
      <c r="GW23" s="54">
        <v>0</v>
      </c>
      <c r="GX23" s="55" t="s">
        <v>369</v>
      </c>
      <c r="GY23" s="55" t="s">
        <v>369</v>
      </c>
      <c r="GZ23" s="55">
        <v>0</v>
      </c>
      <c r="HA23" s="196">
        <v>6.8816158400000003</v>
      </c>
      <c r="HB23" s="55">
        <v>0</v>
      </c>
      <c r="HC23" s="54">
        <v>0</v>
      </c>
      <c r="HD23" s="54">
        <v>0</v>
      </c>
      <c r="HE23" s="54">
        <v>0</v>
      </c>
      <c r="HF23" s="54">
        <v>0</v>
      </c>
      <c r="HG23" s="54">
        <v>0</v>
      </c>
      <c r="HH23" s="54">
        <v>0</v>
      </c>
      <c r="HI23" s="54">
        <v>6.2726540899999996</v>
      </c>
      <c r="HJ23" s="54">
        <v>0</v>
      </c>
      <c r="HK23" s="54">
        <v>0</v>
      </c>
      <c r="HL23" s="54">
        <v>0</v>
      </c>
      <c r="HM23" s="54">
        <v>0</v>
      </c>
      <c r="HN23" s="55" t="s">
        <v>369</v>
      </c>
      <c r="HO23" s="55" t="s">
        <v>369</v>
      </c>
      <c r="HP23" s="55">
        <v>0</v>
      </c>
      <c r="HQ23" s="196">
        <v>6.2726540899999996</v>
      </c>
      <c r="HR23" s="55">
        <v>0</v>
      </c>
      <c r="HS23" s="54">
        <v>0</v>
      </c>
      <c r="HT23" s="54">
        <v>0</v>
      </c>
      <c r="HU23" s="54">
        <v>0</v>
      </c>
      <c r="HV23" s="54">
        <v>0</v>
      </c>
      <c r="HW23" s="54">
        <v>0</v>
      </c>
      <c r="HX23" s="54">
        <v>0</v>
      </c>
      <c r="HY23" s="54">
        <v>0</v>
      </c>
      <c r="HZ23" s="54">
        <v>0</v>
      </c>
      <c r="IA23" s="54">
        <v>0</v>
      </c>
      <c r="IB23" s="54">
        <v>0</v>
      </c>
      <c r="IC23" s="54">
        <v>0</v>
      </c>
      <c r="ID23" s="55" t="s">
        <v>369</v>
      </c>
      <c r="IE23" s="55" t="s">
        <v>369</v>
      </c>
      <c r="IF23" s="55">
        <v>0</v>
      </c>
      <c r="IG23" s="196">
        <v>0</v>
      </c>
      <c r="IH23" s="55">
        <v>0</v>
      </c>
    </row>
    <row r="24" spans="1:242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54">
        <v>0</v>
      </c>
      <c r="R24" s="55"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v>0</v>
      </c>
      <c r="AD24" s="55" t="s">
        <v>369</v>
      </c>
      <c r="AE24" s="55" t="s">
        <v>369</v>
      </c>
      <c r="AF24" s="55">
        <v>0</v>
      </c>
      <c r="AG24" s="196">
        <v>0</v>
      </c>
      <c r="AH24" s="55">
        <v>0</v>
      </c>
      <c r="AI24" s="54">
        <v>0</v>
      </c>
      <c r="AJ24" s="54">
        <v>0</v>
      </c>
      <c r="AK24" s="54">
        <v>0</v>
      </c>
      <c r="AL24" s="54">
        <v>0</v>
      </c>
      <c r="AM24" s="54">
        <v>0</v>
      </c>
      <c r="AN24" s="54">
        <v>0</v>
      </c>
      <c r="AO24" s="54">
        <v>0</v>
      </c>
      <c r="AP24" s="54">
        <v>0</v>
      </c>
      <c r="AQ24" s="54">
        <v>0</v>
      </c>
      <c r="AR24" s="54">
        <v>0</v>
      </c>
      <c r="AS24" s="54">
        <v>0</v>
      </c>
      <c r="AT24" s="55" t="s">
        <v>369</v>
      </c>
      <c r="AU24" s="55" t="s">
        <v>369</v>
      </c>
      <c r="AV24" s="55">
        <v>0</v>
      </c>
      <c r="AW24" s="196">
        <v>0</v>
      </c>
      <c r="AX24" s="55">
        <v>0</v>
      </c>
      <c r="AY24" s="54">
        <v>0</v>
      </c>
      <c r="AZ24" s="54">
        <v>0</v>
      </c>
      <c r="BA24" s="54">
        <v>0</v>
      </c>
      <c r="BB24" s="54">
        <v>0</v>
      </c>
      <c r="BC24" s="54">
        <v>0</v>
      </c>
      <c r="BD24" s="54">
        <v>0</v>
      </c>
      <c r="BE24" s="54">
        <v>0</v>
      </c>
      <c r="BF24" s="54">
        <v>0</v>
      </c>
      <c r="BG24" s="54">
        <v>0</v>
      </c>
      <c r="BH24" s="54">
        <v>0</v>
      </c>
      <c r="BI24" s="54">
        <v>0</v>
      </c>
      <c r="BJ24" s="55" t="s">
        <v>369</v>
      </c>
      <c r="BK24" s="55" t="s">
        <v>369</v>
      </c>
      <c r="BL24" s="55">
        <v>0</v>
      </c>
      <c r="BM24" s="196">
        <v>0</v>
      </c>
      <c r="BN24" s="55">
        <v>0</v>
      </c>
      <c r="BO24" s="54">
        <v>0</v>
      </c>
      <c r="BP24" s="54">
        <v>0</v>
      </c>
      <c r="BQ24" s="54">
        <v>0</v>
      </c>
      <c r="BR24" s="54">
        <v>0</v>
      </c>
      <c r="BS24" s="54">
        <v>0</v>
      </c>
      <c r="BT24" s="54">
        <v>0</v>
      </c>
      <c r="BU24" s="54">
        <v>0</v>
      </c>
      <c r="BV24" s="54">
        <v>0</v>
      </c>
      <c r="BW24" s="54">
        <v>0</v>
      </c>
      <c r="BX24" s="54">
        <v>0</v>
      </c>
      <c r="BY24" s="54">
        <v>0</v>
      </c>
      <c r="BZ24" s="55" t="s">
        <v>369</v>
      </c>
      <c r="CA24" s="55" t="s">
        <v>369</v>
      </c>
      <c r="CB24" s="55">
        <v>0</v>
      </c>
      <c r="CC24" s="196">
        <v>0</v>
      </c>
      <c r="CD24" s="55">
        <v>0</v>
      </c>
      <c r="CE24" s="54">
        <v>0</v>
      </c>
      <c r="CF24" s="54">
        <v>0</v>
      </c>
      <c r="CG24" s="54">
        <v>0</v>
      </c>
      <c r="CH24" s="54">
        <v>0</v>
      </c>
      <c r="CI24" s="54">
        <v>0</v>
      </c>
      <c r="CJ24" s="54">
        <v>0</v>
      </c>
      <c r="CK24" s="54">
        <v>0</v>
      </c>
      <c r="CL24" s="54">
        <v>0</v>
      </c>
      <c r="CM24" s="54">
        <v>0</v>
      </c>
      <c r="CN24" s="54">
        <v>0</v>
      </c>
      <c r="CO24" s="54">
        <v>0</v>
      </c>
      <c r="CP24" s="55" t="s">
        <v>369</v>
      </c>
      <c r="CQ24" s="55" t="s">
        <v>369</v>
      </c>
      <c r="CR24" s="55">
        <v>0</v>
      </c>
      <c r="CS24" s="196">
        <v>0</v>
      </c>
      <c r="CT24" s="55">
        <v>0</v>
      </c>
      <c r="CU24" s="54">
        <v>0</v>
      </c>
      <c r="CV24" s="54">
        <v>0</v>
      </c>
      <c r="CW24" s="54">
        <v>0</v>
      </c>
      <c r="CX24" s="54">
        <v>0</v>
      </c>
      <c r="CY24" s="54">
        <v>0</v>
      </c>
      <c r="CZ24" s="54">
        <v>0</v>
      </c>
      <c r="DA24" s="54">
        <v>0</v>
      </c>
      <c r="DB24" s="54">
        <v>0</v>
      </c>
      <c r="DC24" s="54">
        <v>0</v>
      </c>
      <c r="DD24" s="54">
        <v>0</v>
      </c>
      <c r="DE24" s="54">
        <v>0</v>
      </c>
      <c r="DF24" s="55" t="s">
        <v>369</v>
      </c>
      <c r="DG24" s="55" t="s">
        <v>369</v>
      </c>
      <c r="DH24" s="55">
        <v>0</v>
      </c>
      <c r="DI24" s="196">
        <v>0</v>
      </c>
      <c r="DJ24" s="55">
        <v>0</v>
      </c>
      <c r="DK24" s="54">
        <v>0</v>
      </c>
      <c r="DL24" s="54">
        <v>0</v>
      </c>
      <c r="DM24" s="54">
        <v>0</v>
      </c>
      <c r="DN24" s="54">
        <v>0</v>
      </c>
      <c r="DO24" s="54">
        <v>0</v>
      </c>
      <c r="DP24" s="54">
        <v>0</v>
      </c>
      <c r="DQ24" s="54">
        <v>0</v>
      </c>
      <c r="DR24" s="54">
        <v>0</v>
      </c>
      <c r="DS24" s="54">
        <v>0</v>
      </c>
      <c r="DT24" s="54">
        <v>0</v>
      </c>
      <c r="DU24" s="54">
        <v>0</v>
      </c>
      <c r="DV24" s="55" t="s">
        <v>369</v>
      </c>
      <c r="DW24" s="55" t="s">
        <v>369</v>
      </c>
      <c r="DX24" s="55">
        <v>0</v>
      </c>
      <c r="DY24" s="196">
        <v>0</v>
      </c>
      <c r="DZ24" s="55">
        <v>0</v>
      </c>
      <c r="EA24" s="54">
        <v>0</v>
      </c>
      <c r="EB24" s="54">
        <v>0</v>
      </c>
      <c r="EC24" s="54">
        <v>0</v>
      </c>
      <c r="ED24" s="54">
        <v>0</v>
      </c>
      <c r="EE24" s="54">
        <v>0</v>
      </c>
      <c r="EF24" s="54">
        <v>0</v>
      </c>
      <c r="EG24" s="54">
        <v>0</v>
      </c>
      <c r="EH24" s="54">
        <v>0</v>
      </c>
      <c r="EI24" s="54">
        <v>0</v>
      </c>
      <c r="EJ24" s="54">
        <v>0</v>
      </c>
      <c r="EK24" s="54">
        <v>0</v>
      </c>
      <c r="EL24" s="55" t="s">
        <v>369</v>
      </c>
      <c r="EM24" s="55" t="s">
        <v>369</v>
      </c>
      <c r="EN24" s="55">
        <v>0</v>
      </c>
      <c r="EO24" s="54">
        <v>0</v>
      </c>
      <c r="EP24" s="55">
        <v>0</v>
      </c>
      <c r="EQ24" s="54">
        <v>0</v>
      </c>
      <c r="ER24" s="54">
        <v>0</v>
      </c>
      <c r="ES24" s="54">
        <v>0</v>
      </c>
      <c r="ET24" s="54">
        <v>0</v>
      </c>
      <c r="EU24" s="54">
        <v>0</v>
      </c>
      <c r="EV24" s="54">
        <v>0</v>
      </c>
      <c r="EW24" s="54">
        <v>0</v>
      </c>
      <c r="EX24" s="54">
        <v>0</v>
      </c>
      <c r="EY24" s="54">
        <v>0</v>
      </c>
      <c r="EZ24" s="54">
        <v>0</v>
      </c>
      <c r="FA24" s="54">
        <v>0</v>
      </c>
      <c r="FB24" s="55" t="s">
        <v>369</v>
      </c>
      <c r="FC24" s="55" t="s">
        <v>369</v>
      </c>
      <c r="FD24" s="55">
        <v>0</v>
      </c>
      <c r="FE24" s="196">
        <v>0</v>
      </c>
      <c r="FF24" s="55">
        <v>0</v>
      </c>
      <c r="FG24" s="54">
        <v>0</v>
      </c>
      <c r="FH24" s="54">
        <v>0</v>
      </c>
      <c r="FI24" s="54">
        <v>0</v>
      </c>
      <c r="FJ24" s="54">
        <v>0</v>
      </c>
      <c r="FK24" s="54">
        <v>0</v>
      </c>
      <c r="FL24" s="54">
        <v>0</v>
      </c>
      <c r="FM24" s="54">
        <v>0</v>
      </c>
      <c r="FN24" s="54">
        <v>0</v>
      </c>
      <c r="FO24" s="54">
        <v>0</v>
      </c>
      <c r="FP24" s="54">
        <v>0</v>
      </c>
      <c r="FQ24" s="54">
        <v>0</v>
      </c>
      <c r="FR24" s="55" t="s">
        <v>369</v>
      </c>
      <c r="FS24" s="55" t="s">
        <v>369</v>
      </c>
      <c r="FT24" s="55">
        <v>0</v>
      </c>
      <c r="FU24" s="196">
        <v>0</v>
      </c>
      <c r="FV24" s="55">
        <v>0</v>
      </c>
      <c r="FW24" s="54">
        <v>0</v>
      </c>
      <c r="FX24" s="54">
        <v>0</v>
      </c>
      <c r="FY24" s="54">
        <v>0</v>
      </c>
      <c r="FZ24" s="54">
        <v>0</v>
      </c>
      <c r="GA24" s="54">
        <v>0</v>
      </c>
      <c r="GB24" s="54">
        <v>0</v>
      </c>
      <c r="GC24" s="54">
        <v>0</v>
      </c>
      <c r="GD24" s="54">
        <v>0</v>
      </c>
      <c r="GE24" s="54">
        <v>0</v>
      </c>
      <c r="GF24" s="54">
        <v>0</v>
      </c>
      <c r="GG24" s="54">
        <v>0</v>
      </c>
      <c r="GH24" s="55" t="s">
        <v>369</v>
      </c>
      <c r="GI24" s="55" t="s">
        <v>369</v>
      </c>
      <c r="GJ24" s="55">
        <v>0</v>
      </c>
      <c r="GK24" s="196">
        <v>0</v>
      </c>
      <c r="GL24" s="55">
        <v>0</v>
      </c>
      <c r="GM24" s="54">
        <v>0</v>
      </c>
      <c r="GN24" s="54">
        <v>0</v>
      </c>
      <c r="GO24" s="54">
        <v>0</v>
      </c>
      <c r="GP24" s="54">
        <v>0</v>
      </c>
      <c r="GQ24" s="54">
        <v>0</v>
      </c>
      <c r="GR24" s="54">
        <v>0</v>
      </c>
      <c r="GS24" s="54">
        <v>0</v>
      </c>
      <c r="GT24" s="54">
        <v>0</v>
      </c>
      <c r="GU24" s="54">
        <v>0</v>
      </c>
      <c r="GV24" s="54">
        <v>0</v>
      </c>
      <c r="GW24" s="54">
        <v>0</v>
      </c>
      <c r="GX24" s="55" t="s">
        <v>369</v>
      </c>
      <c r="GY24" s="55" t="s">
        <v>369</v>
      </c>
      <c r="GZ24" s="55">
        <v>0</v>
      </c>
      <c r="HA24" s="196">
        <v>0</v>
      </c>
      <c r="HB24" s="55">
        <v>0</v>
      </c>
      <c r="HC24" s="54">
        <v>0</v>
      </c>
      <c r="HD24" s="54">
        <v>0</v>
      </c>
      <c r="HE24" s="54">
        <v>0</v>
      </c>
      <c r="HF24" s="54">
        <v>0</v>
      </c>
      <c r="HG24" s="54">
        <v>0</v>
      </c>
      <c r="HH24" s="54">
        <v>0</v>
      </c>
      <c r="HI24" s="54">
        <v>0</v>
      </c>
      <c r="HJ24" s="54">
        <v>0</v>
      </c>
      <c r="HK24" s="54">
        <v>0</v>
      </c>
      <c r="HL24" s="54">
        <v>0</v>
      </c>
      <c r="HM24" s="54">
        <v>0</v>
      </c>
      <c r="HN24" s="55" t="s">
        <v>369</v>
      </c>
      <c r="HO24" s="55" t="s">
        <v>369</v>
      </c>
      <c r="HP24" s="55">
        <v>0</v>
      </c>
      <c r="HQ24" s="196">
        <v>0</v>
      </c>
      <c r="HR24" s="55">
        <v>0</v>
      </c>
      <c r="HS24" s="54">
        <v>0</v>
      </c>
      <c r="HT24" s="54">
        <v>0</v>
      </c>
      <c r="HU24" s="54">
        <v>0</v>
      </c>
      <c r="HV24" s="54">
        <v>0</v>
      </c>
      <c r="HW24" s="54">
        <v>0</v>
      </c>
      <c r="HX24" s="54">
        <v>0</v>
      </c>
      <c r="HY24" s="54">
        <v>0</v>
      </c>
      <c r="HZ24" s="54">
        <v>0</v>
      </c>
      <c r="IA24" s="54">
        <v>0</v>
      </c>
      <c r="IB24" s="54">
        <v>0</v>
      </c>
      <c r="IC24" s="54">
        <v>0</v>
      </c>
      <c r="ID24" s="55" t="s">
        <v>369</v>
      </c>
      <c r="IE24" s="55" t="s">
        <v>369</v>
      </c>
      <c r="IF24" s="55">
        <v>0</v>
      </c>
      <c r="IG24" s="196">
        <v>0</v>
      </c>
      <c r="IH24" s="55">
        <v>0</v>
      </c>
    </row>
    <row r="25" spans="1:242" ht="15.75" x14ac:dyDescent="0.25">
      <c r="A25" s="129" t="s">
        <v>41</v>
      </c>
      <c r="B25" s="108" t="s">
        <v>42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0.27171292000000002</v>
      </c>
      <c r="J25" s="54">
        <v>0</v>
      </c>
      <c r="K25" s="54">
        <v>0</v>
      </c>
      <c r="L25" s="54">
        <v>0</v>
      </c>
      <c r="M25" s="54">
        <v>0</v>
      </c>
      <c r="N25" s="55" t="s">
        <v>369</v>
      </c>
      <c r="O25" s="55" t="s">
        <v>369</v>
      </c>
      <c r="P25" s="55">
        <v>0</v>
      </c>
      <c r="Q25" s="54">
        <v>0.27171292000000002</v>
      </c>
      <c r="R25" s="55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4">
        <v>0</v>
      </c>
      <c r="AC25" s="54">
        <v>0</v>
      </c>
      <c r="AD25" s="55" t="s">
        <v>369</v>
      </c>
      <c r="AE25" s="55" t="s">
        <v>369</v>
      </c>
      <c r="AF25" s="55">
        <v>0</v>
      </c>
      <c r="AG25" s="196">
        <v>0</v>
      </c>
      <c r="AH25" s="55">
        <v>0</v>
      </c>
      <c r="AI25" s="54">
        <v>0</v>
      </c>
      <c r="AJ25" s="54">
        <v>0</v>
      </c>
      <c r="AK25" s="54">
        <v>0</v>
      </c>
      <c r="AL25" s="54">
        <v>0</v>
      </c>
      <c r="AM25" s="54">
        <v>0</v>
      </c>
      <c r="AN25" s="54">
        <v>0</v>
      </c>
      <c r="AO25" s="54">
        <v>0</v>
      </c>
      <c r="AP25" s="54">
        <v>0</v>
      </c>
      <c r="AQ25" s="54">
        <v>0</v>
      </c>
      <c r="AR25" s="54">
        <v>0</v>
      </c>
      <c r="AS25" s="54">
        <v>0</v>
      </c>
      <c r="AT25" s="55" t="s">
        <v>369</v>
      </c>
      <c r="AU25" s="55" t="s">
        <v>369</v>
      </c>
      <c r="AV25" s="55">
        <v>0</v>
      </c>
      <c r="AW25" s="196">
        <v>0</v>
      </c>
      <c r="AX25" s="55">
        <v>0</v>
      </c>
      <c r="AY25" s="54">
        <v>0</v>
      </c>
      <c r="AZ25" s="54">
        <v>0</v>
      </c>
      <c r="BA25" s="54">
        <v>0</v>
      </c>
      <c r="BB25" s="54">
        <v>0</v>
      </c>
      <c r="BC25" s="54">
        <v>0</v>
      </c>
      <c r="BD25" s="54">
        <v>0</v>
      </c>
      <c r="BE25" s="54">
        <v>0</v>
      </c>
      <c r="BF25" s="54">
        <v>0</v>
      </c>
      <c r="BG25" s="54">
        <v>0</v>
      </c>
      <c r="BH25" s="54">
        <v>0</v>
      </c>
      <c r="BI25" s="54">
        <v>0</v>
      </c>
      <c r="BJ25" s="55" t="s">
        <v>369</v>
      </c>
      <c r="BK25" s="55" t="s">
        <v>369</v>
      </c>
      <c r="BL25" s="55">
        <v>0</v>
      </c>
      <c r="BM25" s="196">
        <v>0</v>
      </c>
      <c r="BN25" s="55">
        <v>0</v>
      </c>
      <c r="BO25" s="54">
        <v>0</v>
      </c>
      <c r="BP25" s="54">
        <v>0</v>
      </c>
      <c r="BQ25" s="54">
        <v>0</v>
      </c>
      <c r="BR25" s="54">
        <v>0</v>
      </c>
      <c r="BS25" s="54">
        <v>0</v>
      </c>
      <c r="BT25" s="54">
        <v>0</v>
      </c>
      <c r="BU25" s="54">
        <v>0</v>
      </c>
      <c r="BV25" s="54">
        <v>0</v>
      </c>
      <c r="BW25" s="54">
        <v>0</v>
      </c>
      <c r="BX25" s="54">
        <v>0</v>
      </c>
      <c r="BY25" s="54">
        <v>0</v>
      </c>
      <c r="BZ25" s="55" t="s">
        <v>369</v>
      </c>
      <c r="CA25" s="55" t="s">
        <v>369</v>
      </c>
      <c r="CB25" s="55">
        <v>0</v>
      </c>
      <c r="CC25" s="196">
        <v>0</v>
      </c>
      <c r="CD25" s="55">
        <v>0</v>
      </c>
      <c r="CE25" s="54">
        <v>0</v>
      </c>
      <c r="CF25" s="54">
        <v>0</v>
      </c>
      <c r="CG25" s="54">
        <v>0</v>
      </c>
      <c r="CH25" s="54">
        <v>0</v>
      </c>
      <c r="CI25" s="54">
        <v>0</v>
      </c>
      <c r="CJ25" s="54">
        <v>0</v>
      </c>
      <c r="CK25" s="54">
        <v>0</v>
      </c>
      <c r="CL25" s="54">
        <v>0</v>
      </c>
      <c r="CM25" s="54">
        <v>0</v>
      </c>
      <c r="CN25" s="54">
        <v>0</v>
      </c>
      <c r="CO25" s="54">
        <v>0</v>
      </c>
      <c r="CP25" s="55" t="s">
        <v>369</v>
      </c>
      <c r="CQ25" s="55" t="s">
        <v>369</v>
      </c>
      <c r="CR25" s="55">
        <v>0</v>
      </c>
      <c r="CS25" s="196">
        <v>0</v>
      </c>
      <c r="CT25" s="55">
        <v>0</v>
      </c>
      <c r="CU25" s="54">
        <v>0</v>
      </c>
      <c r="CV25" s="54">
        <v>0</v>
      </c>
      <c r="CW25" s="54">
        <v>0</v>
      </c>
      <c r="CX25" s="54">
        <v>0</v>
      </c>
      <c r="CY25" s="54">
        <v>0</v>
      </c>
      <c r="CZ25" s="54">
        <v>0</v>
      </c>
      <c r="DA25" s="54">
        <v>0</v>
      </c>
      <c r="DB25" s="54">
        <v>0</v>
      </c>
      <c r="DC25" s="54">
        <v>0</v>
      </c>
      <c r="DD25" s="54">
        <v>0</v>
      </c>
      <c r="DE25" s="54">
        <v>0</v>
      </c>
      <c r="DF25" s="55" t="s">
        <v>369</v>
      </c>
      <c r="DG25" s="55" t="s">
        <v>369</v>
      </c>
      <c r="DH25" s="55">
        <v>0</v>
      </c>
      <c r="DI25" s="196">
        <v>0</v>
      </c>
      <c r="DJ25" s="55">
        <v>0</v>
      </c>
      <c r="DK25" s="54">
        <v>0</v>
      </c>
      <c r="DL25" s="54">
        <v>0</v>
      </c>
      <c r="DM25" s="54">
        <v>0</v>
      </c>
      <c r="DN25" s="54">
        <v>0</v>
      </c>
      <c r="DO25" s="54">
        <v>0</v>
      </c>
      <c r="DP25" s="54">
        <v>0</v>
      </c>
      <c r="DQ25" s="54">
        <v>0</v>
      </c>
      <c r="DR25" s="54">
        <v>0</v>
      </c>
      <c r="DS25" s="54">
        <v>0</v>
      </c>
      <c r="DT25" s="54">
        <v>0</v>
      </c>
      <c r="DU25" s="54">
        <v>0</v>
      </c>
      <c r="DV25" s="55" t="s">
        <v>369</v>
      </c>
      <c r="DW25" s="55" t="s">
        <v>369</v>
      </c>
      <c r="DX25" s="55">
        <v>0</v>
      </c>
      <c r="DY25" s="196">
        <v>0</v>
      </c>
      <c r="DZ25" s="55">
        <v>0</v>
      </c>
      <c r="EA25" s="54">
        <v>0</v>
      </c>
      <c r="EB25" s="54">
        <v>0</v>
      </c>
      <c r="EC25" s="54">
        <v>0</v>
      </c>
      <c r="ED25" s="54">
        <v>0</v>
      </c>
      <c r="EE25" s="54">
        <v>0</v>
      </c>
      <c r="EF25" s="54">
        <v>0</v>
      </c>
      <c r="EG25" s="54">
        <v>0</v>
      </c>
      <c r="EH25" s="54">
        <v>0</v>
      </c>
      <c r="EI25" s="54">
        <v>0</v>
      </c>
      <c r="EJ25" s="54">
        <v>0</v>
      </c>
      <c r="EK25" s="54">
        <v>0</v>
      </c>
      <c r="EL25" s="55" t="s">
        <v>369</v>
      </c>
      <c r="EM25" s="55" t="s">
        <v>369</v>
      </c>
      <c r="EN25" s="55">
        <v>0</v>
      </c>
      <c r="EO25" s="54">
        <v>0</v>
      </c>
      <c r="EP25" s="55">
        <v>0</v>
      </c>
      <c r="EQ25" s="54">
        <v>0</v>
      </c>
      <c r="ER25" s="54">
        <v>0</v>
      </c>
      <c r="ES25" s="54">
        <v>0</v>
      </c>
      <c r="ET25" s="54">
        <v>0</v>
      </c>
      <c r="EU25" s="54">
        <v>0</v>
      </c>
      <c r="EV25" s="54">
        <v>0</v>
      </c>
      <c r="EW25" s="54">
        <v>0</v>
      </c>
      <c r="EX25" s="54">
        <v>0</v>
      </c>
      <c r="EY25" s="54">
        <v>0</v>
      </c>
      <c r="EZ25" s="54">
        <v>0</v>
      </c>
      <c r="FA25" s="54">
        <v>0</v>
      </c>
      <c r="FB25" s="55" t="s">
        <v>369</v>
      </c>
      <c r="FC25" s="55" t="s">
        <v>369</v>
      </c>
      <c r="FD25" s="55">
        <v>0</v>
      </c>
      <c r="FE25" s="196">
        <v>0</v>
      </c>
      <c r="FF25" s="55">
        <v>0</v>
      </c>
      <c r="FG25" s="54">
        <v>0</v>
      </c>
      <c r="FH25" s="54">
        <v>0</v>
      </c>
      <c r="FI25" s="54">
        <v>0</v>
      </c>
      <c r="FJ25" s="54">
        <v>0</v>
      </c>
      <c r="FK25" s="54">
        <v>0</v>
      </c>
      <c r="FL25" s="54">
        <v>0</v>
      </c>
      <c r="FM25" s="54">
        <v>0</v>
      </c>
      <c r="FN25" s="54">
        <v>0</v>
      </c>
      <c r="FO25" s="54">
        <v>0</v>
      </c>
      <c r="FP25" s="54">
        <v>0</v>
      </c>
      <c r="FQ25" s="54">
        <v>0</v>
      </c>
      <c r="FR25" s="55" t="s">
        <v>369</v>
      </c>
      <c r="FS25" s="55" t="s">
        <v>369</v>
      </c>
      <c r="FT25" s="55">
        <v>0</v>
      </c>
      <c r="FU25" s="196">
        <v>0</v>
      </c>
      <c r="FV25" s="55">
        <v>0</v>
      </c>
      <c r="FW25" s="54">
        <v>0</v>
      </c>
      <c r="FX25" s="54">
        <v>0</v>
      </c>
      <c r="FY25" s="54">
        <v>0</v>
      </c>
      <c r="FZ25" s="54">
        <v>0</v>
      </c>
      <c r="GA25" s="54">
        <v>0</v>
      </c>
      <c r="GB25" s="54">
        <v>0</v>
      </c>
      <c r="GC25" s="54">
        <v>0</v>
      </c>
      <c r="GD25" s="54">
        <v>0</v>
      </c>
      <c r="GE25" s="54">
        <v>0</v>
      </c>
      <c r="GF25" s="54">
        <v>0</v>
      </c>
      <c r="GG25" s="54">
        <v>0</v>
      </c>
      <c r="GH25" s="55" t="s">
        <v>369</v>
      </c>
      <c r="GI25" s="55" t="s">
        <v>369</v>
      </c>
      <c r="GJ25" s="55">
        <v>0</v>
      </c>
      <c r="GK25" s="196">
        <v>0</v>
      </c>
      <c r="GL25" s="55">
        <v>0</v>
      </c>
      <c r="GM25" s="54">
        <v>0</v>
      </c>
      <c r="GN25" s="54">
        <v>0</v>
      </c>
      <c r="GO25" s="54">
        <v>0</v>
      </c>
      <c r="GP25" s="54">
        <v>0</v>
      </c>
      <c r="GQ25" s="54">
        <v>0</v>
      </c>
      <c r="GR25" s="54">
        <v>0</v>
      </c>
      <c r="GS25" s="54">
        <v>5.8057919999999999E-2</v>
      </c>
      <c r="GT25" s="54">
        <v>0</v>
      </c>
      <c r="GU25" s="54">
        <v>0</v>
      </c>
      <c r="GV25" s="54">
        <v>0</v>
      </c>
      <c r="GW25" s="54">
        <v>0</v>
      </c>
      <c r="GX25" s="55" t="s">
        <v>369</v>
      </c>
      <c r="GY25" s="55" t="s">
        <v>369</v>
      </c>
      <c r="GZ25" s="55">
        <v>0</v>
      </c>
      <c r="HA25" s="196">
        <v>5.8057919999999999E-2</v>
      </c>
      <c r="HB25" s="55">
        <v>0</v>
      </c>
      <c r="HC25" s="54">
        <v>0</v>
      </c>
      <c r="HD25" s="54">
        <v>0</v>
      </c>
      <c r="HE25" s="54">
        <v>0</v>
      </c>
      <c r="HF25" s="54">
        <v>0</v>
      </c>
      <c r="HG25" s="54">
        <v>0</v>
      </c>
      <c r="HH25" s="54">
        <v>0</v>
      </c>
      <c r="HI25" s="54">
        <v>0.21365500000000001</v>
      </c>
      <c r="HJ25" s="54">
        <v>0</v>
      </c>
      <c r="HK25" s="54">
        <v>0</v>
      </c>
      <c r="HL25" s="54">
        <v>0</v>
      </c>
      <c r="HM25" s="54">
        <v>0</v>
      </c>
      <c r="HN25" s="55" t="s">
        <v>369</v>
      </c>
      <c r="HO25" s="55" t="s">
        <v>369</v>
      </c>
      <c r="HP25" s="55">
        <v>0</v>
      </c>
      <c r="HQ25" s="196">
        <v>0.21365500000000001</v>
      </c>
      <c r="HR25" s="55">
        <v>0</v>
      </c>
      <c r="HS25" s="54">
        <v>0</v>
      </c>
      <c r="HT25" s="54">
        <v>0</v>
      </c>
      <c r="HU25" s="54">
        <v>0</v>
      </c>
      <c r="HV25" s="54">
        <v>0</v>
      </c>
      <c r="HW25" s="54">
        <v>0</v>
      </c>
      <c r="HX25" s="54">
        <v>0</v>
      </c>
      <c r="HY25" s="54">
        <v>0</v>
      </c>
      <c r="HZ25" s="54">
        <v>0</v>
      </c>
      <c r="IA25" s="54">
        <v>0</v>
      </c>
      <c r="IB25" s="54">
        <v>0</v>
      </c>
      <c r="IC25" s="54">
        <v>0</v>
      </c>
      <c r="ID25" s="55" t="s">
        <v>369</v>
      </c>
      <c r="IE25" s="55" t="s">
        <v>369</v>
      </c>
      <c r="IF25" s="55">
        <v>0</v>
      </c>
      <c r="IG25" s="196">
        <v>0</v>
      </c>
      <c r="IH25" s="55">
        <v>0</v>
      </c>
    </row>
    <row r="26" spans="1:242" ht="15.75" x14ac:dyDescent="0.25">
      <c r="A26" s="129" t="s">
        <v>44</v>
      </c>
      <c r="B26" s="108" t="s">
        <v>45</v>
      </c>
      <c r="C26" s="54">
        <v>0</v>
      </c>
      <c r="D26" s="54">
        <v>0</v>
      </c>
      <c r="E26" s="54">
        <v>0</v>
      </c>
      <c r="F26" s="54">
        <v>0</v>
      </c>
      <c r="G26" s="54">
        <v>0</v>
      </c>
      <c r="H26" s="54">
        <v>0</v>
      </c>
      <c r="I26" s="54">
        <v>2.347279E-2</v>
      </c>
      <c r="J26" s="54">
        <v>0</v>
      </c>
      <c r="K26" s="54">
        <v>0</v>
      </c>
      <c r="L26" s="54">
        <v>0</v>
      </c>
      <c r="M26" s="54">
        <v>0</v>
      </c>
      <c r="N26" s="55" t="s">
        <v>369</v>
      </c>
      <c r="O26" s="55" t="s">
        <v>369</v>
      </c>
      <c r="P26" s="55">
        <v>0</v>
      </c>
      <c r="Q26" s="54">
        <v>2.347279E-2</v>
      </c>
      <c r="R26" s="55"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0</v>
      </c>
      <c r="AA26" s="54">
        <v>0</v>
      </c>
      <c r="AB26" s="54">
        <v>0</v>
      </c>
      <c r="AC26" s="54">
        <v>0</v>
      </c>
      <c r="AD26" s="55" t="s">
        <v>369</v>
      </c>
      <c r="AE26" s="55" t="s">
        <v>369</v>
      </c>
      <c r="AF26" s="55">
        <v>0</v>
      </c>
      <c r="AG26" s="196">
        <v>0</v>
      </c>
      <c r="AH26" s="55">
        <v>0</v>
      </c>
      <c r="AI26" s="54">
        <v>0</v>
      </c>
      <c r="AJ26" s="54">
        <v>0</v>
      </c>
      <c r="AK26" s="54">
        <v>0</v>
      </c>
      <c r="AL26" s="54">
        <v>0</v>
      </c>
      <c r="AM26" s="54">
        <v>0</v>
      </c>
      <c r="AN26" s="54">
        <v>0</v>
      </c>
      <c r="AO26" s="54">
        <v>0</v>
      </c>
      <c r="AP26" s="54">
        <v>0</v>
      </c>
      <c r="AQ26" s="54">
        <v>0</v>
      </c>
      <c r="AR26" s="54">
        <v>0</v>
      </c>
      <c r="AS26" s="54">
        <v>0</v>
      </c>
      <c r="AT26" s="55" t="s">
        <v>369</v>
      </c>
      <c r="AU26" s="55" t="s">
        <v>369</v>
      </c>
      <c r="AV26" s="55">
        <v>0</v>
      </c>
      <c r="AW26" s="196">
        <v>0</v>
      </c>
      <c r="AX26" s="55">
        <v>0</v>
      </c>
      <c r="AY26" s="54">
        <v>0</v>
      </c>
      <c r="AZ26" s="54">
        <v>0</v>
      </c>
      <c r="BA26" s="54">
        <v>0</v>
      </c>
      <c r="BB26" s="54">
        <v>0</v>
      </c>
      <c r="BC26" s="54">
        <v>0</v>
      </c>
      <c r="BD26" s="54">
        <v>0</v>
      </c>
      <c r="BE26" s="54">
        <v>0</v>
      </c>
      <c r="BF26" s="54">
        <v>0</v>
      </c>
      <c r="BG26" s="54">
        <v>0</v>
      </c>
      <c r="BH26" s="54">
        <v>0</v>
      </c>
      <c r="BI26" s="54">
        <v>0</v>
      </c>
      <c r="BJ26" s="55" t="s">
        <v>369</v>
      </c>
      <c r="BK26" s="55" t="s">
        <v>369</v>
      </c>
      <c r="BL26" s="55">
        <v>0</v>
      </c>
      <c r="BM26" s="196">
        <v>0</v>
      </c>
      <c r="BN26" s="55">
        <v>0</v>
      </c>
      <c r="BO26" s="54">
        <v>0</v>
      </c>
      <c r="BP26" s="54">
        <v>0</v>
      </c>
      <c r="BQ26" s="54">
        <v>0</v>
      </c>
      <c r="BR26" s="54">
        <v>0</v>
      </c>
      <c r="BS26" s="54">
        <v>0</v>
      </c>
      <c r="BT26" s="54">
        <v>0</v>
      </c>
      <c r="BU26" s="54">
        <v>0</v>
      </c>
      <c r="BV26" s="54">
        <v>0</v>
      </c>
      <c r="BW26" s="54">
        <v>0</v>
      </c>
      <c r="BX26" s="54">
        <v>0</v>
      </c>
      <c r="BY26" s="54">
        <v>0</v>
      </c>
      <c r="BZ26" s="55" t="s">
        <v>369</v>
      </c>
      <c r="CA26" s="55" t="s">
        <v>369</v>
      </c>
      <c r="CB26" s="55">
        <v>0</v>
      </c>
      <c r="CC26" s="196">
        <v>0</v>
      </c>
      <c r="CD26" s="55">
        <v>0</v>
      </c>
      <c r="CE26" s="54">
        <v>0</v>
      </c>
      <c r="CF26" s="54">
        <v>0</v>
      </c>
      <c r="CG26" s="54">
        <v>0</v>
      </c>
      <c r="CH26" s="54">
        <v>0</v>
      </c>
      <c r="CI26" s="54">
        <v>0</v>
      </c>
      <c r="CJ26" s="54">
        <v>0</v>
      </c>
      <c r="CK26" s="54">
        <v>0</v>
      </c>
      <c r="CL26" s="54">
        <v>0</v>
      </c>
      <c r="CM26" s="54">
        <v>0</v>
      </c>
      <c r="CN26" s="54">
        <v>0</v>
      </c>
      <c r="CO26" s="54">
        <v>0</v>
      </c>
      <c r="CP26" s="55" t="s">
        <v>369</v>
      </c>
      <c r="CQ26" s="55" t="s">
        <v>369</v>
      </c>
      <c r="CR26" s="55">
        <v>0</v>
      </c>
      <c r="CS26" s="196">
        <v>0</v>
      </c>
      <c r="CT26" s="55">
        <v>0</v>
      </c>
      <c r="CU26" s="54">
        <v>0</v>
      </c>
      <c r="CV26" s="54">
        <v>0</v>
      </c>
      <c r="CW26" s="54">
        <v>0</v>
      </c>
      <c r="CX26" s="54">
        <v>0</v>
      </c>
      <c r="CY26" s="54">
        <v>0</v>
      </c>
      <c r="CZ26" s="54">
        <v>0</v>
      </c>
      <c r="DA26" s="54">
        <v>0</v>
      </c>
      <c r="DB26" s="54">
        <v>0</v>
      </c>
      <c r="DC26" s="54">
        <v>0</v>
      </c>
      <c r="DD26" s="54">
        <v>0</v>
      </c>
      <c r="DE26" s="54">
        <v>0</v>
      </c>
      <c r="DF26" s="55" t="s">
        <v>369</v>
      </c>
      <c r="DG26" s="55" t="s">
        <v>369</v>
      </c>
      <c r="DH26" s="55">
        <v>0</v>
      </c>
      <c r="DI26" s="196">
        <v>0</v>
      </c>
      <c r="DJ26" s="55">
        <v>0</v>
      </c>
      <c r="DK26" s="54">
        <v>0</v>
      </c>
      <c r="DL26" s="54">
        <v>0</v>
      </c>
      <c r="DM26" s="54">
        <v>0</v>
      </c>
      <c r="DN26" s="54">
        <v>0</v>
      </c>
      <c r="DO26" s="54">
        <v>0</v>
      </c>
      <c r="DP26" s="54">
        <v>0</v>
      </c>
      <c r="DQ26" s="54">
        <v>0</v>
      </c>
      <c r="DR26" s="54">
        <v>0</v>
      </c>
      <c r="DS26" s="54">
        <v>0</v>
      </c>
      <c r="DT26" s="54">
        <v>0</v>
      </c>
      <c r="DU26" s="54">
        <v>0</v>
      </c>
      <c r="DV26" s="55" t="s">
        <v>369</v>
      </c>
      <c r="DW26" s="55" t="s">
        <v>369</v>
      </c>
      <c r="DX26" s="55">
        <v>0</v>
      </c>
      <c r="DY26" s="196">
        <v>0</v>
      </c>
      <c r="DZ26" s="55">
        <v>0</v>
      </c>
      <c r="EA26" s="54">
        <v>0</v>
      </c>
      <c r="EB26" s="54">
        <v>0</v>
      </c>
      <c r="EC26" s="54">
        <v>0</v>
      </c>
      <c r="ED26" s="54">
        <v>0</v>
      </c>
      <c r="EE26" s="54">
        <v>0</v>
      </c>
      <c r="EF26" s="54">
        <v>0</v>
      </c>
      <c r="EG26" s="54">
        <v>0</v>
      </c>
      <c r="EH26" s="54">
        <v>0</v>
      </c>
      <c r="EI26" s="54">
        <v>0</v>
      </c>
      <c r="EJ26" s="54">
        <v>0</v>
      </c>
      <c r="EK26" s="54">
        <v>0</v>
      </c>
      <c r="EL26" s="55" t="s">
        <v>369</v>
      </c>
      <c r="EM26" s="55" t="s">
        <v>369</v>
      </c>
      <c r="EN26" s="55">
        <v>0</v>
      </c>
      <c r="EO26" s="54">
        <v>0</v>
      </c>
      <c r="EP26" s="55">
        <v>0</v>
      </c>
      <c r="EQ26" s="54">
        <v>0</v>
      </c>
      <c r="ER26" s="54">
        <v>0</v>
      </c>
      <c r="ES26" s="54">
        <v>0</v>
      </c>
      <c r="ET26" s="54">
        <v>0</v>
      </c>
      <c r="EU26" s="54">
        <v>0</v>
      </c>
      <c r="EV26" s="54">
        <v>0</v>
      </c>
      <c r="EW26" s="54">
        <v>0</v>
      </c>
      <c r="EX26" s="54">
        <v>0</v>
      </c>
      <c r="EY26" s="54">
        <v>0</v>
      </c>
      <c r="EZ26" s="54">
        <v>0</v>
      </c>
      <c r="FA26" s="54">
        <v>0</v>
      </c>
      <c r="FB26" s="55" t="s">
        <v>369</v>
      </c>
      <c r="FC26" s="55" t="s">
        <v>369</v>
      </c>
      <c r="FD26" s="55">
        <v>0</v>
      </c>
      <c r="FE26" s="196">
        <v>0</v>
      </c>
      <c r="FF26" s="55">
        <v>0</v>
      </c>
      <c r="FG26" s="54">
        <v>0</v>
      </c>
      <c r="FH26" s="54">
        <v>0</v>
      </c>
      <c r="FI26" s="54">
        <v>0</v>
      </c>
      <c r="FJ26" s="54">
        <v>0</v>
      </c>
      <c r="FK26" s="54">
        <v>0</v>
      </c>
      <c r="FL26" s="54">
        <v>0</v>
      </c>
      <c r="FM26" s="54">
        <v>0</v>
      </c>
      <c r="FN26" s="54">
        <v>0</v>
      </c>
      <c r="FO26" s="54">
        <v>0</v>
      </c>
      <c r="FP26" s="54">
        <v>0</v>
      </c>
      <c r="FQ26" s="54">
        <v>0</v>
      </c>
      <c r="FR26" s="55" t="s">
        <v>369</v>
      </c>
      <c r="FS26" s="55" t="s">
        <v>369</v>
      </c>
      <c r="FT26" s="55">
        <v>0</v>
      </c>
      <c r="FU26" s="196">
        <v>0</v>
      </c>
      <c r="FV26" s="55">
        <v>0</v>
      </c>
      <c r="FW26" s="54">
        <v>0</v>
      </c>
      <c r="FX26" s="54">
        <v>0</v>
      </c>
      <c r="FY26" s="54">
        <v>0</v>
      </c>
      <c r="FZ26" s="54">
        <v>0</v>
      </c>
      <c r="GA26" s="54">
        <v>0</v>
      </c>
      <c r="GB26" s="54">
        <v>0</v>
      </c>
      <c r="GC26" s="54">
        <v>0</v>
      </c>
      <c r="GD26" s="54">
        <v>0</v>
      </c>
      <c r="GE26" s="54">
        <v>0</v>
      </c>
      <c r="GF26" s="54">
        <v>0</v>
      </c>
      <c r="GG26" s="54">
        <v>0</v>
      </c>
      <c r="GH26" s="55" t="s">
        <v>369</v>
      </c>
      <c r="GI26" s="55" t="s">
        <v>369</v>
      </c>
      <c r="GJ26" s="55">
        <v>0</v>
      </c>
      <c r="GK26" s="196">
        <v>0</v>
      </c>
      <c r="GL26" s="55">
        <v>0</v>
      </c>
      <c r="GM26" s="54">
        <v>0</v>
      </c>
      <c r="GN26" s="54">
        <v>0</v>
      </c>
      <c r="GO26" s="54">
        <v>0</v>
      </c>
      <c r="GP26" s="54">
        <v>0</v>
      </c>
      <c r="GQ26" s="54">
        <v>0</v>
      </c>
      <c r="GR26" s="54">
        <v>0</v>
      </c>
      <c r="GS26" s="54">
        <v>0</v>
      </c>
      <c r="GT26" s="54">
        <v>0</v>
      </c>
      <c r="GU26" s="54">
        <v>0</v>
      </c>
      <c r="GV26" s="54">
        <v>0</v>
      </c>
      <c r="GW26" s="54">
        <v>0</v>
      </c>
      <c r="GX26" s="55" t="s">
        <v>369</v>
      </c>
      <c r="GY26" s="55" t="s">
        <v>369</v>
      </c>
      <c r="GZ26" s="55">
        <v>0</v>
      </c>
      <c r="HA26" s="196">
        <v>0</v>
      </c>
      <c r="HB26" s="55">
        <v>0</v>
      </c>
      <c r="HC26" s="54">
        <v>0</v>
      </c>
      <c r="HD26" s="54">
        <v>0</v>
      </c>
      <c r="HE26" s="54">
        <v>0</v>
      </c>
      <c r="HF26" s="54">
        <v>0</v>
      </c>
      <c r="HG26" s="54">
        <v>0</v>
      </c>
      <c r="HH26" s="54">
        <v>0</v>
      </c>
      <c r="HI26" s="54">
        <v>1.3425920000000001E-2</v>
      </c>
      <c r="HJ26" s="54">
        <v>0</v>
      </c>
      <c r="HK26" s="54">
        <v>0</v>
      </c>
      <c r="HL26" s="54">
        <v>0</v>
      </c>
      <c r="HM26" s="54">
        <v>0</v>
      </c>
      <c r="HN26" s="55" t="s">
        <v>369</v>
      </c>
      <c r="HO26" s="55" t="s">
        <v>369</v>
      </c>
      <c r="HP26" s="55">
        <v>0</v>
      </c>
      <c r="HQ26" s="196">
        <v>1.3425920000000001E-2</v>
      </c>
      <c r="HR26" s="55">
        <v>0</v>
      </c>
      <c r="HS26" s="54">
        <v>0</v>
      </c>
      <c r="HT26" s="54">
        <v>0</v>
      </c>
      <c r="HU26" s="54">
        <v>0</v>
      </c>
      <c r="HV26" s="54">
        <v>0</v>
      </c>
      <c r="HW26" s="54">
        <v>0</v>
      </c>
      <c r="HX26" s="54">
        <v>0</v>
      </c>
      <c r="HY26" s="54">
        <v>1.0046870000000001E-2</v>
      </c>
      <c r="HZ26" s="54">
        <v>0</v>
      </c>
      <c r="IA26" s="54">
        <v>0</v>
      </c>
      <c r="IB26" s="54">
        <v>0</v>
      </c>
      <c r="IC26" s="54">
        <v>0</v>
      </c>
      <c r="ID26" s="55" t="s">
        <v>369</v>
      </c>
      <c r="IE26" s="55" t="s">
        <v>369</v>
      </c>
      <c r="IF26" s="55">
        <v>0</v>
      </c>
      <c r="IG26" s="196">
        <v>1.0046870000000001E-2</v>
      </c>
      <c r="IH26" s="55">
        <v>0</v>
      </c>
    </row>
    <row r="27" spans="1:242" ht="15.75" x14ac:dyDescent="0.25">
      <c r="A27" s="129" t="s">
        <v>47</v>
      </c>
      <c r="B27" s="108" t="s">
        <v>48</v>
      </c>
      <c r="C27" s="54">
        <v>0</v>
      </c>
      <c r="D27" s="54">
        <v>0</v>
      </c>
      <c r="E27" s="54">
        <v>0</v>
      </c>
      <c r="F27" s="54">
        <v>0</v>
      </c>
      <c r="G27" s="54">
        <v>0</v>
      </c>
      <c r="H27" s="54">
        <v>0</v>
      </c>
      <c r="I27" s="54">
        <v>1.5157949800000001</v>
      </c>
      <c r="J27" s="54">
        <v>0</v>
      </c>
      <c r="K27" s="54">
        <v>0</v>
      </c>
      <c r="L27" s="54">
        <v>0</v>
      </c>
      <c r="M27" s="54">
        <v>0</v>
      </c>
      <c r="N27" s="55" t="s">
        <v>369</v>
      </c>
      <c r="O27" s="55" t="s">
        <v>369</v>
      </c>
      <c r="P27" s="55">
        <v>0</v>
      </c>
      <c r="Q27" s="54">
        <v>1.5157949800000001</v>
      </c>
      <c r="R27" s="55">
        <v>0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0</v>
      </c>
      <c r="Y27" s="54">
        <v>0.6256576800000001</v>
      </c>
      <c r="Z27" s="54">
        <v>0</v>
      </c>
      <c r="AA27" s="54">
        <v>0</v>
      </c>
      <c r="AB27" s="54">
        <v>0</v>
      </c>
      <c r="AC27" s="54">
        <v>0</v>
      </c>
      <c r="AD27" s="55" t="s">
        <v>369</v>
      </c>
      <c r="AE27" s="55" t="s">
        <v>369</v>
      </c>
      <c r="AF27" s="55">
        <v>0</v>
      </c>
      <c r="AG27" s="196">
        <v>0.6256576800000001</v>
      </c>
      <c r="AH27" s="55">
        <v>0</v>
      </c>
      <c r="AI27" s="54">
        <v>0</v>
      </c>
      <c r="AJ27" s="54">
        <v>0</v>
      </c>
      <c r="AK27" s="54">
        <v>0</v>
      </c>
      <c r="AL27" s="54">
        <v>0</v>
      </c>
      <c r="AM27" s="54">
        <v>0</v>
      </c>
      <c r="AN27" s="54">
        <v>0</v>
      </c>
      <c r="AO27" s="54">
        <v>0</v>
      </c>
      <c r="AP27" s="54">
        <v>0</v>
      </c>
      <c r="AQ27" s="54">
        <v>0</v>
      </c>
      <c r="AR27" s="54">
        <v>0</v>
      </c>
      <c r="AS27" s="54">
        <v>0</v>
      </c>
      <c r="AT27" s="55" t="s">
        <v>369</v>
      </c>
      <c r="AU27" s="55" t="s">
        <v>369</v>
      </c>
      <c r="AV27" s="55">
        <v>0</v>
      </c>
      <c r="AW27" s="196">
        <v>0</v>
      </c>
      <c r="AX27" s="55">
        <v>0</v>
      </c>
      <c r="AY27" s="54">
        <v>0</v>
      </c>
      <c r="AZ27" s="54">
        <v>0</v>
      </c>
      <c r="BA27" s="54">
        <v>0</v>
      </c>
      <c r="BB27" s="54">
        <v>0</v>
      </c>
      <c r="BC27" s="54">
        <v>0</v>
      </c>
      <c r="BD27" s="54">
        <v>0</v>
      </c>
      <c r="BE27" s="54">
        <v>0</v>
      </c>
      <c r="BF27" s="54">
        <v>0</v>
      </c>
      <c r="BG27" s="54">
        <v>0</v>
      </c>
      <c r="BH27" s="54">
        <v>0</v>
      </c>
      <c r="BI27" s="54">
        <v>0</v>
      </c>
      <c r="BJ27" s="55" t="s">
        <v>369</v>
      </c>
      <c r="BK27" s="55" t="s">
        <v>369</v>
      </c>
      <c r="BL27" s="55">
        <v>0</v>
      </c>
      <c r="BM27" s="196">
        <v>0</v>
      </c>
      <c r="BN27" s="55">
        <v>0</v>
      </c>
      <c r="BO27" s="54">
        <v>0</v>
      </c>
      <c r="BP27" s="54">
        <v>0</v>
      </c>
      <c r="BQ27" s="54">
        <v>0</v>
      </c>
      <c r="BR27" s="54">
        <v>0</v>
      </c>
      <c r="BS27" s="54">
        <v>0</v>
      </c>
      <c r="BT27" s="54">
        <v>0</v>
      </c>
      <c r="BU27" s="54">
        <v>0</v>
      </c>
      <c r="BV27" s="54">
        <v>0</v>
      </c>
      <c r="BW27" s="54">
        <v>0</v>
      </c>
      <c r="BX27" s="54">
        <v>0</v>
      </c>
      <c r="BY27" s="54">
        <v>0</v>
      </c>
      <c r="BZ27" s="55" t="s">
        <v>369</v>
      </c>
      <c r="CA27" s="55" t="s">
        <v>369</v>
      </c>
      <c r="CB27" s="55">
        <v>0</v>
      </c>
      <c r="CC27" s="196">
        <v>0</v>
      </c>
      <c r="CD27" s="55">
        <v>0</v>
      </c>
      <c r="CE27" s="54">
        <v>0</v>
      </c>
      <c r="CF27" s="54">
        <v>0</v>
      </c>
      <c r="CG27" s="54">
        <v>0</v>
      </c>
      <c r="CH27" s="54">
        <v>0</v>
      </c>
      <c r="CI27" s="54">
        <v>0</v>
      </c>
      <c r="CJ27" s="54">
        <v>0</v>
      </c>
      <c r="CK27" s="54">
        <v>0</v>
      </c>
      <c r="CL27" s="54">
        <v>0</v>
      </c>
      <c r="CM27" s="54">
        <v>0</v>
      </c>
      <c r="CN27" s="54">
        <v>0</v>
      </c>
      <c r="CO27" s="54">
        <v>0</v>
      </c>
      <c r="CP27" s="55" t="s">
        <v>369</v>
      </c>
      <c r="CQ27" s="55" t="s">
        <v>369</v>
      </c>
      <c r="CR27" s="55">
        <v>0</v>
      </c>
      <c r="CS27" s="196">
        <v>0</v>
      </c>
      <c r="CT27" s="55">
        <v>0</v>
      </c>
      <c r="CU27" s="54">
        <v>0</v>
      </c>
      <c r="CV27" s="54">
        <v>0</v>
      </c>
      <c r="CW27" s="54">
        <v>0</v>
      </c>
      <c r="CX27" s="54">
        <v>0</v>
      </c>
      <c r="CY27" s="54">
        <v>0</v>
      </c>
      <c r="CZ27" s="54">
        <v>0</v>
      </c>
      <c r="DA27" s="54">
        <v>0</v>
      </c>
      <c r="DB27" s="54">
        <v>0</v>
      </c>
      <c r="DC27" s="54">
        <v>0</v>
      </c>
      <c r="DD27" s="54">
        <v>0</v>
      </c>
      <c r="DE27" s="54">
        <v>0</v>
      </c>
      <c r="DF27" s="55" t="s">
        <v>369</v>
      </c>
      <c r="DG27" s="55" t="s">
        <v>369</v>
      </c>
      <c r="DH27" s="55">
        <v>0</v>
      </c>
      <c r="DI27" s="196">
        <v>0</v>
      </c>
      <c r="DJ27" s="55">
        <v>0</v>
      </c>
      <c r="DK27" s="54">
        <v>0</v>
      </c>
      <c r="DL27" s="54">
        <v>0</v>
      </c>
      <c r="DM27" s="54">
        <v>0</v>
      </c>
      <c r="DN27" s="54">
        <v>0</v>
      </c>
      <c r="DO27" s="54">
        <v>0</v>
      </c>
      <c r="DP27" s="54">
        <v>0</v>
      </c>
      <c r="DQ27" s="54">
        <v>0</v>
      </c>
      <c r="DR27" s="54">
        <v>0</v>
      </c>
      <c r="DS27" s="54">
        <v>0</v>
      </c>
      <c r="DT27" s="54">
        <v>0</v>
      </c>
      <c r="DU27" s="54">
        <v>0</v>
      </c>
      <c r="DV27" s="55" t="s">
        <v>369</v>
      </c>
      <c r="DW27" s="55" t="s">
        <v>369</v>
      </c>
      <c r="DX27" s="55">
        <v>0</v>
      </c>
      <c r="DY27" s="196">
        <v>0</v>
      </c>
      <c r="DZ27" s="55">
        <v>0</v>
      </c>
      <c r="EA27" s="54">
        <v>0</v>
      </c>
      <c r="EB27" s="54">
        <v>0</v>
      </c>
      <c r="EC27" s="54">
        <v>0</v>
      </c>
      <c r="ED27" s="54">
        <v>0</v>
      </c>
      <c r="EE27" s="54">
        <v>0</v>
      </c>
      <c r="EF27" s="54">
        <v>0</v>
      </c>
      <c r="EG27" s="54">
        <v>0</v>
      </c>
      <c r="EH27" s="54">
        <v>0</v>
      </c>
      <c r="EI27" s="54">
        <v>0</v>
      </c>
      <c r="EJ27" s="54">
        <v>0</v>
      </c>
      <c r="EK27" s="54">
        <v>0</v>
      </c>
      <c r="EL27" s="55" t="s">
        <v>369</v>
      </c>
      <c r="EM27" s="55" t="s">
        <v>369</v>
      </c>
      <c r="EN27" s="55">
        <v>0</v>
      </c>
      <c r="EO27" s="54">
        <v>0</v>
      </c>
      <c r="EP27" s="55">
        <v>0</v>
      </c>
      <c r="EQ27" s="54">
        <v>0</v>
      </c>
      <c r="ER27" s="54">
        <v>0</v>
      </c>
      <c r="ES27" s="54">
        <v>0</v>
      </c>
      <c r="ET27" s="54">
        <v>0</v>
      </c>
      <c r="EU27" s="54">
        <v>0</v>
      </c>
      <c r="EV27" s="54">
        <v>0</v>
      </c>
      <c r="EW27" s="54">
        <v>0</v>
      </c>
      <c r="EX27" s="54">
        <v>0</v>
      </c>
      <c r="EY27" s="54">
        <v>0</v>
      </c>
      <c r="EZ27" s="54">
        <v>0</v>
      </c>
      <c r="FA27" s="54">
        <v>0</v>
      </c>
      <c r="FB27" s="55" t="s">
        <v>369</v>
      </c>
      <c r="FC27" s="55" t="s">
        <v>369</v>
      </c>
      <c r="FD27" s="55">
        <v>0</v>
      </c>
      <c r="FE27" s="196">
        <v>0</v>
      </c>
      <c r="FF27" s="55">
        <v>0</v>
      </c>
      <c r="FG27" s="54">
        <v>0</v>
      </c>
      <c r="FH27" s="54">
        <v>0</v>
      </c>
      <c r="FI27" s="54">
        <v>0</v>
      </c>
      <c r="FJ27" s="54">
        <v>0</v>
      </c>
      <c r="FK27" s="54">
        <v>0</v>
      </c>
      <c r="FL27" s="54">
        <v>0</v>
      </c>
      <c r="FM27" s="54">
        <v>0</v>
      </c>
      <c r="FN27" s="54">
        <v>0</v>
      </c>
      <c r="FO27" s="54">
        <v>0</v>
      </c>
      <c r="FP27" s="54">
        <v>0</v>
      </c>
      <c r="FQ27" s="54">
        <v>0</v>
      </c>
      <c r="FR27" s="55" t="s">
        <v>369</v>
      </c>
      <c r="FS27" s="55" t="s">
        <v>369</v>
      </c>
      <c r="FT27" s="55">
        <v>0</v>
      </c>
      <c r="FU27" s="196">
        <v>0</v>
      </c>
      <c r="FV27" s="55">
        <v>0</v>
      </c>
      <c r="FW27" s="54">
        <v>0</v>
      </c>
      <c r="FX27" s="54">
        <v>0</v>
      </c>
      <c r="FY27" s="54">
        <v>0</v>
      </c>
      <c r="FZ27" s="54">
        <v>0</v>
      </c>
      <c r="GA27" s="54">
        <v>0</v>
      </c>
      <c r="GB27" s="54">
        <v>0</v>
      </c>
      <c r="GC27" s="54">
        <v>0</v>
      </c>
      <c r="GD27" s="54">
        <v>0</v>
      </c>
      <c r="GE27" s="54">
        <v>0</v>
      </c>
      <c r="GF27" s="54">
        <v>0</v>
      </c>
      <c r="GG27" s="54">
        <v>0</v>
      </c>
      <c r="GH27" s="55" t="s">
        <v>369</v>
      </c>
      <c r="GI27" s="55" t="s">
        <v>369</v>
      </c>
      <c r="GJ27" s="55">
        <v>0</v>
      </c>
      <c r="GK27" s="196">
        <v>0</v>
      </c>
      <c r="GL27" s="55">
        <v>0</v>
      </c>
      <c r="GM27" s="54">
        <v>0</v>
      </c>
      <c r="GN27" s="54">
        <v>0</v>
      </c>
      <c r="GO27" s="54">
        <v>0</v>
      </c>
      <c r="GP27" s="54">
        <v>0</v>
      </c>
      <c r="GQ27" s="54">
        <v>0</v>
      </c>
      <c r="GR27" s="54">
        <v>0</v>
      </c>
      <c r="GS27" s="54">
        <v>7.9942999999999993E-3</v>
      </c>
      <c r="GT27" s="54">
        <v>0</v>
      </c>
      <c r="GU27" s="54">
        <v>0</v>
      </c>
      <c r="GV27" s="54">
        <v>0</v>
      </c>
      <c r="GW27" s="54">
        <v>0</v>
      </c>
      <c r="GX27" s="55" t="s">
        <v>369</v>
      </c>
      <c r="GY27" s="55" t="s">
        <v>369</v>
      </c>
      <c r="GZ27" s="55">
        <v>0</v>
      </c>
      <c r="HA27" s="196">
        <v>7.9942999999999993E-3</v>
      </c>
      <c r="HB27" s="55">
        <v>0</v>
      </c>
      <c r="HC27" s="54">
        <v>0</v>
      </c>
      <c r="HD27" s="54">
        <v>0</v>
      </c>
      <c r="HE27" s="54">
        <v>0</v>
      </c>
      <c r="HF27" s="54">
        <v>0</v>
      </c>
      <c r="HG27" s="54">
        <v>0</v>
      </c>
      <c r="HH27" s="54">
        <v>0</v>
      </c>
      <c r="HI27" s="54">
        <v>0.88214300000000001</v>
      </c>
      <c r="HJ27" s="54">
        <v>0</v>
      </c>
      <c r="HK27" s="54">
        <v>0</v>
      </c>
      <c r="HL27" s="54">
        <v>0</v>
      </c>
      <c r="HM27" s="54">
        <v>0</v>
      </c>
      <c r="HN27" s="55" t="s">
        <v>369</v>
      </c>
      <c r="HO27" s="55" t="s">
        <v>369</v>
      </c>
      <c r="HP27" s="55">
        <v>0</v>
      </c>
      <c r="HQ27" s="196">
        <v>0.88214300000000001</v>
      </c>
      <c r="HR27" s="55">
        <v>0</v>
      </c>
      <c r="HS27" s="54">
        <v>0</v>
      </c>
      <c r="HT27" s="54">
        <v>0</v>
      </c>
      <c r="HU27" s="54">
        <v>0</v>
      </c>
      <c r="HV27" s="54">
        <v>0</v>
      </c>
      <c r="HW27" s="54">
        <v>0</v>
      </c>
      <c r="HX27" s="54">
        <v>0</v>
      </c>
      <c r="HY27" s="54">
        <v>0</v>
      </c>
      <c r="HZ27" s="54">
        <v>0</v>
      </c>
      <c r="IA27" s="54">
        <v>0</v>
      </c>
      <c r="IB27" s="54">
        <v>0</v>
      </c>
      <c r="IC27" s="54">
        <v>0</v>
      </c>
      <c r="ID27" s="55" t="s">
        <v>369</v>
      </c>
      <c r="IE27" s="55" t="s">
        <v>369</v>
      </c>
      <c r="IF27" s="55">
        <v>0</v>
      </c>
      <c r="IG27" s="196">
        <v>0</v>
      </c>
      <c r="IH27" s="55">
        <v>0</v>
      </c>
    </row>
    <row r="28" spans="1:242" ht="15.75" x14ac:dyDescent="0.25">
      <c r="A28" s="129" t="s">
        <v>50</v>
      </c>
      <c r="B28" s="108" t="s">
        <v>51</v>
      </c>
      <c r="C28" s="54">
        <v>0</v>
      </c>
      <c r="D28" s="54">
        <v>0</v>
      </c>
      <c r="E28" s="54">
        <v>0</v>
      </c>
      <c r="F28" s="54">
        <v>0</v>
      </c>
      <c r="G28" s="54">
        <v>0</v>
      </c>
      <c r="H28" s="54">
        <v>0</v>
      </c>
      <c r="I28" s="54">
        <v>7.1164157200000009</v>
      </c>
      <c r="J28" s="54">
        <v>0</v>
      </c>
      <c r="K28" s="54">
        <v>0</v>
      </c>
      <c r="L28" s="54">
        <v>0</v>
      </c>
      <c r="M28" s="54">
        <v>0</v>
      </c>
      <c r="N28" s="55" t="s">
        <v>369</v>
      </c>
      <c r="O28" s="55" t="s">
        <v>369</v>
      </c>
      <c r="P28" s="55">
        <v>0</v>
      </c>
      <c r="Q28" s="54">
        <v>7.10618047</v>
      </c>
      <c r="R28" s="55">
        <v>1.0235250000000917E-2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1.6502716100000001</v>
      </c>
      <c r="Z28" s="54">
        <v>0</v>
      </c>
      <c r="AA28" s="54">
        <v>0</v>
      </c>
      <c r="AB28" s="54">
        <v>0</v>
      </c>
      <c r="AC28" s="54">
        <v>0</v>
      </c>
      <c r="AD28" s="55" t="s">
        <v>369</v>
      </c>
      <c r="AE28" s="55" t="s">
        <v>369</v>
      </c>
      <c r="AF28" s="55">
        <v>0</v>
      </c>
      <c r="AG28" s="196">
        <v>1.6400363600000001</v>
      </c>
      <c r="AH28" s="55">
        <v>1.0235250000000029E-2</v>
      </c>
      <c r="AI28" s="54">
        <v>0</v>
      </c>
      <c r="AJ28" s="54">
        <v>0</v>
      </c>
      <c r="AK28" s="54">
        <v>0</v>
      </c>
      <c r="AL28" s="54">
        <v>0</v>
      </c>
      <c r="AM28" s="54">
        <v>0</v>
      </c>
      <c r="AN28" s="54">
        <v>0</v>
      </c>
      <c r="AO28" s="54">
        <v>0</v>
      </c>
      <c r="AP28" s="54">
        <v>0</v>
      </c>
      <c r="AQ28" s="54">
        <v>0</v>
      </c>
      <c r="AR28" s="54">
        <v>0</v>
      </c>
      <c r="AS28" s="54">
        <v>0</v>
      </c>
      <c r="AT28" s="55" t="s">
        <v>369</v>
      </c>
      <c r="AU28" s="55" t="s">
        <v>369</v>
      </c>
      <c r="AV28" s="55">
        <v>0</v>
      </c>
      <c r="AW28" s="196">
        <v>0</v>
      </c>
      <c r="AX28" s="55">
        <v>0</v>
      </c>
      <c r="AY28" s="54">
        <v>0</v>
      </c>
      <c r="AZ28" s="54">
        <v>0</v>
      </c>
      <c r="BA28" s="54">
        <v>0</v>
      </c>
      <c r="BB28" s="54">
        <v>0</v>
      </c>
      <c r="BC28" s="54">
        <v>0</v>
      </c>
      <c r="BD28" s="54">
        <v>0</v>
      </c>
      <c r="BE28" s="54">
        <v>0</v>
      </c>
      <c r="BF28" s="54">
        <v>0</v>
      </c>
      <c r="BG28" s="54">
        <v>0</v>
      </c>
      <c r="BH28" s="54">
        <v>0</v>
      </c>
      <c r="BI28" s="54">
        <v>0</v>
      </c>
      <c r="BJ28" s="55" t="s">
        <v>369</v>
      </c>
      <c r="BK28" s="55" t="s">
        <v>369</v>
      </c>
      <c r="BL28" s="55">
        <v>0</v>
      </c>
      <c r="BM28" s="196">
        <v>0</v>
      </c>
      <c r="BN28" s="55">
        <v>0</v>
      </c>
      <c r="BO28" s="54">
        <v>0</v>
      </c>
      <c r="BP28" s="54">
        <v>0</v>
      </c>
      <c r="BQ28" s="54">
        <v>0</v>
      </c>
      <c r="BR28" s="54">
        <v>0</v>
      </c>
      <c r="BS28" s="54">
        <v>0</v>
      </c>
      <c r="BT28" s="54">
        <v>0</v>
      </c>
      <c r="BU28" s="54">
        <v>0</v>
      </c>
      <c r="BV28" s="54">
        <v>0</v>
      </c>
      <c r="BW28" s="54">
        <v>0</v>
      </c>
      <c r="BX28" s="54">
        <v>0</v>
      </c>
      <c r="BY28" s="54">
        <v>0</v>
      </c>
      <c r="BZ28" s="55" t="s">
        <v>369</v>
      </c>
      <c r="CA28" s="55" t="s">
        <v>369</v>
      </c>
      <c r="CB28" s="55">
        <v>0</v>
      </c>
      <c r="CC28" s="196">
        <v>0</v>
      </c>
      <c r="CD28" s="55">
        <v>0</v>
      </c>
      <c r="CE28" s="54">
        <v>0</v>
      </c>
      <c r="CF28" s="54">
        <v>0</v>
      </c>
      <c r="CG28" s="54">
        <v>0</v>
      </c>
      <c r="CH28" s="54">
        <v>0</v>
      </c>
      <c r="CI28" s="54">
        <v>0</v>
      </c>
      <c r="CJ28" s="54">
        <v>0</v>
      </c>
      <c r="CK28" s="54">
        <v>0</v>
      </c>
      <c r="CL28" s="54">
        <v>0</v>
      </c>
      <c r="CM28" s="54">
        <v>0</v>
      </c>
      <c r="CN28" s="54">
        <v>0</v>
      </c>
      <c r="CO28" s="54">
        <v>0</v>
      </c>
      <c r="CP28" s="55" t="s">
        <v>369</v>
      </c>
      <c r="CQ28" s="55" t="s">
        <v>369</v>
      </c>
      <c r="CR28" s="55">
        <v>0</v>
      </c>
      <c r="CS28" s="196">
        <v>0</v>
      </c>
      <c r="CT28" s="55">
        <v>0</v>
      </c>
      <c r="CU28" s="54">
        <v>0</v>
      </c>
      <c r="CV28" s="54">
        <v>0</v>
      </c>
      <c r="CW28" s="54">
        <v>0</v>
      </c>
      <c r="CX28" s="54">
        <v>0</v>
      </c>
      <c r="CY28" s="54">
        <v>0</v>
      </c>
      <c r="CZ28" s="54">
        <v>0</v>
      </c>
      <c r="DA28" s="54">
        <v>0</v>
      </c>
      <c r="DB28" s="54">
        <v>0</v>
      </c>
      <c r="DC28" s="54">
        <v>0</v>
      </c>
      <c r="DD28" s="54">
        <v>0</v>
      </c>
      <c r="DE28" s="54">
        <v>0</v>
      </c>
      <c r="DF28" s="55" t="s">
        <v>369</v>
      </c>
      <c r="DG28" s="55" t="s">
        <v>369</v>
      </c>
      <c r="DH28" s="55">
        <v>0</v>
      </c>
      <c r="DI28" s="196">
        <v>0</v>
      </c>
      <c r="DJ28" s="55">
        <v>0</v>
      </c>
      <c r="DK28" s="54">
        <v>0</v>
      </c>
      <c r="DL28" s="54">
        <v>0</v>
      </c>
      <c r="DM28" s="54">
        <v>0</v>
      </c>
      <c r="DN28" s="54">
        <v>0</v>
      </c>
      <c r="DO28" s="54">
        <v>0</v>
      </c>
      <c r="DP28" s="54">
        <v>0</v>
      </c>
      <c r="DQ28" s="54">
        <v>0</v>
      </c>
      <c r="DR28" s="54">
        <v>0</v>
      </c>
      <c r="DS28" s="54">
        <v>0</v>
      </c>
      <c r="DT28" s="54">
        <v>0</v>
      </c>
      <c r="DU28" s="54">
        <v>0</v>
      </c>
      <c r="DV28" s="55" t="s">
        <v>369</v>
      </c>
      <c r="DW28" s="55" t="s">
        <v>369</v>
      </c>
      <c r="DX28" s="55">
        <v>0</v>
      </c>
      <c r="DY28" s="196">
        <v>0</v>
      </c>
      <c r="DZ28" s="55">
        <v>0</v>
      </c>
      <c r="EA28" s="54">
        <v>0</v>
      </c>
      <c r="EB28" s="54">
        <v>0</v>
      </c>
      <c r="EC28" s="54">
        <v>0</v>
      </c>
      <c r="ED28" s="54">
        <v>0</v>
      </c>
      <c r="EE28" s="54">
        <v>0</v>
      </c>
      <c r="EF28" s="54">
        <v>0</v>
      </c>
      <c r="EG28" s="54">
        <v>0</v>
      </c>
      <c r="EH28" s="54">
        <v>0</v>
      </c>
      <c r="EI28" s="54">
        <v>0</v>
      </c>
      <c r="EJ28" s="54">
        <v>0</v>
      </c>
      <c r="EK28" s="54">
        <v>0</v>
      </c>
      <c r="EL28" s="55" t="s">
        <v>369</v>
      </c>
      <c r="EM28" s="55" t="s">
        <v>369</v>
      </c>
      <c r="EN28" s="55">
        <v>0</v>
      </c>
      <c r="EO28" s="54">
        <v>0</v>
      </c>
      <c r="EP28" s="55">
        <v>0</v>
      </c>
      <c r="EQ28" s="54">
        <v>0</v>
      </c>
      <c r="ER28" s="54">
        <v>0</v>
      </c>
      <c r="ES28" s="54">
        <v>0</v>
      </c>
      <c r="ET28" s="54">
        <v>0</v>
      </c>
      <c r="EU28" s="54">
        <v>0</v>
      </c>
      <c r="EV28" s="54">
        <v>0</v>
      </c>
      <c r="EW28" s="54">
        <v>0</v>
      </c>
      <c r="EX28" s="54">
        <v>0</v>
      </c>
      <c r="EY28" s="54">
        <v>0</v>
      </c>
      <c r="EZ28" s="54">
        <v>0</v>
      </c>
      <c r="FA28" s="54">
        <v>0</v>
      </c>
      <c r="FB28" s="55" t="s">
        <v>369</v>
      </c>
      <c r="FC28" s="55" t="s">
        <v>369</v>
      </c>
      <c r="FD28" s="55">
        <v>0</v>
      </c>
      <c r="FE28" s="196">
        <v>0</v>
      </c>
      <c r="FF28" s="55">
        <v>0</v>
      </c>
      <c r="FG28" s="54">
        <v>0</v>
      </c>
      <c r="FH28" s="54">
        <v>0</v>
      </c>
      <c r="FI28" s="54">
        <v>0</v>
      </c>
      <c r="FJ28" s="54">
        <v>0</v>
      </c>
      <c r="FK28" s="54">
        <v>0</v>
      </c>
      <c r="FL28" s="54">
        <v>0</v>
      </c>
      <c r="FM28" s="54">
        <v>0</v>
      </c>
      <c r="FN28" s="54">
        <v>0</v>
      </c>
      <c r="FO28" s="54">
        <v>0</v>
      </c>
      <c r="FP28" s="54">
        <v>0</v>
      </c>
      <c r="FQ28" s="54">
        <v>0</v>
      </c>
      <c r="FR28" s="55" t="s">
        <v>369</v>
      </c>
      <c r="FS28" s="55" t="s">
        <v>369</v>
      </c>
      <c r="FT28" s="55">
        <v>0</v>
      </c>
      <c r="FU28" s="196">
        <v>0</v>
      </c>
      <c r="FV28" s="55">
        <v>0</v>
      </c>
      <c r="FW28" s="54">
        <v>0</v>
      </c>
      <c r="FX28" s="54">
        <v>0</v>
      </c>
      <c r="FY28" s="54">
        <v>0</v>
      </c>
      <c r="FZ28" s="54">
        <v>0</v>
      </c>
      <c r="GA28" s="54">
        <v>0</v>
      </c>
      <c r="GB28" s="54">
        <v>0</v>
      </c>
      <c r="GC28" s="54">
        <v>0</v>
      </c>
      <c r="GD28" s="54">
        <v>0</v>
      </c>
      <c r="GE28" s="54">
        <v>0</v>
      </c>
      <c r="GF28" s="54">
        <v>0</v>
      </c>
      <c r="GG28" s="54">
        <v>0</v>
      </c>
      <c r="GH28" s="55" t="s">
        <v>369</v>
      </c>
      <c r="GI28" s="55" t="s">
        <v>369</v>
      </c>
      <c r="GJ28" s="55">
        <v>0</v>
      </c>
      <c r="GK28" s="196">
        <v>0</v>
      </c>
      <c r="GL28" s="55">
        <v>0</v>
      </c>
      <c r="GM28" s="54">
        <v>0</v>
      </c>
      <c r="GN28" s="54">
        <v>0</v>
      </c>
      <c r="GO28" s="54">
        <v>0</v>
      </c>
      <c r="GP28" s="54">
        <v>0</v>
      </c>
      <c r="GQ28" s="54">
        <v>0</v>
      </c>
      <c r="GR28" s="54">
        <v>0</v>
      </c>
      <c r="GS28" s="54">
        <v>8.5448109999999994E-2</v>
      </c>
      <c r="GT28" s="54">
        <v>0</v>
      </c>
      <c r="GU28" s="54">
        <v>0</v>
      </c>
      <c r="GV28" s="54">
        <v>0</v>
      </c>
      <c r="GW28" s="54">
        <v>0</v>
      </c>
      <c r="GX28" s="55" t="s">
        <v>369</v>
      </c>
      <c r="GY28" s="55" t="s">
        <v>369</v>
      </c>
      <c r="GZ28" s="55">
        <v>0</v>
      </c>
      <c r="HA28" s="196">
        <v>8.5448109999999994E-2</v>
      </c>
      <c r="HB28" s="55">
        <v>0</v>
      </c>
      <c r="HC28" s="54">
        <v>0</v>
      </c>
      <c r="HD28" s="54">
        <v>0</v>
      </c>
      <c r="HE28" s="54">
        <v>0</v>
      </c>
      <c r="HF28" s="54">
        <v>0</v>
      </c>
      <c r="HG28" s="54">
        <v>0</v>
      </c>
      <c r="HH28" s="54">
        <v>0</v>
      </c>
      <c r="HI28" s="54">
        <v>5.3806960000000004</v>
      </c>
      <c r="HJ28" s="54">
        <v>0</v>
      </c>
      <c r="HK28" s="54">
        <v>0</v>
      </c>
      <c r="HL28" s="54">
        <v>0</v>
      </c>
      <c r="HM28" s="54">
        <v>0</v>
      </c>
      <c r="HN28" s="55" t="s">
        <v>369</v>
      </c>
      <c r="HO28" s="55" t="s">
        <v>369</v>
      </c>
      <c r="HP28" s="55">
        <v>0</v>
      </c>
      <c r="HQ28" s="196">
        <v>5.3806960000000004</v>
      </c>
      <c r="HR28" s="55">
        <v>0</v>
      </c>
      <c r="HS28" s="54">
        <v>0</v>
      </c>
      <c r="HT28" s="54">
        <v>0</v>
      </c>
      <c r="HU28" s="54">
        <v>0</v>
      </c>
      <c r="HV28" s="54">
        <v>0</v>
      </c>
      <c r="HW28" s="54">
        <v>0</v>
      </c>
      <c r="HX28" s="54">
        <v>0</v>
      </c>
      <c r="HY28" s="54">
        <v>0</v>
      </c>
      <c r="HZ28" s="54">
        <v>0</v>
      </c>
      <c r="IA28" s="54">
        <v>0</v>
      </c>
      <c r="IB28" s="54">
        <v>0</v>
      </c>
      <c r="IC28" s="54">
        <v>0</v>
      </c>
      <c r="ID28" s="55" t="s">
        <v>369</v>
      </c>
      <c r="IE28" s="55" t="s">
        <v>369</v>
      </c>
      <c r="IF28" s="55">
        <v>0</v>
      </c>
      <c r="IG28" s="196">
        <v>0</v>
      </c>
      <c r="IH28" s="55">
        <v>0</v>
      </c>
    </row>
    <row r="29" spans="1:242" ht="15.75" x14ac:dyDescent="0.25">
      <c r="A29" s="129" t="s">
        <v>53</v>
      </c>
      <c r="B29" s="108" t="s">
        <v>54</v>
      </c>
      <c r="C29" s="54">
        <v>0</v>
      </c>
      <c r="D29" s="54">
        <v>0</v>
      </c>
      <c r="E29" s="54">
        <v>0</v>
      </c>
      <c r="F29" s="54">
        <v>0</v>
      </c>
      <c r="G29" s="54">
        <v>0</v>
      </c>
      <c r="H29" s="54">
        <v>0</v>
      </c>
      <c r="I29" s="54">
        <v>4.5844762499999998</v>
      </c>
      <c r="J29" s="54">
        <v>0</v>
      </c>
      <c r="K29" s="54">
        <v>0</v>
      </c>
      <c r="L29" s="54">
        <v>0</v>
      </c>
      <c r="M29" s="54">
        <v>0</v>
      </c>
      <c r="N29" s="55" t="s">
        <v>369</v>
      </c>
      <c r="O29" s="55" t="s">
        <v>369</v>
      </c>
      <c r="P29" s="55">
        <v>0</v>
      </c>
      <c r="Q29" s="54">
        <v>4.2231189000000002</v>
      </c>
      <c r="R29" s="55">
        <v>0.36135734999999958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0</v>
      </c>
      <c r="Y29" s="54">
        <v>2.0000000000000001E-4</v>
      </c>
      <c r="Z29" s="54">
        <v>0</v>
      </c>
      <c r="AA29" s="54">
        <v>0</v>
      </c>
      <c r="AB29" s="54">
        <v>0</v>
      </c>
      <c r="AC29" s="54">
        <v>0</v>
      </c>
      <c r="AD29" s="55" t="s">
        <v>369</v>
      </c>
      <c r="AE29" s="55" t="s">
        <v>369</v>
      </c>
      <c r="AF29" s="55">
        <v>0</v>
      </c>
      <c r="AG29" s="196">
        <v>2.0000000000000001E-4</v>
      </c>
      <c r="AH29" s="55">
        <v>0</v>
      </c>
      <c r="AI29" s="54">
        <v>0</v>
      </c>
      <c r="AJ29" s="54">
        <v>0</v>
      </c>
      <c r="AK29" s="54">
        <v>0</v>
      </c>
      <c r="AL29" s="54">
        <v>0</v>
      </c>
      <c r="AM29" s="54">
        <v>0</v>
      </c>
      <c r="AN29" s="54">
        <v>0</v>
      </c>
      <c r="AO29" s="54">
        <v>0</v>
      </c>
      <c r="AP29" s="54">
        <v>0</v>
      </c>
      <c r="AQ29" s="54">
        <v>0</v>
      </c>
      <c r="AR29" s="54">
        <v>0</v>
      </c>
      <c r="AS29" s="54">
        <v>0</v>
      </c>
      <c r="AT29" s="55" t="s">
        <v>369</v>
      </c>
      <c r="AU29" s="55" t="s">
        <v>369</v>
      </c>
      <c r="AV29" s="55">
        <v>0</v>
      </c>
      <c r="AW29" s="196">
        <v>0</v>
      </c>
      <c r="AX29" s="55">
        <v>0</v>
      </c>
      <c r="AY29" s="54">
        <v>0</v>
      </c>
      <c r="AZ29" s="54">
        <v>0</v>
      </c>
      <c r="BA29" s="54">
        <v>0</v>
      </c>
      <c r="BB29" s="54">
        <v>0</v>
      </c>
      <c r="BC29" s="54">
        <v>0</v>
      </c>
      <c r="BD29" s="54">
        <v>0</v>
      </c>
      <c r="BE29" s="54">
        <v>0</v>
      </c>
      <c r="BF29" s="54">
        <v>0</v>
      </c>
      <c r="BG29" s="54">
        <v>0</v>
      </c>
      <c r="BH29" s="54">
        <v>0</v>
      </c>
      <c r="BI29" s="54">
        <v>0</v>
      </c>
      <c r="BJ29" s="55" t="s">
        <v>369</v>
      </c>
      <c r="BK29" s="55" t="s">
        <v>369</v>
      </c>
      <c r="BL29" s="55">
        <v>0</v>
      </c>
      <c r="BM29" s="196">
        <v>0</v>
      </c>
      <c r="BN29" s="55">
        <v>0</v>
      </c>
      <c r="BO29" s="54">
        <v>0</v>
      </c>
      <c r="BP29" s="54">
        <v>0</v>
      </c>
      <c r="BQ29" s="54">
        <v>0</v>
      </c>
      <c r="BR29" s="54">
        <v>0</v>
      </c>
      <c r="BS29" s="54">
        <v>0</v>
      </c>
      <c r="BT29" s="54">
        <v>0</v>
      </c>
      <c r="BU29" s="54">
        <v>0</v>
      </c>
      <c r="BV29" s="54">
        <v>0</v>
      </c>
      <c r="BW29" s="54">
        <v>0</v>
      </c>
      <c r="BX29" s="54">
        <v>0</v>
      </c>
      <c r="BY29" s="54">
        <v>0</v>
      </c>
      <c r="BZ29" s="55" t="s">
        <v>369</v>
      </c>
      <c r="CA29" s="55" t="s">
        <v>369</v>
      </c>
      <c r="CB29" s="55">
        <v>0</v>
      </c>
      <c r="CC29" s="196">
        <v>0</v>
      </c>
      <c r="CD29" s="55">
        <v>0</v>
      </c>
      <c r="CE29" s="54">
        <v>0</v>
      </c>
      <c r="CF29" s="54">
        <v>0</v>
      </c>
      <c r="CG29" s="54">
        <v>0</v>
      </c>
      <c r="CH29" s="54">
        <v>0</v>
      </c>
      <c r="CI29" s="54">
        <v>0</v>
      </c>
      <c r="CJ29" s="54">
        <v>0</v>
      </c>
      <c r="CK29" s="54">
        <v>0</v>
      </c>
      <c r="CL29" s="54">
        <v>0</v>
      </c>
      <c r="CM29" s="54">
        <v>0</v>
      </c>
      <c r="CN29" s="54">
        <v>0</v>
      </c>
      <c r="CO29" s="54">
        <v>0</v>
      </c>
      <c r="CP29" s="55" t="s">
        <v>369</v>
      </c>
      <c r="CQ29" s="55" t="s">
        <v>369</v>
      </c>
      <c r="CR29" s="55">
        <v>0</v>
      </c>
      <c r="CS29" s="196">
        <v>0</v>
      </c>
      <c r="CT29" s="55">
        <v>0</v>
      </c>
      <c r="CU29" s="54">
        <v>0</v>
      </c>
      <c r="CV29" s="54">
        <v>0</v>
      </c>
      <c r="CW29" s="54">
        <v>0</v>
      </c>
      <c r="CX29" s="54">
        <v>0</v>
      </c>
      <c r="CY29" s="54">
        <v>0</v>
      </c>
      <c r="CZ29" s="54">
        <v>0</v>
      </c>
      <c r="DA29" s="54">
        <v>0</v>
      </c>
      <c r="DB29" s="54">
        <v>0</v>
      </c>
      <c r="DC29" s="54">
        <v>0</v>
      </c>
      <c r="DD29" s="54">
        <v>0</v>
      </c>
      <c r="DE29" s="54">
        <v>0</v>
      </c>
      <c r="DF29" s="55" t="s">
        <v>369</v>
      </c>
      <c r="DG29" s="55" t="s">
        <v>369</v>
      </c>
      <c r="DH29" s="55">
        <v>0</v>
      </c>
      <c r="DI29" s="196">
        <v>0</v>
      </c>
      <c r="DJ29" s="55">
        <v>0</v>
      </c>
      <c r="DK29" s="54">
        <v>0</v>
      </c>
      <c r="DL29" s="54">
        <v>0</v>
      </c>
      <c r="DM29" s="54">
        <v>0</v>
      </c>
      <c r="DN29" s="54">
        <v>0</v>
      </c>
      <c r="DO29" s="54">
        <v>0</v>
      </c>
      <c r="DP29" s="54">
        <v>0</v>
      </c>
      <c r="DQ29" s="54">
        <v>0</v>
      </c>
      <c r="DR29" s="54">
        <v>0</v>
      </c>
      <c r="DS29" s="54">
        <v>0</v>
      </c>
      <c r="DT29" s="54">
        <v>0</v>
      </c>
      <c r="DU29" s="54">
        <v>0</v>
      </c>
      <c r="DV29" s="55" t="s">
        <v>369</v>
      </c>
      <c r="DW29" s="55" t="s">
        <v>369</v>
      </c>
      <c r="DX29" s="55">
        <v>0</v>
      </c>
      <c r="DY29" s="196">
        <v>0</v>
      </c>
      <c r="DZ29" s="55">
        <v>0</v>
      </c>
      <c r="EA29" s="54">
        <v>0</v>
      </c>
      <c r="EB29" s="54">
        <v>0</v>
      </c>
      <c r="EC29" s="54">
        <v>0</v>
      </c>
      <c r="ED29" s="54">
        <v>0</v>
      </c>
      <c r="EE29" s="54">
        <v>0</v>
      </c>
      <c r="EF29" s="54">
        <v>0</v>
      </c>
      <c r="EG29" s="54">
        <v>0</v>
      </c>
      <c r="EH29" s="54">
        <v>0</v>
      </c>
      <c r="EI29" s="54">
        <v>0</v>
      </c>
      <c r="EJ29" s="54">
        <v>0</v>
      </c>
      <c r="EK29" s="54">
        <v>0</v>
      </c>
      <c r="EL29" s="55" t="s">
        <v>369</v>
      </c>
      <c r="EM29" s="55" t="s">
        <v>369</v>
      </c>
      <c r="EN29" s="55">
        <v>0</v>
      </c>
      <c r="EO29" s="54">
        <v>0</v>
      </c>
      <c r="EP29" s="55">
        <v>0</v>
      </c>
      <c r="EQ29" s="54">
        <v>0</v>
      </c>
      <c r="ER29" s="54">
        <v>0</v>
      </c>
      <c r="ES29" s="54">
        <v>0</v>
      </c>
      <c r="ET29" s="54">
        <v>0</v>
      </c>
      <c r="EU29" s="54">
        <v>0</v>
      </c>
      <c r="EV29" s="54">
        <v>0</v>
      </c>
      <c r="EW29" s="54">
        <v>0</v>
      </c>
      <c r="EX29" s="54">
        <v>0</v>
      </c>
      <c r="EY29" s="54">
        <v>0</v>
      </c>
      <c r="EZ29" s="54">
        <v>0</v>
      </c>
      <c r="FA29" s="54">
        <v>0</v>
      </c>
      <c r="FB29" s="55" t="s">
        <v>369</v>
      </c>
      <c r="FC29" s="55" t="s">
        <v>369</v>
      </c>
      <c r="FD29" s="55">
        <v>0</v>
      </c>
      <c r="FE29" s="196">
        <v>0</v>
      </c>
      <c r="FF29" s="55">
        <v>0</v>
      </c>
      <c r="FG29" s="54">
        <v>0</v>
      </c>
      <c r="FH29" s="54">
        <v>0</v>
      </c>
      <c r="FI29" s="54">
        <v>0</v>
      </c>
      <c r="FJ29" s="54">
        <v>0</v>
      </c>
      <c r="FK29" s="54">
        <v>0</v>
      </c>
      <c r="FL29" s="54">
        <v>0</v>
      </c>
      <c r="FM29" s="54">
        <v>0</v>
      </c>
      <c r="FN29" s="54">
        <v>0</v>
      </c>
      <c r="FO29" s="54">
        <v>0</v>
      </c>
      <c r="FP29" s="54">
        <v>0</v>
      </c>
      <c r="FQ29" s="54">
        <v>0</v>
      </c>
      <c r="FR29" s="55" t="s">
        <v>369</v>
      </c>
      <c r="FS29" s="55" t="s">
        <v>369</v>
      </c>
      <c r="FT29" s="55">
        <v>0</v>
      </c>
      <c r="FU29" s="196">
        <v>0</v>
      </c>
      <c r="FV29" s="55">
        <v>0</v>
      </c>
      <c r="FW29" s="54">
        <v>0</v>
      </c>
      <c r="FX29" s="54">
        <v>0</v>
      </c>
      <c r="FY29" s="54">
        <v>0</v>
      </c>
      <c r="FZ29" s="54">
        <v>0</v>
      </c>
      <c r="GA29" s="54">
        <v>0</v>
      </c>
      <c r="GB29" s="54">
        <v>0</v>
      </c>
      <c r="GC29" s="54">
        <v>0</v>
      </c>
      <c r="GD29" s="54">
        <v>0</v>
      </c>
      <c r="GE29" s="54">
        <v>0</v>
      </c>
      <c r="GF29" s="54">
        <v>0</v>
      </c>
      <c r="GG29" s="54">
        <v>0</v>
      </c>
      <c r="GH29" s="55" t="s">
        <v>369</v>
      </c>
      <c r="GI29" s="55" t="s">
        <v>369</v>
      </c>
      <c r="GJ29" s="55">
        <v>0</v>
      </c>
      <c r="GK29" s="196">
        <v>0</v>
      </c>
      <c r="GL29" s="55">
        <v>0</v>
      </c>
      <c r="GM29" s="54">
        <v>0</v>
      </c>
      <c r="GN29" s="54">
        <v>0</v>
      </c>
      <c r="GO29" s="54">
        <v>0</v>
      </c>
      <c r="GP29" s="54">
        <v>0</v>
      </c>
      <c r="GQ29" s="54">
        <v>0</v>
      </c>
      <c r="GR29" s="54">
        <v>0</v>
      </c>
      <c r="GS29" s="54">
        <v>5.1501900000000003E-2</v>
      </c>
      <c r="GT29" s="54">
        <v>0</v>
      </c>
      <c r="GU29" s="54">
        <v>0</v>
      </c>
      <c r="GV29" s="54">
        <v>0</v>
      </c>
      <c r="GW29" s="54">
        <v>0</v>
      </c>
      <c r="GX29" s="55" t="s">
        <v>369</v>
      </c>
      <c r="GY29" s="55" t="s">
        <v>369</v>
      </c>
      <c r="GZ29" s="55">
        <v>0</v>
      </c>
      <c r="HA29" s="196">
        <v>5.1501900000000003E-2</v>
      </c>
      <c r="HB29" s="55">
        <v>0</v>
      </c>
      <c r="HC29" s="54">
        <v>0</v>
      </c>
      <c r="HD29" s="54">
        <v>0</v>
      </c>
      <c r="HE29" s="54">
        <v>0</v>
      </c>
      <c r="HF29" s="54">
        <v>0</v>
      </c>
      <c r="HG29" s="54">
        <v>0</v>
      </c>
      <c r="HH29" s="54">
        <v>0</v>
      </c>
      <c r="HI29" s="54">
        <v>1.2614196299999998</v>
      </c>
      <c r="HJ29" s="54">
        <v>0</v>
      </c>
      <c r="HK29" s="54">
        <v>0</v>
      </c>
      <c r="HL29" s="54">
        <v>0</v>
      </c>
      <c r="HM29" s="54">
        <v>0</v>
      </c>
      <c r="HN29" s="55" t="s">
        <v>369</v>
      </c>
      <c r="HO29" s="55" t="s">
        <v>369</v>
      </c>
      <c r="HP29" s="55">
        <v>0</v>
      </c>
      <c r="HQ29" s="196">
        <v>1.2614196299999998</v>
      </c>
      <c r="HR29" s="55">
        <v>0</v>
      </c>
      <c r="HS29" s="54">
        <v>0</v>
      </c>
      <c r="HT29" s="54">
        <v>0</v>
      </c>
      <c r="HU29" s="54">
        <v>0</v>
      </c>
      <c r="HV29" s="54">
        <v>0</v>
      </c>
      <c r="HW29" s="54">
        <v>0</v>
      </c>
      <c r="HX29" s="54">
        <v>0</v>
      </c>
      <c r="HY29" s="54">
        <v>3.2713547200000002</v>
      </c>
      <c r="HZ29" s="54">
        <v>0</v>
      </c>
      <c r="IA29" s="54">
        <v>0</v>
      </c>
      <c r="IB29" s="54">
        <v>0</v>
      </c>
      <c r="IC29" s="54">
        <v>0</v>
      </c>
      <c r="ID29" s="55" t="s">
        <v>369</v>
      </c>
      <c r="IE29" s="55" t="s">
        <v>369</v>
      </c>
      <c r="IF29" s="55">
        <v>0</v>
      </c>
      <c r="IG29" s="196">
        <v>2.9099973700000001</v>
      </c>
      <c r="IH29" s="55">
        <v>0.36135735000000002</v>
      </c>
    </row>
    <row r="30" spans="1:242" ht="15.75" x14ac:dyDescent="0.25">
      <c r="A30" s="129" t="s">
        <v>56</v>
      </c>
      <c r="B30" s="108" t="s">
        <v>57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8.0996239999999997E-2</v>
      </c>
      <c r="J30" s="54">
        <v>0</v>
      </c>
      <c r="K30" s="54">
        <v>0</v>
      </c>
      <c r="L30" s="54">
        <v>0</v>
      </c>
      <c r="M30" s="54">
        <v>0</v>
      </c>
      <c r="N30" s="55" t="s">
        <v>369</v>
      </c>
      <c r="O30" s="55" t="s">
        <v>369</v>
      </c>
      <c r="P30" s="55">
        <v>0</v>
      </c>
      <c r="Q30" s="54">
        <v>8.0996239999999997E-2</v>
      </c>
      <c r="R30" s="55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4.0901170000000001E-2</v>
      </c>
      <c r="Z30" s="54">
        <v>0</v>
      </c>
      <c r="AA30" s="54">
        <v>0</v>
      </c>
      <c r="AB30" s="54">
        <v>0</v>
      </c>
      <c r="AC30" s="54">
        <v>0</v>
      </c>
      <c r="AD30" s="55" t="s">
        <v>369</v>
      </c>
      <c r="AE30" s="55" t="s">
        <v>369</v>
      </c>
      <c r="AF30" s="55">
        <v>0</v>
      </c>
      <c r="AG30" s="196">
        <v>4.0901170000000001E-2</v>
      </c>
      <c r="AH30" s="55">
        <v>0</v>
      </c>
      <c r="AI30" s="54">
        <v>0</v>
      </c>
      <c r="AJ30" s="54">
        <v>0</v>
      </c>
      <c r="AK30" s="54">
        <v>0</v>
      </c>
      <c r="AL30" s="54">
        <v>0</v>
      </c>
      <c r="AM30" s="54">
        <v>0</v>
      </c>
      <c r="AN30" s="54">
        <v>0</v>
      </c>
      <c r="AO30" s="54">
        <v>0</v>
      </c>
      <c r="AP30" s="54">
        <v>0</v>
      </c>
      <c r="AQ30" s="54">
        <v>0</v>
      </c>
      <c r="AR30" s="54">
        <v>0</v>
      </c>
      <c r="AS30" s="54">
        <v>0</v>
      </c>
      <c r="AT30" s="55" t="s">
        <v>369</v>
      </c>
      <c r="AU30" s="55" t="s">
        <v>369</v>
      </c>
      <c r="AV30" s="55">
        <v>0</v>
      </c>
      <c r="AW30" s="196">
        <v>0</v>
      </c>
      <c r="AX30" s="55">
        <v>0</v>
      </c>
      <c r="AY30" s="54">
        <v>0</v>
      </c>
      <c r="AZ30" s="54">
        <v>0</v>
      </c>
      <c r="BA30" s="54">
        <v>0</v>
      </c>
      <c r="BB30" s="54">
        <v>0</v>
      </c>
      <c r="BC30" s="54">
        <v>0</v>
      </c>
      <c r="BD30" s="54">
        <v>0</v>
      </c>
      <c r="BE30" s="54">
        <v>0</v>
      </c>
      <c r="BF30" s="54">
        <v>0</v>
      </c>
      <c r="BG30" s="54">
        <v>0</v>
      </c>
      <c r="BH30" s="54">
        <v>0</v>
      </c>
      <c r="BI30" s="54">
        <v>0</v>
      </c>
      <c r="BJ30" s="55" t="s">
        <v>369</v>
      </c>
      <c r="BK30" s="55" t="s">
        <v>369</v>
      </c>
      <c r="BL30" s="55">
        <v>0</v>
      </c>
      <c r="BM30" s="196">
        <v>0</v>
      </c>
      <c r="BN30" s="55">
        <v>0</v>
      </c>
      <c r="BO30" s="54">
        <v>0</v>
      </c>
      <c r="BP30" s="54">
        <v>0</v>
      </c>
      <c r="BQ30" s="54">
        <v>0</v>
      </c>
      <c r="BR30" s="54">
        <v>0</v>
      </c>
      <c r="BS30" s="54">
        <v>0</v>
      </c>
      <c r="BT30" s="54">
        <v>0</v>
      </c>
      <c r="BU30" s="54">
        <v>0</v>
      </c>
      <c r="BV30" s="54">
        <v>0</v>
      </c>
      <c r="BW30" s="54">
        <v>0</v>
      </c>
      <c r="BX30" s="54">
        <v>0</v>
      </c>
      <c r="BY30" s="54">
        <v>0</v>
      </c>
      <c r="BZ30" s="55" t="s">
        <v>369</v>
      </c>
      <c r="CA30" s="55" t="s">
        <v>369</v>
      </c>
      <c r="CB30" s="55">
        <v>0</v>
      </c>
      <c r="CC30" s="196">
        <v>0</v>
      </c>
      <c r="CD30" s="55">
        <v>0</v>
      </c>
      <c r="CE30" s="54">
        <v>0</v>
      </c>
      <c r="CF30" s="54">
        <v>0</v>
      </c>
      <c r="CG30" s="54">
        <v>0</v>
      </c>
      <c r="CH30" s="54">
        <v>0</v>
      </c>
      <c r="CI30" s="54">
        <v>0</v>
      </c>
      <c r="CJ30" s="54">
        <v>0</v>
      </c>
      <c r="CK30" s="54">
        <v>0</v>
      </c>
      <c r="CL30" s="54">
        <v>0</v>
      </c>
      <c r="CM30" s="54">
        <v>0</v>
      </c>
      <c r="CN30" s="54">
        <v>0</v>
      </c>
      <c r="CO30" s="54">
        <v>0</v>
      </c>
      <c r="CP30" s="55" t="s">
        <v>369</v>
      </c>
      <c r="CQ30" s="55" t="s">
        <v>369</v>
      </c>
      <c r="CR30" s="55">
        <v>0</v>
      </c>
      <c r="CS30" s="196">
        <v>0</v>
      </c>
      <c r="CT30" s="55">
        <v>0</v>
      </c>
      <c r="CU30" s="54">
        <v>0</v>
      </c>
      <c r="CV30" s="54">
        <v>0</v>
      </c>
      <c r="CW30" s="54">
        <v>0</v>
      </c>
      <c r="CX30" s="54">
        <v>0</v>
      </c>
      <c r="CY30" s="54">
        <v>0</v>
      </c>
      <c r="CZ30" s="54">
        <v>0</v>
      </c>
      <c r="DA30" s="54">
        <v>0</v>
      </c>
      <c r="DB30" s="54">
        <v>0</v>
      </c>
      <c r="DC30" s="54">
        <v>0</v>
      </c>
      <c r="DD30" s="54">
        <v>0</v>
      </c>
      <c r="DE30" s="54">
        <v>0</v>
      </c>
      <c r="DF30" s="55" t="s">
        <v>369</v>
      </c>
      <c r="DG30" s="55" t="s">
        <v>369</v>
      </c>
      <c r="DH30" s="55">
        <v>0</v>
      </c>
      <c r="DI30" s="196">
        <v>0</v>
      </c>
      <c r="DJ30" s="55">
        <v>0</v>
      </c>
      <c r="DK30" s="54">
        <v>0</v>
      </c>
      <c r="DL30" s="54">
        <v>0</v>
      </c>
      <c r="DM30" s="54">
        <v>0</v>
      </c>
      <c r="DN30" s="54">
        <v>0</v>
      </c>
      <c r="DO30" s="54">
        <v>0</v>
      </c>
      <c r="DP30" s="54">
        <v>0</v>
      </c>
      <c r="DQ30" s="54">
        <v>0</v>
      </c>
      <c r="DR30" s="54">
        <v>0</v>
      </c>
      <c r="DS30" s="54">
        <v>0</v>
      </c>
      <c r="DT30" s="54">
        <v>0</v>
      </c>
      <c r="DU30" s="54">
        <v>0</v>
      </c>
      <c r="DV30" s="55" t="s">
        <v>369</v>
      </c>
      <c r="DW30" s="55" t="s">
        <v>369</v>
      </c>
      <c r="DX30" s="55">
        <v>0</v>
      </c>
      <c r="DY30" s="196">
        <v>0</v>
      </c>
      <c r="DZ30" s="55">
        <v>0</v>
      </c>
      <c r="EA30" s="54">
        <v>0</v>
      </c>
      <c r="EB30" s="54">
        <v>0</v>
      </c>
      <c r="EC30" s="54">
        <v>0</v>
      </c>
      <c r="ED30" s="54">
        <v>0</v>
      </c>
      <c r="EE30" s="54">
        <v>0</v>
      </c>
      <c r="EF30" s="54">
        <v>0</v>
      </c>
      <c r="EG30" s="54">
        <v>0</v>
      </c>
      <c r="EH30" s="54">
        <v>0</v>
      </c>
      <c r="EI30" s="54">
        <v>0</v>
      </c>
      <c r="EJ30" s="54">
        <v>0</v>
      </c>
      <c r="EK30" s="54">
        <v>0</v>
      </c>
      <c r="EL30" s="55" t="s">
        <v>369</v>
      </c>
      <c r="EM30" s="55" t="s">
        <v>369</v>
      </c>
      <c r="EN30" s="55">
        <v>0</v>
      </c>
      <c r="EO30" s="54">
        <v>0</v>
      </c>
      <c r="EP30" s="55">
        <v>0</v>
      </c>
      <c r="EQ30" s="54">
        <v>0</v>
      </c>
      <c r="ER30" s="54">
        <v>0</v>
      </c>
      <c r="ES30" s="54">
        <v>0</v>
      </c>
      <c r="ET30" s="54">
        <v>0</v>
      </c>
      <c r="EU30" s="54">
        <v>0</v>
      </c>
      <c r="EV30" s="54">
        <v>0</v>
      </c>
      <c r="EW30" s="54">
        <v>0</v>
      </c>
      <c r="EX30" s="54">
        <v>0</v>
      </c>
      <c r="EY30" s="54">
        <v>0</v>
      </c>
      <c r="EZ30" s="54">
        <v>0</v>
      </c>
      <c r="FA30" s="54">
        <v>0</v>
      </c>
      <c r="FB30" s="55" t="s">
        <v>369</v>
      </c>
      <c r="FC30" s="55" t="s">
        <v>369</v>
      </c>
      <c r="FD30" s="55">
        <v>0</v>
      </c>
      <c r="FE30" s="196">
        <v>0</v>
      </c>
      <c r="FF30" s="55">
        <v>0</v>
      </c>
      <c r="FG30" s="54">
        <v>0</v>
      </c>
      <c r="FH30" s="54">
        <v>0</v>
      </c>
      <c r="FI30" s="54">
        <v>0</v>
      </c>
      <c r="FJ30" s="54">
        <v>0</v>
      </c>
      <c r="FK30" s="54">
        <v>0</v>
      </c>
      <c r="FL30" s="54">
        <v>0</v>
      </c>
      <c r="FM30" s="54">
        <v>0</v>
      </c>
      <c r="FN30" s="54">
        <v>0</v>
      </c>
      <c r="FO30" s="54">
        <v>0</v>
      </c>
      <c r="FP30" s="54">
        <v>0</v>
      </c>
      <c r="FQ30" s="54">
        <v>0</v>
      </c>
      <c r="FR30" s="55" t="s">
        <v>369</v>
      </c>
      <c r="FS30" s="55" t="s">
        <v>369</v>
      </c>
      <c r="FT30" s="55">
        <v>0</v>
      </c>
      <c r="FU30" s="196">
        <v>0</v>
      </c>
      <c r="FV30" s="55">
        <v>0</v>
      </c>
      <c r="FW30" s="54">
        <v>0</v>
      </c>
      <c r="FX30" s="54">
        <v>0</v>
      </c>
      <c r="FY30" s="54">
        <v>0</v>
      </c>
      <c r="FZ30" s="54">
        <v>0</v>
      </c>
      <c r="GA30" s="54">
        <v>0</v>
      </c>
      <c r="GB30" s="54">
        <v>0</v>
      </c>
      <c r="GC30" s="54">
        <v>0</v>
      </c>
      <c r="GD30" s="54">
        <v>0</v>
      </c>
      <c r="GE30" s="54">
        <v>0</v>
      </c>
      <c r="GF30" s="54">
        <v>0</v>
      </c>
      <c r="GG30" s="54">
        <v>0</v>
      </c>
      <c r="GH30" s="55" t="s">
        <v>369</v>
      </c>
      <c r="GI30" s="55" t="s">
        <v>369</v>
      </c>
      <c r="GJ30" s="55">
        <v>0</v>
      </c>
      <c r="GK30" s="196">
        <v>0</v>
      </c>
      <c r="GL30" s="55">
        <v>0</v>
      </c>
      <c r="GM30" s="54">
        <v>0</v>
      </c>
      <c r="GN30" s="54">
        <v>0</v>
      </c>
      <c r="GO30" s="54">
        <v>0</v>
      </c>
      <c r="GP30" s="54">
        <v>0</v>
      </c>
      <c r="GQ30" s="54">
        <v>0</v>
      </c>
      <c r="GR30" s="54">
        <v>0</v>
      </c>
      <c r="GS30" s="54">
        <v>0</v>
      </c>
      <c r="GT30" s="54">
        <v>0</v>
      </c>
      <c r="GU30" s="54">
        <v>0</v>
      </c>
      <c r="GV30" s="54">
        <v>0</v>
      </c>
      <c r="GW30" s="54">
        <v>0</v>
      </c>
      <c r="GX30" s="55" t="s">
        <v>369</v>
      </c>
      <c r="GY30" s="55" t="s">
        <v>369</v>
      </c>
      <c r="GZ30" s="55">
        <v>0</v>
      </c>
      <c r="HA30" s="196">
        <v>0</v>
      </c>
      <c r="HB30" s="55">
        <v>0</v>
      </c>
      <c r="HC30" s="54">
        <v>0</v>
      </c>
      <c r="HD30" s="54">
        <v>0</v>
      </c>
      <c r="HE30" s="54">
        <v>0</v>
      </c>
      <c r="HF30" s="54">
        <v>0</v>
      </c>
      <c r="HG30" s="54">
        <v>0</v>
      </c>
      <c r="HH30" s="54">
        <v>0</v>
      </c>
      <c r="HI30" s="54">
        <v>4.0095069999999997E-2</v>
      </c>
      <c r="HJ30" s="54">
        <v>0</v>
      </c>
      <c r="HK30" s="54">
        <v>0</v>
      </c>
      <c r="HL30" s="54">
        <v>0</v>
      </c>
      <c r="HM30" s="54">
        <v>0</v>
      </c>
      <c r="HN30" s="55" t="s">
        <v>369</v>
      </c>
      <c r="HO30" s="55" t="s">
        <v>369</v>
      </c>
      <c r="HP30" s="55">
        <v>0</v>
      </c>
      <c r="HQ30" s="196">
        <v>4.0095069999999997E-2</v>
      </c>
      <c r="HR30" s="55">
        <v>0</v>
      </c>
      <c r="HS30" s="54">
        <v>0</v>
      </c>
      <c r="HT30" s="54">
        <v>0</v>
      </c>
      <c r="HU30" s="54">
        <v>0</v>
      </c>
      <c r="HV30" s="54">
        <v>0</v>
      </c>
      <c r="HW30" s="54">
        <v>0</v>
      </c>
      <c r="HX30" s="54">
        <v>0</v>
      </c>
      <c r="HY30" s="54">
        <v>0</v>
      </c>
      <c r="HZ30" s="54">
        <v>0</v>
      </c>
      <c r="IA30" s="54">
        <v>0</v>
      </c>
      <c r="IB30" s="54">
        <v>0</v>
      </c>
      <c r="IC30" s="54">
        <v>0</v>
      </c>
      <c r="ID30" s="55" t="s">
        <v>369</v>
      </c>
      <c r="IE30" s="55" t="s">
        <v>369</v>
      </c>
      <c r="IF30" s="55">
        <v>0</v>
      </c>
      <c r="IG30" s="196">
        <v>0</v>
      </c>
      <c r="IH30" s="55">
        <v>0</v>
      </c>
    </row>
    <row r="31" spans="1:242" ht="15.75" x14ac:dyDescent="0.25">
      <c r="A31" s="129" t="s">
        <v>59</v>
      </c>
      <c r="B31" s="108" t="s">
        <v>60</v>
      </c>
      <c r="C31" s="54">
        <v>0</v>
      </c>
      <c r="D31" s="54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5" t="s">
        <v>369</v>
      </c>
      <c r="O31" s="55" t="s">
        <v>369</v>
      </c>
      <c r="P31" s="55">
        <v>0</v>
      </c>
      <c r="Q31" s="54">
        <v>0</v>
      </c>
      <c r="R31" s="55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5" t="s">
        <v>369</v>
      </c>
      <c r="AE31" s="55" t="s">
        <v>369</v>
      </c>
      <c r="AF31" s="55">
        <v>0</v>
      </c>
      <c r="AG31" s="196">
        <v>0</v>
      </c>
      <c r="AH31" s="55">
        <v>0</v>
      </c>
      <c r="AI31" s="54">
        <v>0</v>
      </c>
      <c r="AJ31" s="54">
        <v>0</v>
      </c>
      <c r="AK31" s="54">
        <v>0</v>
      </c>
      <c r="AL31" s="54">
        <v>0</v>
      </c>
      <c r="AM31" s="54">
        <v>0</v>
      </c>
      <c r="AN31" s="54">
        <v>0</v>
      </c>
      <c r="AO31" s="54">
        <v>0</v>
      </c>
      <c r="AP31" s="54">
        <v>0</v>
      </c>
      <c r="AQ31" s="54">
        <v>0</v>
      </c>
      <c r="AR31" s="54">
        <v>0</v>
      </c>
      <c r="AS31" s="54">
        <v>0</v>
      </c>
      <c r="AT31" s="55" t="s">
        <v>369</v>
      </c>
      <c r="AU31" s="55" t="s">
        <v>369</v>
      </c>
      <c r="AV31" s="55">
        <v>0</v>
      </c>
      <c r="AW31" s="196">
        <v>0</v>
      </c>
      <c r="AX31" s="55">
        <v>0</v>
      </c>
      <c r="AY31" s="54">
        <v>0</v>
      </c>
      <c r="AZ31" s="54">
        <v>0</v>
      </c>
      <c r="BA31" s="54">
        <v>0</v>
      </c>
      <c r="BB31" s="54">
        <v>0</v>
      </c>
      <c r="BC31" s="54">
        <v>0</v>
      </c>
      <c r="BD31" s="54">
        <v>0</v>
      </c>
      <c r="BE31" s="54">
        <v>0</v>
      </c>
      <c r="BF31" s="54">
        <v>0</v>
      </c>
      <c r="BG31" s="54">
        <v>0</v>
      </c>
      <c r="BH31" s="54">
        <v>0</v>
      </c>
      <c r="BI31" s="54">
        <v>0</v>
      </c>
      <c r="BJ31" s="55" t="s">
        <v>369</v>
      </c>
      <c r="BK31" s="55" t="s">
        <v>369</v>
      </c>
      <c r="BL31" s="55">
        <v>0</v>
      </c>
      <c r="BM31" s="196">
        <v>0</v>
      </c>
      <c r="BN31" s="55">
        <v>0</v>
      </c>
      <c r="BO31" s="54">
        <v>0</v>
      </c>
      <c r="BP31" s="54">
        <v>0</v>
      </c>
      <c r="BQ31" s="54">
        <v>0</v>
      </c>
      <c r="BR31" s="54">
        <v>0</v>
      </c>
      <c r="BS31" s="54">
        <v>0</v>
      </c>
      <c r="BT31" s="54">
        <v>0</v>
      </c>
      <c r="BU31" s="54">
        <v>0</v>
      </c>
      <c r="BV31" s="54">
        <v>0</v>
      </c>
      <c r="BW31" s="54">
        <v>0</v>
      </c>
      <c r="BX31" s="54">
        <v>0</v>
      </c>
      <c r="BY31" s="54">
        <v>0</v>
      </c>
      <c r="BZ31" s="55" t="s">
        <v>369</v>
      </c>
      <c r="CA31" s="55" t="s">
        <v>369</v>
      </c>
      <c r="CB31" s="55">
        <v>0</v>
      </c>
      <c r="CC31" s="196">
        <v>0</v>
      </c>
      <c r="CD31" s="55">
        <v>0</v>
      </c>
      <c r="CE31" s="54">
        <v>0</v>
      </c>
      <c r="CF31" s="54">
        <v>0</v>
      </c>
      <c r="CG31" s="54">
        <v>0</v>
      </c>
      <c r="CH31" s="54">
        <v>0</v>
      </c>
      <c r="CI31" s="54">
        <v>0</v>
      </c>
      <c r="CJ31" s="54">
        <v>0</v>
      </c>
      <c r="CK31" s="54">
        <v>0</v>
      </c>
      <c r="CL31" s="54">
        <v>0</v>
      </c>
      <c r="CM31" s="54">
        <v>0</v>
      </c>
      <c r="CN31" s="54">
        <v>0</v>
      </c>
      <c r="CO31" s="54">
        <v>0</v>
      </c>
      <c r="CP31" s="55" t="s">
        <v>369</v>
      </c>
      <c r="CQ31" s="55" t="s">
        <v>369</v>
      </c>
      <c r="CR31" s="55">
        <v>0</v>
      </c>
      <c r="CS31" s="196">
        <v>0</v>
      </c>
      <c r="CT31" s="55">
        <v>0</v>
      </c>
      <c r="CU31" s="54">
        <v>0</v>
      </c>
      <c r="CV31" s="54">
        <v>0</v>
      </c>
      <c r="CW31" s="54">
        <v>0</v>
      </c>
      <c r="CX31" s="54">
        <v>0</v>
      </c>
      <c r="CY31" s="54">
        <v>0</v>
      </c>
      <c r="CZ31" s="54">
        <v>0</v>
      </c>
      <c r="DA31" s="54">
        <v>0</v>
      </c>
      <c r="DB31" s="54">
        <v>0</v>
      </c>
      <c r="DC31" s="54">
        <v>0</v>
      </c>
      <c r="DD31" s="54">
        <v>0</v>
      </c>
      <c r="DE31" s="54">
        <v>0</v>
      </c>
      <c r="DF31" s="55" t="s">
        <v>369</v>
      </c>
      <c r="DG31" s="55" t="s">
        <v>369</v>
      </c>
      <c r="DH31" s="55">
        <v>0</v>
      </c>
      <c r="DI31" s="196">
        <v>0</v>
      </c>
      <c r="DJ31" s="55">
        <v>0</v>
      </c>
      <c r="DK31" s="54">
        <v>0</v>
      </c>
      <c r="DL31" s="54">
        <v>0</v>
      </c>
      <c r="DM31" s="54">
        <v>0</v>
      </c>
      <c r="DN31" s="54">
        <v>0</v>
      </c>
      <c r="DO31" s="54">
        <v>0</v>
      </c>
      <c r="DP31" s="54">
        <v>0</v>
      </c>
      <c r="DQ31" s="54">
        <v>0</v>
      </c>
      <c r="DR31" s="54">
        <v>0</v>
      </c>
      <c r="DS31" s="54">
        <v>0</v>
      </c>
      <c r="DT31" s="54">
        <v>0</v>
      </c>
      <c r="DU31" s="54">
        <v>0</v>
      </c>
      <c r="DV31" s="55" t="s">
        <v>369</v>
      </c>
      <c r="DW31" s="55" t="s">
        <v>369</v>
      </c>
      <c r="DX31" s="55">
        <v>0</v>
      </c>
      <c r="DY31" s="196">
        <v>0</v>
      </c>
      <c r="DZ31" s="55">
        <v>0</v>
      </c>
      <c r="EA31" s="54">
        <v>0</v>
      </c>
      <c r="EB31" s="54">
        <v>0</v>
      </c>
      <c r="EC31" s="54">
        <v>0</v>
      </c>
      <c r="ED31" s="54">
        <v>0</v>
      </c>
      <c r="EE31" s="54">
        <v>0</v>
      </c>
      <c r="EF31" s="54">
        <v>0</v>
      </c>
      <c r="EG31" s="54">
        <v>0</v>
      </c>
      <c r="EH31" s="54">
        <v>0</v>
      </c>
      <c r="EI31" s="54">
        <v>0</v>
      </c>
      <c r="EJ31" s="54">
        <v>0</v>
      </c>
      <c r="EK31" s="54">
        <v>0</v>
      </c>
      <c r="EL31" s="55" t="s">
        <v>369</v>
      </c>
      <c r="EM31" s="55" t="s">
        <v>369</v>
      </c>
      <c r="EN31" s="55">
        <v>0</v>
      </c>
      <c r="EO31" s="54">
        <v>0</v>
      </c>
      <c r="EP31" s="55">
        <v>0</v>
      </c>
      <c r="EQ31" s="54">
        <v>0</v>
      </c>
      <c r="ER31" s="54">
        <v>0</v>
      </c>
      <c r="ES31" s="54">
        <v>0</v>
      </c>
      <c r="ET31" s="54">
        <v>0</v>
      </c>
      <c r="EU31" s="54">
        <v>0</v>
      </c>
      <c r="EV31" s="54">
        <v>0</v>
      </c>
      <c r="EW31" s="54">
        <v>0</v>
      </c>
      <c r="EX31" s="54">
        <v>0</v>
      </c>
      <c r="EY31" s="54">
        <v>0</v>
      </c>
      <c r="EZ31" s="54">
        <v>0</v>
      </c>
      <c r="FA31" s="54">
        <v>0</v>
      </c>
      <c r="FB31" s="55" t="s">
        <v>369</v>
      </c>
      <c r="FC31" s="55" t="s">
        <v>369</v>
      </c>
      <c r="FD31" s="55">
        <v>0</v>
      </c>
      <c r="FE31" s="196">
        <v>0</v>
      </c>
      <c r="FF31" s="55">
        <v>0</v>
      </c>
      <c r="FG31" s="54">
        <v>0</v>
      </c>
      <c r="FH31" s="54">
        <v>0</v>
      </c>
      <c r="FI31" s="54">
        <v>0</v>
      </c>
      <c r="FJ31" s="54">
        <v>0</v>
      </c>
      <c r="FK31" s="54">
        <v>0</v>
      </c>
      <c r="FL31" s="54">
        <v>0</v>
      </c>
      <c r="FM31" s="54">
        <v>0</v>
      </c>
      <c r="FN31" s="54">
        <v>0</v>
      </c>
      <c r="FO31" s="54">
        <v>0</v>
      </c>
      <c r="FP31" s="54">
        <v>0</v>
      </c>
      <c r="FQ31" s="54">
        <v>0</v>
      </c>
      <c r="FR31" s="55" t="s">
        <v>369</v>
      </c>
      <c r="FS31" s="55" t="s">
        <v>369</v>
      </c>
      <c r="FT31" s="55">
        <v>0</v>
      </c>
      <c r="FU31" s="196">
        <v>0</v>
      </c>
      <c r="FV31" s="55">
        <v>0</v>
      </c>
      <c r="FW31" s="54">
        <v>0</v>
      </c>
      <c r="FX31" s="54">
        <v>0</v>
      </c>
      <c r="FY31" s="54">
        <v>0</v>
      </c>
      <c r="FZ31" s="54">
        <v>0</v>
      </c>
      <c r="GA31" s="54">
        <v>0</v>
      </c>
      <c r="GB31" s="54">
        <v>0</v>
      </c>
      <c r="GC31" s="54">
        <v>0</v>
      </c>
      <c r="GD31" s="54">
        <v>0</v>
      </c>
      <c r="GE31" s="54">
        <v>0</v>
      </c>
      <c r="GF31" s="54">
        <v>0</v>
      </c>
      <c r="GG31" s="54">
        <v>0</v>
      </c>
      <c r="GH31" s="55" t="s">
        <v>369</v>
      </c>
      <c r="GI31" s="55" t="s">
        <v>369</v>
      </c>
      <c r="GJ31" s="55">
        <v>0</v>
      </c>
      <c r="GK31" s="196">
        <v>0</v>
      </c>
      <c r="GL31" s="55">
        <v>0</v>
      </c>
      <c r="GM31" s="54">
        <v>0</v>
      </c>
      <c r="GN31" s="54">
        <v>0</v>
      </c>
      <c r="GO31" s="54">
        <v>0</v>
      </c>
      <c r="GP31" s="54">
        <v>0</v>
      </c>
      <c r="GQ31" s="54">
        <v>0</v>
      </c>
      <c r="GR31" s="54">
        <v>0</v>
      </c>
      <c r="GS31" s="54">
        <v>0</v>
      </c>
      <c r="GT31" s="54">
        <v>0</v>
      </c>
      <c r="GU31" s="54">
        <v>0</v>
      </c>
      <c r="GV31" s="54">
        <v>0</v>
      </c>
      <c r="GW31" s="54">
        <v>0</v>
      </c>
      <c r="GX31" s="55" t="s">
        <v>369</v>
      </c>
      <c r="GY31" s="55" t="s">
        <v>369</v>
      </c>
      <c r="GZ31" s="55">
        <v>0</v>
      </c>
      <c r="HA31" s="196">
        <v>0</v>
      </c>
      <c r="HB31" s="55">
        <v>0</v>
      </c>
      <c r="HC31" s="54">
        <v>0</v>
      </c>
      <c r="HD31" s="54">
        <v>0</v>
      </c>
      <c r="HE31" s="54">
        <v>0</v>
      </c>
      <c r="HF31" s="54">
        <v>0</v>
      </c>
      <c r="HG31" s="54">
        <v>0</v>
      </c>
      <c r="HH31" s="54">
        <v>0</v>
      </c>
      <c r="HI31" s="54">
        <v>0</v>
      </c>
      <c r="HJ31" s="54">
        <v>0</v>
      </c>
      <c r="HK31" s="54">
        <v>0</v>
      </c>
      <c r="HL31" s="54">
        <v>0</v>
      </c>
      <c r="HM31" s="54">
        <v>0</v>
      </c>
      <c r="HN31" s="55" t="s">
        <v>369</v>
      </c>
      <c r="HO31" s="55" t="s">
        <v>369</v>
      </c>
      <c r="HP31" s="55">
        <v>0</v>
      </c>
      <c r="HQ31" s="196">
        <v>0</v>
      </c>
      <c r="HR31" s="55">
        <v>0</v>
      </c>
      <c r="HS31" s="54">
        <v>0</v>
      </c>
      <c r="HT31" s="54">
        <v>0</v>
      </c>
      <c r="HU31" s="54">
        <v>0</v>
      </c>
      <c r="HV31" s="54">
        <v>0</v>
      </c>
      <c r="HW31" s="54">
        <v>0</v>
      </c>
      <c r="HX31" s="54">
        <v>0</v>
      </c>
      <c r="HY31" s="54">
        <v>0</v>
      </c>
      <c r="HZ31" s="54">
        <v>0</v>
      </c>
      <c r="IA31" s="54">
        <v>0</v>
      </c>
      <c r="IB31" s="54">
        <v>0</v>
      </c>
      <c r="IC31" s="54">
        <v>0</v>
      </c>
      <c r="ID31" s="55" t="s">
        <v>369</v>
      </c>
      <c r="IE31" s="55" t="s">
        <v>369</v>
      </c>
      <c r="IF31" s="55">
        <v>0</v>
      </c>
      <c r="IG31" s="196">
        <v>0</v>
      </c>
      <c r="IH31" s="55">
        <v>0</v>
      </c>
    </row>
    <row r="32" spans="1:242" ht="15.75" x14ac:dyDescent="0.25">
      <c r="A32" s="127" t="s">
        <v>62</v>
      </c>
      <c r="B32" s="128" t="s">
        <v>63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3.1507611400000002</v>
      </c>
      <c r="J32" s="49">
        <v>0</v>
      </c>
      <c r="K32" s="49">
        <v>0</v>
      </c>
      <c r="L32" s="49">
        <v>0</v>
      </c>
      <c r="M32" s="49">
        <v>0</v>
      </c>
      <c r="N32" s="49" t="s">
        <v>369</v>
      </c>
      <c r="O32" s="49" t="s">
        <v>369</v>
      </c>
      <c r="P32" s="49">
        <v>0</v>
      </c>
      <c r="Q32" s="49">
        <v>2.9196100400000002</v>
      </c>
      <c r="R32" s="49">
        <v>0.2311511</v>
      </c>
      <c r="S32" s="49">
        <v>0</v>
      </c>
      <c r="T32" s="49">
        <v>0</v>
      </c>
      <c r="U32" s="49">
        <v>0</v>
      </c>
      <c r="V32" s="49">
        <v>0</v>
      </c>
      <c r="W32" s="49">
        <v>0</v>
      </c>
      <c r="X32" s="49">
        <v>0</v>
      </c>
      <c r="Y32" s="49">
        <v>1.0935960500000002</v>
      </c>
      <c r="Z32" s="49">
        <v>0</v>
      </c>
      <c r="AA32" s="49">
        <v>0</v>
      </c>
      <c r="AB32" s="49">
        <v>0</v>
      </c>
      <c r="AC32" s="49">
        <v>0</v>
      </c>
      <c r="AD32" s="49" t="s">
        <v>369</v>
      </c>
      <c r="AE32" s="49" t="s">
        <v>369</v>
      </c>
      <c r="AF32" s="49">
        <v>0</v>
      </c>
      <c r="AG32" s="49">
        <v>0.90645551000000002</v>
      </c>
      <c r="AH32" s="49">
        <v>0.18714053999999999</v>
      </c>
      <c r="AI32" s="49">
        <v>0</v>
      </c>
      <c r="AJ32" s="49">
        <v>0</v>
      </c>
      <c r="AK32" s="49">
        <v>0</v>
      </c>
      <c r="AL32" s="49">
        <v>0</v>
      </c>
      <c r="AM32" s="49">
        <v>0</v>
      </c>
      <c r="AN32" s="49">
        <v>0</v>
      </c>
      <c r="AO32" s="49">
        <v>0</v>
      </c>
      <c r="AP32" s="49">
        <v>0</v>
      </c>
      <c r="AQ32" s="49">
        <v>0</v>
      </c>
      <c r="AR32" s="49">
        <v>0</v>
      </c>
      <c r="AS32" s="49">
        <v>0</v>
      </c>
      <c r="AT32" s="49" t="s">
        <v>369</v>
      </c>
      <c r="AU32" s="49" t="s">
        <v>369</v>
      </c>
      <c r="AV32" s="49">
        <v>0</v>
      </c>
      <c r="AW32" s="49">
        <v>0</v>
      </c>
      <c r="AX32" s="49">
        <v>0</v>
      </c>
      <c r="AY32" s="49">
        <v>0</v>
      </c>
      <c r="AZ32" s="49">
        <v>0</v>
      </c>
      <c r="BA32" s="49">
        <v>0</v>
      </c>
      <c r="BB32" s="49">
        <v>0</v>
      </c>
      <c r="BC32" s="49">
        <v>0</v>
      </c>
      <c r="BD32" s="49">
        <v>0</v>
      </c>
      <c r="BE32" s="49">
        <v>0</v>
      </c>
      <c r="BF32" s="49">
        <v>0</v>
      </c>
      <c r="BG32" s="49">
        <v>0</v>
      </c>
      <c r="BH32" s="49">
        <v>0</v>
      </c>
      <c r="BI32" s="49">
        <v>0</v>
      </c>
      <c r="BJ32" s="49" t="s">
        <v>369</v>
      </c>
      <c r="BK32" s="49" t="s">
        <v>369</v>
      </c>
      <c r="BL32" s="49">
        <v>0</v>
      </c>
      <c r="BM32" s="49">
        <v>0</v>
      </c>
      <c r="BN32" s="49">
        <v>0</v>
      </c>
      <c r="BO32" s="49">
        <v>0</v>
      </c>
      <c r="BP32" s="49">
        <v>0</v>
      </c>
      <c r="BQ32" s="49">
        <v>0</v>
      </c>
      <c r="BR32" s="49">
        <v>0</v>
      </c>
      <c r="BS32" s="49">
        <v>0</v>
      </c>
      <c r="BT32" s="49">
        <v>0</v>
      </c>
      <c r="BU32" s="49">
        <v>0</v>
      </c>
      <c r="BV32" s="49">
        <v>0</v>
      </c>
      <c r="BW32" s="49">
        <v>0</v>
      </c>
      <c r="BX32" s="49">
        <v>0</v>
      </c>
      <c r="BY32" s="49">
        <v>0</v>
      </c>
      <c r="BZ32" s="49" t="s">
        <v>369</v>
      </c>
      <c r="CA32" s="49" t="s">
        <v>369</v>
      </c>
      <c r="CB32" s="49">
        <v>0</v>
      </c>
      <c r="CC32" s="49">
        <v>0</v>
      </c>
      <c r="CD32" s="49">
        <v>0</v>
      </c>
      <c r="CE32" s="49">
        <v>0</v>
      </c>
      <c r="CF32" s="49">
        <v>0</v>
      </c>
      <c r="CG32" s="49">
        <v>0</v>
      </c>
      <c r="CH32" s="49">
        <v>0</v>
      </c>
      <c r="CI32" s="49">
        <v>0</v>
      </c>
      <c r="CJ32" s="49">
        <v>0</v>
      </c>
      <c r="CK32" s="49">
        <v>0</v>
      </c>
      <c r="CL32" s="49">
        <v>0</v>
      </c>
      <c r="CM32" s="49">
        <v>0</v>
      </c>
      <c r="CN32" s="49">
        <v>0</v>
      </c>
      <c r="CO32" s="49">
        <v>0</v>
      </c>
      <c r="CP32" s="49" t="s">
        <v>369</v>
      </c>
      <c r="CQ32" s="49" t="s">
        <v>369</v>
      </c>
      <c r="CR32" s="49">
        <v>0</v>
      </c>
      <c r="CS32" s="49">
        <v>0</v>
      </c>
      <c r="CT32" s="49">
        <v>0</v>
      </c>
      <c r="CU32" s="49">
        <v>0</v>
      </c>
      <c r="CV32" s="49">
        <v>0</v>
      </c>
      <c r="CW32" s="49">
        <v>0</v>
      </c>
      <c r="CX32" s="49">
        <v>0</v>
      </c>
      <c r="CY32" s="49">
        <v>0</v>
      </c>
      <c r="CZ32" s="49">
        <v>0</v>
      </c>
      <c r="DA32" s="49">
        <v>0</v>
      </c>
      <c r="DB32" s="49">
        <v>0</v>
      </c>
      <c r="DC32" s="49">
        <v>0</v>
      </c>
      <c r="DD32" s="49">
        <v>0</v>
      </c>
      <c r="DE32" s="49">
        <v>0</v>
      </c>
      <c r="DF32" s="49" t="s">
        <v>369</v>
      </c>
      <c r="DG32" s="49" t="s">
        <v>369</v>
      </c>
      <c r="DH32" s="49">
        <v>0</v>
      </c>
      <c r="DI32" s="49">
        <v>0</v>
      </c>
      <c r="DJ32" s="49">
        <v>0</v>
      </c>
      <c r="DK32" s="49">
        <v>0</v>
      </c>
      <c r="DL32" s="49">
        <v>0</v>
      </c>
      <c r="DM32" s="49">
        <v>0</v>
      </c>
      <c r="DN32" s="49">
        <v>0</v>
      </c>
      <c r="DO32" s="49">
        <v>0</v>
      </c>
      <c r="DP32" s="49">
        <v>0</v>
      </c>
      <c r="DQ32" s="49">
        <v>0</v>
      </c>
      <c r="DR32" s="49">
        <v>0</v>
      </c>
      <c r="DS32" s="49">
        <v>0</v>
      </c>
      <c r="DT32" s="49">
        <v>0</v>
      </c>
      <c r="DU32" s="49">
        <v>0</v>
      </c>
      <c r="DV32" s="49" t="s">
        <v>369</v>
      </c>
      <c r="DW32" s="49" t="s">
        <v>369</v>
      </c>
      <c r="DX32" s="49">
        <v>0</v>
      </c>
      <c r="DY32" s="49">
        <v>0</v>
      </c>
      <c r="DZ32" s="49">
        <v>0</v>
      </c>
      <c r="EA32" s="49">
        <v>0</v>
      </c>
      <c r="EB32" s="49">
        <v>0</v>
      </c>
      <c r="EC32" s="49">
        <v>0</v>
      </c>
      <c r="ED32" s="49">
        <v>0</v>
      </c>
      <c r="EE32" s="49">
        <v>0</v>
      </c>
      <c r="EF32" s="49">
        <v>0</v>
      </c>
      <c r="EG32" s="49">
        <v>0</v>
      </c>
      <c r="EH32" s="49">
        <v>0</v>
      </c>
      <c r="EI32" s="49">
        <v>0</v>
      </c>
      <c r="EJ32" s="49">
        <v>0</v>
      </c>
      <c r="EK32" s="49">
        <v>0</v>
      </c>
      <c r="EL32" s="49" t="s">
        <v>369</v>
      </c>
      <c r="EM32" s="49" t="s">
        <v>369</v>
      </c>
      <c r="EN32" s="49">
        <v>0</v>
      </c>
      <c r="EO32" s="49">
        <v>0</v>
      </c>
      <c r="EP32" s="49">
        <v>0</v>
      </c>
      <c r="EQ32" s="49">
        <v>0</v>
      </c>
      <c r="ER32" s="49">
        <v>0</v>
      </c>
      <c r="ES32" s="49">
        <v>0</v>
      </c>
      <c r="ET32" s="49">
        <v>0</v>
      </c>
      <c r="EU32" s="49">
        <v>0</v>
      </c>
      <c r="EV32" s="49">
        <v>0</v>
      </c>
      <c r="EW32" s="49">
        <v>0</v>
      </c>
      <c r="EX32" s="49">
        <v>0</v>
      </c>
      <c r="EY32" s="49">
        <v>0</v>
      </c>
      <c r="EZ32" s="49">
        <v>0</v>
      </c>
      <c r="FA32" s="49">
        <v>0</v>
      </c>
      <c r="FB32" s="49" t="s">
        <v>369</v>
      </c>
      <c r="FC32" s="49" t="s">
        <v>369</v>
      </c>
      <c r="FD32" s="49">
        <v>0</v>
      </c>
      <c r="FE32" s="49">
        <v>0</v>
      </c>
      <c r="FF32" s="49">
        <v>0</v>
      </c>
      <c r="FG32" s="49">
        <v>0</v>
      </c>
      <c r="FH32" s="49">
        <v>0</v>
      </c>
      <c r="FI32" s="49">
        <v>0</v>
      </c>
      <c r="FJ32" s="49">
        <v>0</v>
      </c>
      <c r="FK32" s="49">
        <v>0</v>
      </c>
      <c r="FL32" s="49">
        <v>0</v>
      </c>
      <c r="FM32" s="49">
        <v>0</v>
      </c>
      <c r="FN32" s="49">
        <v>0</v>
      </c>
      <c r="FO32" s="49">
        <v>0</v>
      </c>
      <c r="FP32" s="49">
        <v>0</v>
      </c>
      <c r="FQ32" s="49">
        <v>0</v>
      </c>
      <c r="FR32" s="49" t="s">
        <v>369</v>
      </c>
      <c r="FS32" s="49" t="s">
        <v>369</v>
      </c>
      <c r="FT32" s="49">
        <v>0</v>
      </c>
      <c r="FU32" s="49">
        <v>0</v>
      </c>
      <c r="FV32" s="49">
        <v>0</v>
      </c>
      <c r="FW32" s="49">
        <v>0</v>
      </c>
      <c r="FX32" s="49">
        <v>0</v>
      </c>
      <c r="FY32" s="49">
        <v>0</v>
      </c>
      <c r="FZ32" s="49">
        <v>0</v>
      </c>
      <c r="GA32" s="49">
        <v>0</v>
      </c>
      <c r="GB32" s="49">
        <v>0</v>
      </c>
      <c r="GC32" s="49">
        <v>0</v>
      </c>
      <c r="GD32" s="49">
        <v>0</v>
      </c>
      <c r="GE32" s="49">
        <v>0</v>
      </c>
      <c r="GF32" s="49">
        <v>0</v>
      </c>
      <c r="GG32" s="49">
        <v>0</v>
      </c>
      <c r="GH32" s="49" t="s">
        <v>369</v>
      </c>
      <c r="GI32" s="49" t="s">
        <v>369</v>
      </c>
      <c r="GJ32" s="49">
        <v>0</v>
      </c>
      <c r="GK32" s="49">
        <v>0</v>
      </c>
      <c r="GL32" s="49">
        <v>0</v>
      </c>
      <c r="GM32" s="49">
        <v>0</v>
      </c>
      <c r="GN32" s="49">
        <v>0</v>
      </c>
      <c r="GO32" s="49">
        <v>0</v>
      </c>
      <c r="GP32" s="49">
        <v>0</v>
      </c>
      <c r="GQ32" s="49">
        <v>0</v>
      </c>
      <c r="GR32" s="49">
        <v>0</v>
      </c>
      <c r="GS32" s="49">
        <v>0.34953782</v>
      </c>
      <c r="GT32" s="49">
        <v>0</v>
      </c>
      <c r="GU32" s="49">
        <v>0</v>
      </c>
      <c r="GV32" s="49">
        <v>0</v>
      </c>
      <c r="GW32" s="49">
        <v>0</v>
      </c>
      <c r="GX32" s="49" t="s">
        <v>369</v>
      </c>
      <c r="GY32" s="49" t="s">
        <v>369</v>
      </c>
      <c r="GZ32" s="49">
        <v>0</v>
      </c>
      <c r="HA32" s="49">
        <v>0.34953782</v>
      </c>
      <c r="HB32" s="49">
        <v>0</v>
      </c>
      <c r="HC32" s="49">
        <v>0</v>
      </c>
      <c r="HD32" s="49">
        <v>0</v>
      </c>
      <c r="HE32" s="49">
        <v>0</v>
      </c>
      <c r="HF32" s="49">
        <v>0</v>
      </c>
      <c r="HG32" s="49">
        <v>0</v>
      </c>
      <c r="HH32" s="49">
        <v>0</v>
      </c>
      <c r="HI32" s="49">
        <v>1.6636167100000001</v>
      </c>
      <c r="HJ32" s="49">
        <v>0</v>
      </c>
      <c r="HK32" s="49">
        <v>0</v>
      </c>
      <c r="HL32" s="49">
        <v>0</v>
      </c>
      <c r="HM32" s="49">
        <v>0</v>
      </c>
      <c r="HN32" s="49" t="s">
        <v>369</v>
      </c>
      <c r="HO32" s="49" t="s">
        <v>369</v>
      </c>
      <c r="HP32" s="49">
        <v>0</v>
      </c>
      <c r="HQ32" s="49">
        <v>1.6636167100000001</v>
      </c>
      <c r="HR32" s="49">
        <v>0</v>
      </c>
      <c r="HS32" s="49">
        <v>0</v>
      </c>
      <c r="HT32" s="49">
        <v>0</v>
      </c>
      <c r="HU32" s="49">
        <v>0</v>
      </c>
      <c r="HV32" s="49">
        <v>0</v>
      </c>
      <c r="HW32" s="49">
        <v>0</v>
      </c>
      <c r="HX32" s="49">
        <v>0</v>
      </c>
      <c r="HY32" s="49">
        <v>4.4010559999999997E-2</v>
      </c>
      <c r="HZ32" s="49">
        <v>0</v>
      </c>
      <c r="IA32" s="49">
        <v>0</v>
      </c>
      <c r="IB32" s="49">
        <v>0</v>
      </c>
      <c r="IC32" s="49">
        <v>0</v>
      </c>
      <c r="ID32" s="49" t="s">
        <v>369</v>
      </c>
      <c r="IE32" s="49" t="s">
        <v>369</v>
      </c>
      <c r="IF32" s="49">
        <v>0</v>
      </c>
      <c r="IG32" s="49">
        <v>0</v>
      </c>
      <c r="IH32" s="49">
        <v>4.4010559999999997E-2</v>
      </c>
    </row>
    <row r="33" spans="1:242" ht="15.75" x14ac:dyDescent="0.25">
      <c r="A33" s="129" t="s">
        <v>65</v>
      </c>
      <c r="B33" s="108" t="s">
        <v>66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3.3607150000000002E-2</v>
      </c>
      <c r="J33" s="54">
        <v>0</v>
      </c>
      <c r="K33" s="54">
        <v>0</v>
      </c>
      <c r="L33" s="54">
        <v>0</v>
      </c>
      <c r="M33" s="54">
        <v>0</v>
      </c>
      <c r="N33" s="55" t="s">
        <v>369</v>
      </c>
      <c r="O33" s="55" t="s">
        <v>369</v>
      </c>
      <c r="P33" s="55">
        <v>0</v>
      </c>
      <c r="Q33" s="54">
        <v>3.1256539999999999E-2</v>
      </c>
      <c r="R33" s="55">
        <v>2.350610000000003E-3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0</v>
      </c>
      <c r="Y33" s="54">
        <v>3.3607150000000002E-2</v>
      </c>
      <c r="Z33" s="54">
        <v>0</v>
      </c>
      <c r="AA33" s="54">
        <v>0</v>
      </c>
      <c r="AB33" s="54">
        <v>0</v>
      </c>
      <c r="AC33" s="54">
        <v>0</v>
      </c>
      <c r="AD33" s="55" t="s">
        <v>369</v>
      </c>
      <c r="AE33" s="55" t="s">
        <v>369</v>
      </c>
      <c r="AF33" s="55">
        <v>0</v>
      </c>
      <c r="AG33" s="196">
        <v>3.1256539999999999E-2</v>
      </c>
      <c r="AH33" s="55">
        <v>2.350610000000003E-3</v>
      </c>
      <c r="AI33" s="54">
        <v>0</v>
      </c>
      <c r="AJ33" s="54">
        <v>0</v>
      </c>
      <c r="AK33" s="54">
        <v>0</v>
      </c>
      <c r="AL33" s="54">
        <v>0</v>
      </c>
      <c r="AM33" s="54">
        <v>0</v>
      </c>
      <c r="AN33" s="54">
        <v>0</v>
      </c>
      <c r="AO33" s="54">
        <v>0</v>
      </c>
      <c r="AP33" s="54">
        <v>0</v>
      </c>
      <c r="AQ33" s="54">
        <v>0</v>
      </c>
      <c r="AR33" s="54">
        <v>0</v>
      </c>
      <c r="AS33" s="54">
        <v>0</v>
      </c>
      <c r="AT33" s="55" t="s">
        <v>369</v>
      </c>
      <c r="AU33" s="55" t="s">
        <v>369</v>
      </c>
      <c r="AV33" s="55">
        <v>0</v>
      </c>
      <c r="AW33" s="196">
        <v>0</v>
      </c>
      <c r="AX33" s="55">
        <v>0</v>
      </c>
      <c r="AY33" s="54">
        <v>0</v>
      </c>
      <c r="AZ33" s="54">
        <v>0</v>
      </c>
      <c r="BA33" s="54">
        <v>0</v>
      </c>
      <c r="BB33" s="54">
        <v>0</v>
      </c>
      <c r="BC33" s="54">
        <v>0</v>
      </c>
      <c r="BD33" s="54">
        <v>0</v>
      </c>
      <c r="BE33" s="54">
        <v>0</v>
      </c>
      <c r="BF33" s="54">
        <v>0</v>
      </c>
      <c r="BG33" s="54">
        <v>0</v>
      </c>
      <c r="BH33" s="54">
        <v>0</v>
      </c>
      <c r="BI33" s="54">
        <v>0</v>
      </c>
      <c r="BJ33" s="55" t="s">
        <v>369</v>
      </c>
      <c r="BK33" s="55" t="s">
        <v>369</v>
      </c>
      <c r="BL33" s="55">
        <v>0</v>
      </c>
      <c r="BM33" s="196">
        <v>0</v>
      </c>
      <c r="BN33" s="55">
        <v>0</v>
      </c>
      <c r="BO33" s="54">
        <v>0</v>
      </c>
      <c r="BP33" s="54">
        <v>0</v>
      </c>
      <c r="BQ33" s="54">
        <v>0</v>
      </c>
      <c r="BR33" s="54">
        <v>0</v>
      </c>
      <c r="BS33" s="54">
        <v>0</v>
      </c>
      <c r="BT33" s="54">
        <v>0</v>
      </c>
      <c r="BU33" s="54">
        <v>0</v>
      </c>
      <c r="BV33" s="54">
        <v>0</v>
      </c>
      <c r="BW33" s="54">
        <v>0</v>
      </c>
      <c r="BX33" s="54">
        <v>0</v>
      </c>
      <c r="BY33" s="54">
        <v>0</v>
      </c>
      <c r="BZ33" s="55" t="s">
        <v>369</v>
      </c>
      <c r="CA33" s="55" t="s">
        <v>369</v>
      </c>
      <c r="CB33" s="55">
        <v>0</v>
      </c>
      <c r="CC33" s="196">
        <v>0</v>
      </c>
      <c r="CD33" s="55">
        <v>0</v>
      </c>
      <c r="CE33" s="54">
        <v>0</v>
      </c>
      <c r="CF33" s="54">
        <v>0</v>
      </c>
      <c r="CG33" s="54">
        <v>0</v>
      </c>
      <c r="CH33" s="54">
        <v>0</v>
      </c>
      <c r="CI33" s="54">
        <v>0</v>
      </c>
      <c r="CJ33" s="54">
        <v>0</v>
      </c>
      <c r="CK33" s="54">
        <v>0</v>
      </c>
      <c r="CL33" s="54">
        <v>0</v>
      </c>
      <c r="CM33" s="54">
        <v>0</v>
      </c>
      <c r="CN33" s="54">
        <v>0</v>
      </c>
      <c r="CO33" s="54">
        <v>0</v>
      </c>
      <c r="CP33" s="55" t="s">
        <v>369</v>
      </c>
      <c r="CQ33" s="55" t="s">
        <v>369</v>
      </c>
      <c r="CR33" s="55">
        <v>0</v>
      </c>
      <c r="CS33" s="196">
        <v>0</v>
      </c>
      <c r="CT33" s="55">
        <v>0</v>
      </c>
      <c r="CU33" s="54">
        <v>0</v>
      </c>
      <c r="CV33" s="54">
        <v>0</v>
      </c>
      <c r="CW33" s="54">
        <v>0</v>
      </c>
      <c r="CX33" s="54">
        <v>0</v>
      </c>
      <c r="CY33" s="54">
        <v>0</v>
      </c>
      <c r="CZ33" s="54">
        <v>0</v>
      </c>
      <c r="DA33" s="54">
        <v>0</v>
      </c>
      <c r="DB33" s="54">
        <v>0</v>
      </c>
      <c r="DC33" s="54">
        <v>0</v>
      </c>
      <c r="DD33" s="54">
        <v>0</v>
      </c>
      <c r="DE33" s="54">
        <v>0</v>
      </c>
      <c r="DF33" s="55" t="s">
        <v>369</v>
      </c>
      <c r="DG33" s="55" t="s">
        <v>369</v>
      </c>
      <c r="DH33" s="55">
        <v>0</v>
      </c>
      <c r="DI33" s="196">
        <v>0</v>
      </c>
      <c r="DJ33" s="55">
        <v>0</v>
      </c>
      <c r="DK33" s="54">
        <v>0</v>
      </c>
      <c r="DL33" s="54">
        <v>0</v>
      </c>
      <c r="DM33" s="54">
        <v>0</v>
      </c>
      <c r="DN33" s="54">
        <v>0</v>
      </c>
      <c r="DO33" s="54">
        <v>0</v>
      </c>
      <c r="DP33" s="54">
        <v>0</v>
      </c>
      <c r="DQ33" s="54">
        <v>0</v>
      </c>
      <c r="DR33" s="54">
        <v>0</v>
      </c>
      <c r="DS33" s="54">
        <v>0</v>
      </c>
      <c r="DT33" s="54">
        <v>0</v>
      </c>
      <c r="DU33" s="54">
        <v>0</v>
      </c>
      <c r="DV33" s="55" t="s">
        <v>369</v>
      </c>
      <c r="DW33" s="55" t="s">
        <v>369</v>
      </c>
      <c r="DX33" s="55">
        <v>0</v>
      </c>
      <c r="DY33" s="196">
        <v>0</v>
      </c>
      <c r="DZ33" s="55">
        <v>0</v>
      </c>
      <c r="EA33" s="54">
        <v>0</v>
      </c>
      <c r="EB33" s="54">
        <v>0</v>
      </c>
      <c r="EC33" s="54">
        <v>0</v>
      </c>
      <c r="ED33" s="54">
        <v>0</v>
      </c>
      <c r="EE33" s="54">
        <v>0</v>
      </c>
      <c r="EF33" s="54">
        <v>0</v>
      </c>
      <c r="EG33" s="54">
        <v>0</v>
      </c>
      <c r="EH33" s="54">
        <v>0</v>
      </c>
      <c r="EI33" s="54">
        <v>0</v>
      </c>
      <c r="EJ33" s="54">
        <v>0</v>
      </c>
      <c r="EK33" s="54">
        <v>0</v>
      </c>
      <c r="EL33" s="55" t="s">
        <v>369</v>
      </c>
      <c r="EM33" s="55" t="s">
        <v>369</v>
      </c>
      <c r="EN33" s="55">
        <v>0</v>
      </c>
      <c r="EO33" s="54">
        <v>0</v>
      </c>
      <c r="EP33" s="55">
        <v>0</v>
      </c>
      <c r="EQ33" s="54">
        <v>0</v>
      </c>
      <c r="ER33" s="54">
        <v>0</v>
      </c>
      <c r="ES33" s="54">
        <v>0</v>
      </c>
      <c r="ET33" s="54">
        <v>0</v>
      </c>
      <c r="EU33" s="54">
        <v>0</v>
      </c>
      <c r="EV33" s="54">
        <v>0</v>
      </c>
      <c r="EW33" s="54">
        <v>0</v>
      </c>
      <c r="EX33" s="54">
        <v>0</v>
      </c>
      <c r="EY33" s="54">
        <v>0</v>
      </c>
      <c r="EZ33" s="54">
        <v>0</v>
      </c>
      <c r="FA33" s="54">
        <v>0</v>
      </c>
      <c r="FB33" s="55" t="s">
        <v>369</v>
      </c>
      <c r="FC33" s="55" t="s">
        <v>369</v>
      </c>
      <c r="FD33" s="55">
        <v>0</v>
      </c>
      <c r="FE33" s="196">
        <v>0</v>
      </c>
      <c r="FF33" s="55">
        <v>0</v>
      </c>
      <c r="FG33" s="54">
        <v>0</v>
      </c>
      <c r="FH33" s="54">
        <v>0</v>
      </c>
      <c r="FI33" s="54">
        <v>0</v>
      </c>
      <c r="FJ33" s="54">
        <v>0</v>
      </c>
      <c r="FK33" s="54">
        <v>0</v>
      </c>
      <c r="FL33" s="54">
        <v>0</v>
      </c>
      <c r="FM33" s="54">
        <v>0</v>
      </c>
      <c r="FN33" s="54">
        <v>0</v>
      </c>
      <c r="FO33" s="54">
        <v>0</v>
      </c>
      <c r="FP33" s="54">
        <v>0</v>
      </c>
      <c r="FQ33" s="54">
        <v>0</v>
      </c>
      <c r="FR33" s="55" t="s">
        <v>369</v>
      </c>
      <c r="FS33" s="55" t="s">
        <v>369</v>
      </c>
      <c r="FT33" s="55">
        <v>0</v>
      </c>
      <c r="FU33" s="196">
        <v>0</v>
      </c>
      <c r="FV33" s="55">
        <v>0</v>
      </c>
      <c r="FW33" s="54">
        <v>0</v>
      </c>
      <c r="FX33" s="54">
        <v>0</v>
      </c>
      <c r="FY33" s="54">
        <v>0</v>
      </c>
      <c r="FZ33" s="54">
        <v>0</v>
      </c>
      <c r="GA33" s="54">
        <v>0</v>
      </c>
      <c r="GB33" s="54">
        <v>0</v>
      </c>
      <c r="GC33" s="54">
        <v>0</v>
      </c>
      <c r="GD33" s="54">
        <v>0</v>
      </c>
      <c r="GE33" s="54">
        <v>0</v>
      </c>
      <c r="GF33" s="54">
        <v>0</v>
      </c>
      <c r="GG33" s="54">
        <v>0</v>
      </c>
      <c r="GH33" s="55" t="s">
        <v>369</v>
      </c>
      <c r="GI33" s="55" t="s">
        <v>369</v>
      </c>
      <c r="GJ33" s="55">
        <v>0</v>
      </c>
      <c r="GK33" s="196">
        <v>0</v>
      </c>
      <c r="GL33" s="55">
        <v>0</v>
      </c>
      <c r="GM33" s="54">
        <v>0</v>
      </c>
      <c r="GN33" s="54">
        <v>0</v>
      </c>
      <c r="GO33" s="54">
        <v>0</v>
      </c>
      <c r="GP33" s="54">
        <v>0</v>
      </c>
      <c r="GQ33" s="54">
        <v>0</v>
      </c>
      <c r="GR33" s="54">
        <v>0</v>
      </c>
      <c r="GS33" s="54">
        <v>0</v>
      </c>
      <c r="GT33" s="54">
        <v>0</v>
      </c>
      <c r="GU33" s="54">
        <v>0</v>
      </c>
      <c r="GV33" s="54">
        <v>0</v>
      </c>
      <c r="GW33" s="54">
        <v>0</v>
      </c>
      <c r="GX33" s="55" t="s">
        <v>369</v>
      </c>
      <c r="GY33" s="55" t="s">
        <v>369</v>
      </c>
      <c r="GZ33" s="55">
        <v>0</v>
      </c>
      <c r="HA33" s="196">
        <v>0</v>
      </c>
      <c r="HB33" s="55">
        <v>0</v>
      </c>
      <c r="HC33" s="54">
        <v>0</v>
      </c>
      <c r="HD33" s="54">
        <v>0</v>
      </c>
      <c r="HE33" s="54">
        <v>0</v>
      </c>
      <c r="HF33" s="54">
        <v>0</v>
      </c>
      <c r="HG33" s="54">
        <v>0</v>
      </c>
      <c r="HH33" s="54">
        <v>0</v>
      </c>
      <c r="HI33" s="54">
        <v>0</v>
      </c>
      <c r="HJ33" s="54">
        <v>0</v>
      </c>
      <c r="HK33" s="54">
        <v>0</v>
      </c>
      <c r="HL33" s="54">
        <v>0</v>
      </c>
      <c r="HM33" s="54">
        <v>0</v>
      </c>
      <c r="HN33" s="55" t="s">
        <v>369</v>
      </c>
      <c r="HO33" s="55" t="s">
        <v>369</v>
      </c>
      <c r="HP33" s="55">
        <v>0</v>
      </c>
      <c r="HQ33" s="196">
        <v>0</v>
      </c>
      <c r="HR33" s="55">
        <v>0</v>
      </c>
      <c r="HS33" s="54">
        <v>0</v>
      </c>
      <c r="HT33" s="54">
        <v>0</v>
      </c>
      <c r="HU33" s="54">
        <v>0</v>
      </c>
      <c r="HV33" s="54">
        <v>0</v>
      </c>
      <c r="HW33" s="54">
        <v>0</v>
      </c>
      <c r="HX33" s="54">
        <v>0</v>
      </c>
      <c r="HY33" s="54">
        <v>0</v>
      </c>
      <c r="HZ33" s="54">
        <v>0</v>
      </c>
      <c r="IA33" s="54">
        <v>0</v>
      </c>
      <c r="IB33" s="54">
        <v>0</v>
      </c>
      <c r="IC33" s="54">
        <v>0</v>
      </c>
      <c r="ID33" s="55" t="s">
        <v>369</v>
      </c>
      <c r="IE33" s="55" t="s">
        <v>369</v>
      </c>
      <c r="IF33" s="55">
        <v>0</v>
      </c>
      <c r="IG33" s="196">
        <v>0</v>
      </c>
      <c r="IH33" s="55">
        <v>0</v>
      </c>
    </row>
    <row r="34" spans="1:242" ht="15.75" x14ac:dyDescent="0.25">
      <c r="A34" s="129" t="s">
        <v>68</v>
      </c>
      <c r="B34" s="108" t="s">
        <v>69</v>
      </c>
      <c r="C34" s="54">
        <v>0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0.45907745</v>
      </c>
      <c r="J34" s="54">
        <v>0</v>
      </c>
      <c r="K34" s="54">
        <v>0</v>
      </c>
      <c r="L34" s="54">
        <v>0</v>
      </c>
      <c r="M34" s="54">
        <v>0</v>
      </c>
      <c r="N34" s="55" t="s">
        <v>369</v>
      </c>
      <c r="O34" s="55" t="s">
        <v>369</v>
      </c>
      <c r="P34" s="55">
        <v>0</v>
      </c>
      <c r="Q34" s="54">
        <v>0.45907745</v>
      </c>
      <c r="R34" s="55">
        <v>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0.43850750999999999</v>
      </c>
      <c r="Z34" s="54">
        <v>0</v>
      </c>
      <c r="AA34" s="54">
        <v>0</v>
      </c>
      <c r="AB34" s="54">
        <v>0</v>
      </c>
      <c r="AC34" s="54">
        <v>0</v>
      </c>
      <c r="AD34" s="55" t="s">
        <v>369</v>
      </c>
      <c r="AE34" s="55" t="s">
        <v>369</v>
      </c>
      <c r="AF34" s="55">
        <v>0</v>
      </c>
      <c r="AG34" s="196">
        <v>0.43850750999999999</v>
      </c>
      <c r="AH34" s="55">
        <v>0</v>
      </c>
      <c r="AI34" s="54">
        <v>0</v>
      </c>
      <c r="AJ34" s="54">
        <v>0</v>
      </c>
      <c r="AK34" s="54">
        <v>0</v>
      </c>
      <c r="AL34" s="54">
        <v>0</v>
      </c>
      <c r="AM34" s="54">
        <v>0</v>
      </c>
      <c r="AN34" s="54">
        <v>0</v>
      </c>
      <c r="AO34" s="54">
        <v>0</v>
      </c>
      <c r="AP34" s="54">
        <v>0</v>
      </c>
      <c r="AQ34" s="54">
        <v>0</v>
      </c>
      <c r="AR34" s="54">
        <v>0</v>
      </c>
      <c r="AS34" s="54">
        <v>0</v>
      </c>
      <c r="AT34" s="55" t="s">
        <v>369</v>
      </c>
      <c r="AU34" s="55" t="s">
        <v>369</v>
      </c>
      <c r="AV34" s="55">
        <v>0</v>
      </c>
      <c r="AW34" s="196">
        <v>0</v>
      </c>
      <c r="AX34" s="55">
        <v>0</v>
      </c>
      <c r="AY34" s="54">
        <v>0</v>
      </c>
      <c r="AZ34" s="54">
        <v>0</v>
      </c>
      <c r="BA34" s="54">
        <v>0</v>
      </c>
      <c r="BB34" s="54">
        <v>0</v>
      </c>
      <c r="BC34" s="54">
        <v>0</v>
      </c>
      <c r="BD34" s="54">
        <v>0</v>
      </c>
      <c r="BE34" s="54">
        <v>0</v>
      </c>
      <c r="BF34" s="54">
        <v>0</v>
      </c>
      <c r="BG34" s="54">
        <v>0</v>
      </c>
      <c r="BH34" s="54">
        <v>0</v>
      </c>
      <c r="BI34" s="54">
        <v>0</v>
      </c>
      <c r="BJ34" s="55" t="s">
        <v>369</v>
      </c>
      <c r="BK34" s="55" t="s">
        <v>369</v>
      </c>
      <c r="BL34" s="55">
        <v>0</v>
      </c>
      <c r="BM34" s="196">
        <v>0</v>
      </c>
      <c r="BN34" s="55">
        <v>0</v>
      </c>
      <c r="BO34" s="54">
        <v>0</v>
      </c>
      <c r="BP34" s="54">
        <v>0</v>
      </c>
      <c r="BQ34" s="54">
        <v>0</v>
      </c>
      <c r="BR34" s="54">
        <v>0</v>
      </c>
      <c r="BS34" s="54">
        <v>0</v>
      </c>
      <c r="BT34" s="54">
        <v>0</v>
      </c>
      <c r="BU34" s="54">
        <v>0</v>
      </c>
      <c r="BV34" s="54">
        <v>0</v>
      </c>
      <c r="BW34" s="54">
        <v>0</v>
      </c>
      <c r="BX34" s="54">
        <v>0</v>
      </c>
      <c r="BY34" s="54">
        <v>0</v>
      </c>
      <c r="BZ34" s="55" t="s">
        <v>369</v>
      </c>
      <c r="CA34" s="55" t="s">
        <v>369</v>
      </c>
      <c r="CB34" s="55">
        <v>0</v>
      </c>
      <c r="CC34" s="196">
        <v>0</v>
      </c>
      <c r="CD34" s="55">
        <v>0</v>
      </c>
      <c r="CE34" s="54">
        <v>0</v>
      </c>
      <c r="CF34" s="54">
        <v>0</v>
      </c>
      <c r="CG34" s="54">
        <v>0</v>
      </c>
      <c r="CH34" s="54">
        <v>0</v>
      </c>
      <c r="CI34" s="54">
        <v>0</v>
      </c>
      <c r="CJ34" s="54">
        <v>0</v>
      </c>
      <c r="CK34" s="54">
        <v>0</v>
      </c>
      <c r="CL34" s="54">
        <v>0</v>
      </c>
      <c r="CM34" s="54">
        <v>0</v>
      </c>
      <c r="CN34" s="54">
        <v>0</v>
      </c>
      <c r="CO34" s="54">
        <v>0</v>
      </c>
      <c r="CP34" s="55" t="s">
        <v>369</v>
      </c>
      <c r="CQ34" s="55" t="s">
        <v>369</v>
      </c>
      <c r="CR34" s="55">
        <v>0</v>
      </c>
      <c r="CS34" s="196">
        <v>0</v>
      </c>
      <c r="CT34" s="55">
        <v>0</v>
      </c>
      <c r="CU34" s="54">
        <v>0</v>
      </c>
      <c r="CV34" s="54">
        <v>0</v>
      </c>
      <c r="CW34" s="54">
        <v>0</v>
      </c>
      <c r="CX34" s="54">
        <v>0</v>
      </c>
      <c r="CY34" s="54">
        <v>0</v>
      </c>
      <c r="CZ34" s="54">
        <v>0</v>
      </c>
      <c r="DA34" s="54">
        <v>0</v>
      </c>
      <c r="DB34" s="54">
        <v>0</v>
      </c>
      <c r="DC34" s="54">
        <v>0</v>
      </c>
      <c r="DD34" s="54">
        <v>0</v>
      </c>
      <c r="DE34" s="54">
        <v>0</v>
      </c>
      <c r="DF34" s="55" t="s">
        <v>369</v>
      </c>
      <c r="DG34" s="55" t="s">
        <v>369</v>
      </c>
      <c r="DH34" s="55">
        <v>0</v>
      </c>
      <c r="DI34" s="196">
        <v>0</v>
      </c>
      <c r="DJ34" s="55">
        <v>0</v>
      </c>
      <c r="DK34" s="54">
        <v>0</v>
      </c>
      <c r="DL34" s="54">
        <v>0</v>
      </c>
      <c r="DM34" s="54">
        <v>0</v>
      </c>
      <c r="DN34" s="54">
        <v>0</v>
      </c>
      <c r="DO34" s="54">
        <v>0</v>
      </c>
      <c r="DP34" s="54">
        <v>0</v>
      </c>
      <c r="DQ34" s="54">
        <v>0</v>
      </c>
      <c r="DR34" s="54">
        <v>0</v>
      </c>
      <c r="DS34" s="54">
        <v>0</v>
      </c>
      <c r="DT34" s="54">
        <v>0</v>
      </c>
      <c r="DU34" s="54">
        <v>0</v>
      </c>
      <c r="DV34" s="55" t="s">
        <v>369</v>
      </c>
      <c r="DW34" s="55" t="s">
        <v>369</v>
      </c>
      <c r="DX34" s="55">
        <v>0</v>
      </c>
      <c r="DY34" s="196">
        <v>0</v>
      </c>
      <c r="DZ34" s="55">
        <v>0</v>
      </c>
      <c r="EA34" s="54">
        <v>0</v>
      </c>
      <c r="EB34" s="54">
        <v>0</v>
      </c>
      <c r="EC34" s="54">
        <v>0</v>
      </c>
      <c r="ED34" s="54">
        <v>0</v>
      </c>
      <c r="EE34" s="54">
        <v>0</v>
      </c>
      <c r="EF34" s="54">
        <v>0</v>
      </c>
      <c r="EG34" s="54">
        <v>0</v>
      </c>
      <c r="EH34" s="54">
        <v>0</v>
      </c>
      <c r="EI34" s="54">
        <v>0</v>
      </c>
      <c r="EJ34" s="54">
        <v>0</v>
      </c>
      <c r="EK34" s="54">
        <v>0</v>
      </c>
      <c r="EL34" s="55" t="s">
        <v>369</v>
      </c>
      <c r="EM34" s="55" t="s">
        <v>369</v>
      </c>
      <c r="EN34" s="55">
        <v>0</v>
      </c>
      <c r="EO34" s="54">
        <v>0</v>
      </c>
      <c r="EP34" s="55">
        <v>0</v>
      </c>
      <c r="EQ34" s="54">
        <v>0</v>
      </c>
      <c r="ER34" s="54">
        <v>0</v>
      </c>
      <c r="ES34" s="54">
        <v>0</v>
      </c>
      <c r="ET34" s="54">
        <v>0</v>
      </c>
      <c r="EU34" s="54">
        <v>0</v>
      </c>
      <c r="EV34" s="54">
        <v>0</v>
      </c>
      <c r="EW34" s="54">
        <v>0</v>
      </c>
      <c r="EX34" s="54">
        <v>0</v>
      </c>
      <c r="EY34" s="54">
        <v>0</v>
      </c>
      <c r="EZ34" s="54">
        <v>0</v>
      </c>
      <c r="FA34" s="54">
        <v>0</v>
      </c>
      <c r="FB34" s="55" t="s">
        <v>369</v>
      </c>
      <c r="FC34" s="55" t="s">
        <v>369</v>
      </c>
      <c r="FD34" s="55">
        <v>0</v>
      </c>
      <c r="FE34" s="196">
        <v>0</v>
      </c>
      <c r="FF34" s="55">
        <v>0</v>
      </c>
      <c r="FG34" s="54">
        <v>0</v>
      </c>
      <c r="FH34" s="54">
        <v>0</v>
      </c>
      <c r="FI34" s="54">
        <v>0</v>
      </c>
      <c r="FJ34" s="54">
        <v>0</v>
      </c>
      <c r="FK34" s="54">
        <v>0</v>
      </c>
      <c r="FL34" s="54">
        <v>0</v>
      </c>
      <c r="FM34" s="54">
        <v>0</v>
      </c>
      <c r="FN34" s="54">
        <v>0</v>
      </c>
      <c r="FO34" s="54">
        <v>0</v>
      </c>
      <c r="FP34" s="54">
        <v>0</v>
      </c>
      <c r="FQ34" s="54">
        <v>0</v>
      </c>
      <c r="FR34" s="55" t="s">
        <v>369</v>
      </c>
      <c r="FS34" s="55" t="s">
        <v>369</v>
      </c>
      <c r="FT34" s="55">
        <v>0</v>
      </c>
      <c r="FU34" s="196">
        <v>0</v>
      </c>
      <c r="FV34" s="55">
        <v>0</v>
      </c>
      <c r="FW34" s="54">
        <v>0</v>
      </c>
      <c r="FX34" s="54">
        <v>0</v>
      </c>
      <c r="FY34" s="54">
        <v>0</v>
      </c>
      <c r="FZ34" s="54">
        <v>0</v>
      </c>
      <c r="GA34" s="54">
        <v>0</v>
      </c>
      <c r="GB34" s="54">
        <v>0</v>
      </c>
      <c r="GC34" s="54">
        <v>0</v>
      </c>
      <c r="GD34" s="54">
        <v>0</v>
      </c>
      <c r="GE34" s="54">
        <v>0</v>
      </c>
      <c r="GF34" s="54">
        <v>0</v>
      </c>
      <c r="GG34" s="54">
        <v>0</v>
      </c>
      <c r="GH34" s="55" t="s">
        <v>369</v>
      </c>
      <c r="GI34" s="55" t="s">
        <v>369</v>
      </c>
      <c r="GJ34" s="55">
        <v>0</v>
      </c>
      <c r="GK34" s="196">
        <v>0</v>
      </c>
      <c r="GL34" s="55">
        <v>0</v>
      </c>
      <c r="GM34" s="54">
        <v>0</v>
      </c>
      <c r="GN34" s="54">
        <v>0</v>
      </c>
      <c r="GO34" s="54">
        <v>0</v>
      </c>
      <c r="GP34" s="54">
        <v>0</v>
      </c>
      <c r="GQ34" s="54">
        <v>0</v>
      </c>
      <c r="GR34" s="54">
        <v>0</v>
      </c>
      <c r="GS34" s="54">
        <v>2.0569939999999998E-2</v>
      </c>
      <c r="GT34" s="54">
        <v>0</v>
      </c>
      <c r="GU34" s="54">
        <v>0</v>
      </c>
      <c r="GV34" s="54">
        <v>0</v>
      </c>
      <c r="GW34" s="54">
        <v>0</v>
      </c>
      <c r="GX34" s="55" t="s">
        <v>369</v>
      </c>
      <c r="GY34" s="55" t="s">
        <v>369</v>
      </c>
      <c r="GZ34" s="55">
        <v>0</v>
      </c>
      <c r="HA34" s="196">
        <v>2.0569939999999998E-2</v>
      </c>
      <c r="HB34" s="55">
        <v>0</v>
      </c>
      <c r="HC34" s="54">
        <v>0</v>
      </c>
      <c r="HD34" s="54">
        <v>0</v>
      </c>
      <c r="HE34" s="54">
        <v>0</v>
      </c>
      <c r="HF34" s="54">
        <v>0</v>
      </c>
      <c r="HG34" s="54">
        <v>0</v>
      </c>
      <c r="HH34" s="54">
        <v>0</v>
      </c>
      <c r="HI34" s="54">
        <v>0</v>
      </c>
      <c r="HJ34" s="54">
        <v>0</v>
      </c>
      <c r="HK34" s="54">
        <v>0</v>
      </c>
      <c r="HL34" s="54">
        <v>0</v>
      </c>
      <c r="HM34" s="54">
        <v>0</v>
      </c>
      <c r="HN34" s="55" t="s">
        <v>369</v>
      </c>
      <c r="HO34" s="55" t="s">
        <v>369</v>
      </c>
      <c r="HP34" s="55">
        <v>0</v>
      </c>
      <c r="HQ34" s="196">
        <v>0</v>
      </c>
      <c r="HR34" s="55">
        <v>0</v>
      </c>
      <c r="HS34" s="54">
        <v>0</v>
      </c>
      <c r="HT34" s="54">
        <v>0</v>
      </c>
      <c r="HU34" s="54">
        <v>0</v>
      </c>
      <c r="HV34" s="54">
        <v>0</v>
      </c>
      <c r="HW34" s="54">
        <v>0</v>
      </c>
      <c r="HX34" s="54">
        <v>0</v>
      </c>
      <c r="HY34" s="54">
        <v>0</v>
      </c>
      <c r="HZ34" s="54">
        <v>0</v>
      </c>
      <c r="IA34" s="54">
        <v>0</v>
      </c>
      <c r="IB34" s="54">
        <v>0</v>
      </c>
      <c r="IC34" s="54">
        <v>0</v>
      </c>
      <c r="ID34" s="55" t="s">
        <v>369</v>
      </c>
      <c r="IE34" s="55" t="s">
        <v>369</v>
      </c>
      <c r="IF34" s="55">
        <v>0</v>
      </c>
      <c r="IG34" s="196">
        <v>0</v>
      </c>
      <c r="IH34" s="55">
        <v>0</v>
      </c>
    </row>
    <row r="35" spans="1:242" ht="15.75" x14ac:dyDescent="0.25">
      <c r="A35" s="129" t="s">
        <v>71</v>
      </c>
      <c r="B35" s="108" t="s">
        <v>72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0.23723501000000002</v>
      </c>
      <c r="J35" s="54">
        <v>0</v>
      </c>
      <c r="K35" s="54">
        <v>0</v>
      </c>
      <c r="L35" s="54">
        <v>0</v>
      </c>
      <c r="M35" s="54">
        <v>0</v>
      </c>
      <c r="N35" s="55" t="s">
        <v>369</v>
      </c>
      <c r="O35" s="55" t="s">
        <v>369</v>
      </c>
      <c r="P35" s="55">
        <v>0</v>
      </c>
      <c r="Q35" s="54">
        <v>0.19322445000000002</v>
      </c>
      <c r="R35" s="55">
        <v>4.4010560000000004E-2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0</v>
      </c>
      <c r="AD35" s="55" t="s">
        <v>369</v>
      </c>
      <c r="AE35" s="55" t="s">
        <v>369</v>
      </c>
      <c r="AF35" s="55">
        <v>0</v>
      </c>
      <c r="AG35" s="196">
        <v>0</v>
      </c>
      <c r="AH35" s="55">
        <v>0</v>
      </c>
      <c r="AI35" s="54">
        <v>0</v>
      </c>
      <c r="AJ35" s="54">
        <v>0</v>
      </c>
      <c r="AK35" s="54">
        <v>0</v>
      </c>
      <c r="AL35" s="54">
        <v>0</v>
      </c>
      <c r="AM35" s="54">
        <v>0</v>
      </c>
      <c r="AN35" s="54">
        <v>0</v>
      </c>
      <c r="AO35" s="54">
        <v>0</v>
      </c>
      <c r="AP35" s="54">
        <v>0</v>
      </c>
      <c r="AQ35" s="54">
        <v>0</v>
      </c>
      <c r="AR35" s="54">
        <v>0</v>
      </c>
      <c r="AS35" s="54">
        <v>0</v>
      </c>
      <c r="AT35" s="55" t="s">
        <v>369</v>
      </c>
      <c r="AU35" s="55" t="s">
        <v>369</v>
      </c>
      <c r="AV35" s="55">
        <v>0</v>
      </c>
      <c r="AW35" s="196">
        <v>0</v>
      </c>
      <c r="AX35" s="55">
        <v>0</v>
      </c>
      <c r="AY35" s="54">
        <v>0</v>
      </c>
      <c r="AZ35" s="54">
        <v>0</v>
      </c>
      <c r="BA35" s="54">
        <v>0</v>
      </c>
      <c r="BB35" s="54">
        <v>0</v>
      </c>
      <c r="BC35" s="54">
        <v>0</v>
      </c>
      <c r="BD35" s="54">
        <v>0</v>
      </c>
      <c r="BE35" s="54">
        <v>0</v>
      </c>
      <c r="BF35" s="54">
        <v>0</v>
      </c>
      <c r="BG35" s="54">
        <v>0</v>
      </c>
      <c r="BH35" s="54">
        <v>0</v>
      </c>
      <c r="BI35" s="54">
        <v>0</v>
      </c>
      <c r="BJ35" s="55" t="s">
        <v>369</v>
      </c>
      <c r="BK35" s="55" t="s">
        <v>369</v>
      </c>
      <c r="BL35" s="55">
        <v>0</v>
      </c>
      <c r="BM35" s="196">
        <v>0</v>
      </c>
      <c r="BN35" s="55">
        <v>0</v>
      </c>
      <c r="BO35" s="54">
        <v>0</v>
      </c>
      <c r="BP35" s="54">
        <v>0</v>
      </c>
      <c r="BQ35" s="54">
        <v>0</v>
      </c>
      <c r="BR35" s="54">
        <v>0</v>
      </c>
      <c r="BS35" s="54">
        <v>0</v>
      </c>
      <c r="BT35" s="54">
        <v>0</v>
      </c>
      <c r="BU35" s="54">
        <v>0</v>
      </c>
      <c r="BV35" s="54">
        <v>0</v>
      </c>
      <c r="BW35" s="54">
        <v>0</v>
      </c>
      <c r="BX35" s="54">
        <v>0</v>
      </c>
      <c r="BY35" s="54">
        <v>0</v>
      </c>
      <c r="BZ35" s="55" t="s">
        <v>369</v>
      </c>
      <c r="CA35" s="55" t="s">
        <v>369</v>
      </c>
      <c r="CB35" s="55">
        <v>0</v>
      </c>
      <c r="CC35" s="196">
        <v>0</v>
      </c>
      <c r="CD35" s="55">
        <v>0</v>
      </c>
      <c r="CE35" s="54">
        <v>0</v>
      </c>
      <c r="CF35" s="54">
        <v>0</v>
      </c>
      <c r="CG35" s="54">
        <v>0</v>
      </c>
      <c r="CH35" s="54">
        <v>0</v>
      </c>
      <c r="CI35" s="54">
        <v>0</v>
      </c>
      <c r="CJ35" s="54">
        <v>0</v>
      </c>
      <c r="CK35" s="54">
        <v>0</v>
      </c>
      <c r="CL35" s="54">
        <v>0</v>
      </c>
      <c r="CM35" s="54">
        <v>0</v>
      </c>
      <c r="CN35" s="54">
        <v>0</v>
      </c>
      <c r="CO35" s="54">
        <v>0</v>
      </c>
      <c r="CP35" s="55" t="s">
        <v>369</v>
      </c>
      <c r="CQ35" s="55" t="s">
        <v>369</v>
      </c>
      <c r="CR35" s="55">
        <v>0</v>
      </c>
      <c r="CS35" s="196">
        <v>0</v>
      </c>
      <c r="CT35" s="55">
        <v>0</v>
      </c>
      <c r="CU35" s="54">
        <v>0</v>
      </c>
      <c r="CV35" s="54">
        <v>0</v>
      </c>
      <c r="CW35" s="54">
        <v>0</v>
      </c>
      <c r="CX35" s="54">
        <v>0</v>
      </c>
      <c r="CY35" s="54">
        <v>0</v>
      </c>
      <c r="CZ35" s="54">
        <v>0</v>
      </c>
      <c r="DA35" s="54">
        <v>0</v>
      </c>
      <c r="DB35" s="54">
        <v>0</v>
      </c>
      <c r="DC35" s="54">
        <v>0</v>
      </c>
      <c r="DD35" s="54">
        <v>0</v>
      </c>
      <c r="DE35" s="54">
        <v>0</v>
      </c>
      <c r="DF35" s="55" t="s">
        <v>369</v>
      </c>
      <c r="DG35" s="55" t="s">
        <v>369</v>
      </c>
      <c r="DH35" s="55">
        <v>0</v>
      </c>
      <c r="DI35" s="196">
        <v>0</v>
      </c>
      <c r="DJ35" s="55">
        <v>0</v>
      </c>
      <c r="DK35" s="54">
        <v>0</v>
      </c>
      <c r="DL35" s="54">
        <v>0</v>
      </c>
      <c r="DM35" s="54">
        <v>0</v>
      </c>
      <c r="DN35" s="54">
        <v>0</v>
      </c>
      <c r="DO35" s="54">
        <v>0</v>
      </c>
      <c r="DP35" s="54">
        <v>0</v>
      </c>
      <c r="DQ35" s="54">
        <v>0</v>
      </c>
      <c r="DR35" s="54">
        <v>0</v>
      </c>
      <c r="DS35" s="54">
        <v>0</v>
      </c>
      <c r="DT35" s="54">
        <v>0</v>
      </c>
      <c r="DU35" s="54">
        <v>0</v>
      </c>
      <c r="DV35" s="55" t="s">
        <v>369</v>
      </c>
      <c r="DW35" s="55" t="s">
        <v>369</v>
      </c>
      <c r="DX35" s="55">
        <v>0</v>
      </c>
      <c r="DY35" s="196">
        <v>0</v>
      </c>
      <c r="DZ35" s="55">
        <v>0</v>
      </c>
      <c r="EA35" s="54">
        <v>0</v>
      </c>
      <c r="EB35" s="54">
        <v>0</v>
      </c>
      <c r="EC35" s="54">
        <v>0</v>
      </c>
      <c r="ED35" s="54">
        <v>0</v>
      </c>
      <c r="EE35" s="54">
        <v>0</v>
      </c>
      <c r="EF35" s="54">
        <v>0</v>
      </c>
      <c r="EG35" s="54">
        <v>0</v>
      </c>
      <c r="EH35" s="54">
        <v>0</v>
      </c>
      <c r="EI35" s="54">
        <v>0</v>
      </c>
      <c r="EJ35" s="54">
        <v>0</v>
      </c>
      <c r="EK35" s="54">
        <v>0</v>
      </c>
      <c r="EL35" s="55" t="s">
        <v>369</v>
      </c>
      <c r="EM35" s="55" t="s">
        <v>369</v>
      </c>
      <c r="EN35" s="55">
        <v>0</v>
      </c>
      <c r="EO35" s="54">
        <v>0</v>
      </c>
      <c r="EP35" s="55">
        <v>0</v>
      </c>
      <c r="EQ35" s="54">
        <v>0</v>
      </c>
      <c r="ER35" s="54">
        <v>0</v>
      </c>
      <c r="ES35" s="54">
        <v>0</v>
      </c>
      <c r="ET35" s="54">
        <v>0</v>
      </c>
      <c r="EU35" s="54">
        <v>0</v>
      </c>
      <c r="EV35" s="54">
        <v>0</v>
      </c>
      <c r="EW35" s="54">
        <v>0</v>
      </c>
      <c r="EX35" s="54">
        <v>0</v>
      </c>
      <c r="EY35" s="54">
        <v>0</v>
      </c>
      <c r="EZ35" s="54">
        <v>0</v>
      </c>
      <c r="FA35" s="54">
        <v>0</v>
      </c>
      <c r="FB35" s="55" t="s">
        <v>369</v>
      </c>
      <c r="FC35" s="55" t="s">
        <v>369</v>
      </c>
      <c r="FD35" s="55">
        <v>0</v>
      </c>
      <c r="FE35" s="196">
        <v>0</v>
      </c>
      <c r="FF35" s="55">
        <v>0</v>
      </c>
      <c r="FG35" s="54">
        <v>0</v>
      </c>
      <c r="FH35" s="54">
        <v>0</v>
      </c>
      <c r="FI35" s="54">
        <v>0</v>
      </c>
      <c r="FJ35" s="54">
        <v>0</v>
      </c>
      <c r="FK35" s="54">
        <v>0</v>
      </c>
      <c r="FL35" s="54">
        <v>0</v>
      </c>
      <c r="FM35" s="54">
        <v>0</v>
      </c>
      <c r="FN35" s="54">
        <v>0</v>
      </c>
      <c r="FO35" s="54">
        <v>0</v>
      </c>
      <c r="FP35" s="54">
        <v>0</v>
      </c>
      <c r="FQ35" s="54">
        <v>0</v>
      </c>
      <c r="FR35" s="55" t="s">
        <v>369</v>
      </c>
      <c r="FS35" s="55" t="s">
        <v>369</v>
      </c>
      <c r="FT35" s="55">
        <v>0</v>
      </c>
      <c r="FU35" s="196">
        <v>0</v>
      </c>
      <c r="FV35" s="55">
        <v>0</v>
      </c>
      <c r="FW35" s="54">
        <v>0</v>
      </c>
      <c r="FX35" s="54">
        <v>0</v>
      </c>
      <c r="FY35" s="54">
        <v>0</v>
      </c>
      <c r="FZ35" s="54">
        <v>0</v>
      </c>
      <c r="GA35" s="54">
        <v>0</v>
      </c>
      <c r="GB35" s="54">
        <v>0</v>
      </c>
      <c r="GC35" s="54">
        <v>0</v>
      </c>
      <c r="GD35" s="54">
        <v>0</v>
      </c>
      <c r="GE35" s="54">
        <v>0</v>
      </c>
      <c r="GF35" s="54">
        <v>0</v>
      </c>
      <c r="GG35" s="54">
        <v>0</v>
      </c>
      <c r="GH35" s="55" t="s">
        <v>369</v>
      </c>
      <c r="GI35" s="55" t="s">
        <v>369</v>
      </c>
      <c r="GJ35" s="55">
        <v>0</v>
      </c>
      <c r="GK35" s="196">
        <v>0</v>
      </c>
      <c r="GL35" s="55">
        <v>0</v>
      </c>
      <c r="GM35" s="54">
        <v>0</v>
      </c>
      <c r="GN35" s="54">
        <v>0</v>
      </c>
      <c r="GO35" s="54">
        <v>0</v>
      </c>
      <c r="GP35" s="54">
        <v>0</v>
      </c>
      <c r="GQ35" s="54">
        <v>0</v>
      </c>
      <c r="GR35" s="54">
        <v>0</v>
      </c>
      <c r="GS35" s="54">
        <v>0.19322445000000002</v>
      </c>
      <c r="GT35" s="54">
        <v>0</v>
      </c>
      <c r="GU35" s="54">
        <v>0</v>
      </c>
      <c r="GV35" s="54">
        <v>0</v>
      </c>
      <c r="GW35" s="54">
        <v>0</v>
      </c>
      <c r="GX35" s="55" t="s">
        <v>369</v>
      </c>
      <c r="GY35" s="55" t="s">
        <v>369</v>
      </c>
      <c r="GZ35" s="55">
        <v>0</v>
      </c>
      <c r="HA35" s="196">
        <v>0.19322445000000002</v>
      </c>
      <c r="HB35" s="55">
        <v>0</v>
      </c>
      <c r="HC35" s="54">
        <v>0</v>
      </c>
      <c r="HD35" s="54">
        <v>0</v>
      </c>
      <c r="HE35" s="54">
        <v>0</v>
      </c>
      <c r="HF35" s="54">
        <v>0</v>
      </c>
      <c r="HG35" s="54">
        <v>0</v>
      </c>
      <c r="HH35" s="54">
        <v>0</v>
      </c>
      <c r="HI35" s="54">
        <v>0</v>
      </c>
      <c r="HJ35" s="54">
        <v>0</v>
      </c>
      <c r="HK35" s="54">
        <v>0</v>
      </c>
      <c r="HL35" s="54">
        <v>0</v>
      </c>
      <c r="HM35" s="54">
        <v>0</v>
      </c>
      <c r="HN35" s="55" t="s">
        <v>369</v>
      </c>
      <c r="HO35" s="55" t="s">
        <v>369</v>
      </c>
      <c r="HP35" s="55">
        <v>0</v>
      </c>
      <c r="HQ35" s="196">
        <v>0</v>
      </c>
      <c r="HR35" s="55">
        <v>0</v>
      </c>
      <c r="HS35" s="54">
        <v>0</v>
      </c>
      <c r="HT35" s="54">
        <v>0</v>
      </c>
      <c r="HU35" s="54">
        <v>0</v>
      </c>
      <c r="HV35" s="54">
        <v>0</v>
      </c>
      <c r="HW35" s="54">
        <v>0</v>
      </c>
      <c r="HX35" s="54">
        <v>0</v>
      </c>
      <c r="HY35" s="54">
        <v>4.4010559999999997E-2</v>
      </c>
      <c r="HZ35" s="54">
        <v>0</v>
      </c>
      <c r="IA35" s="54">
        <v>0</v>
      </c>
      <c r="IB35" s="54">
        <v>0</v>
      </c>
      <c r="IC35" s="54">
        <v>0</v>
      </c>
      <c r="ID35" s="55" t="s">
        <v>369</v>
      </c>
      <c r="IE35" s="55" t="s">
        <v>369</v>
      </c>
      <c r="IF35" s="55">
        <v>0</v>
      </c>
      <c r="IG35" s="196">
        <v>0</v>
      </c>
      <c r="IH35" s="55">
        <v>4.4010559999999997E-2</v>
      </c>
    </row>
    <row r="36" spans="1:242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54">
        <v>0</v>
      </c>
      <c r="R36" s="55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5" t="s">
        <v>369</v>
      </c>
      <c r="AE36" s="55" t="s">
        <v>369</v>
      </c>
      <c r="AF36" s="55">
        <v>0</v>
      </c>
      <c r="AG36" s="196">
        <v>0</v>
      </c>
      <c r="AH36" s="55">
        <v>0</v>
      </c>
      <c r="AI36" s="54">
        <v>0</v>
      </c>
      <c r="AJ36" s="54">
        <v>0</v>
      </c>
      <c r="AK36" s="54">
        <v>0</v>
      </c>
      <c r="AL36" s="54">
        <v>0</v>
      </c>
      <c r="AM36" s="54">
        <v>0</v>
      </c>
      <c r="AN36" s="54">
        <v>0</v>
      </c>
      <c r="AO36" s="54">
        <v>0</v>
      </c>
      <c r="AP36" s="54">
        <v>0</v>
      </c>
      <c r="AQ36" s="54">
        <v>0</v>
      </c>
      <c r="AR36" s="54">
        <v>0</v>
      </c>
      <c r="AS36" s="54">
        <v>0</v>
      </c>
      <c r="AT36" s="55" t="s">
        <v>369</v>
      </c>
      <c r="AU36" s="55" t="s">
        <v>369</v>
      </c>
      <c r="AV36" s="55">
        <v>0</v>
      </c>
      <c r="AW36" s="196">
        <v>0</v>
      </c>
      <c r="AX36" s="55">
        <v>0</v>
      </c>
      <c r="AY36" s="54">
        <v>0</v>
      </c>
      <c r="AZ36" s="54">
        <v>0</v>
      </c>
      <c r="BA36" s="54">
        <v>0</v>
      </c>
      <c r="BB36" s="54">
        <v>0</v>
      </c>
      <c r="BC36" s="54">
        <v>0</v>
      </c>
      <c r="BD36" s="54">
        <v>0</v>
      </c>
      <c r="BE36" s="54">
        <v>0</v>
      </c>
      <c r="BF36" s="54">
        <v>0</v>
      </c>
      <c r="BG36" s="54">
        <v>0</v>
      </c>
      <c r="BH36" s="54">
        <v>0</v>
      </c>
      <c r="BI36" s="54">
        <v>0</v>
      </c>
      <c r="BJ36" s="55" t="s">
        <v>369</v>
      </c>
      <c r="BK36" s="55" t="s">
        <v>369</v>
      </c>
      <c r="BL36" s="55">
        <v>0</v>
      </c>
      <c r="BM36" s="196">
        <v>0</v>
      </c>
      <c r="BN36" s="55">
        <v>0</v>
      </c>
      <c r="BO36" s="54">
        <v>0</v>
      </c>
      <c r="BP36" s="54">
        <v>0</v>
      </c>
      <c r="BQ36" s="54">
        <v>0</v>
      </c>
      <c r="BR36" s="54">
        <v>0</v>
      </c>
      <c r="BS36" s="54">
        <v>0</v>
      </c>
      <c r="BT36" s="54">
        <v>0</v>
      </c>
      <c r="BU36" s="54">
        <v>0</v>
      </c>
      <c r="BV36" s="54">
        <v>0</v>
      </c>
      <c r="BW36" s="54">
        <v>0</v>
      </c>
      <c r="BX36" s="54">
        <v>0</v>
      </c>
      <c r="BY36" s="54">
        <v>0</v>
      </c>
      <c r="BZ36" s="55" t="s">
        <v>369</v>
      </c>
      <c r="CA36" s="55" t="s">
        <v>369</v>
      </c>
      <c r="CB36" s="55">
        <v>0</v>
      </c>
      <c r="CC36" s="196">
        <v>0</v>
      </c>
      <c r="CD36" s="55">
        <v>0</v>
      </c>
      <c r="CE36" s="54">
        <v>0</v>
      </c>
      <c r="CF36" s="54">
        <v>0</v>
      </c>
      <c r="CG36" s="54">
        <v>0</v>
      </c>
      <c r="CH36" s="54">
        <v>0</v>
      </c>
      <c r="CI36" s="54">
        <v>0</v>
      </c>
      <c r="CJ36" s="54">
        <v>0</v>
      </c>
      <c r="CK36" s="54">
        <v>0</v>
      </c>
      <c r="CL36" s="54">
        <v>0</v>
      </c>
      <c r="CM36" s="54">
        <v>0</v>
      </c>
      <c r="CN36" s="54">
        <v>0</v>
      </c>
      <c r="CO36" s="54">
        <v>0</v>
      </c>
      <c r="CP36" s="55" t="s">
        <v>369</v>
      </c>
      <c r="CQ36" s="55" t="s">
        <v>369</v>
      </c>
      <c r="CR36" s="55">
        <v>0</v>
      </c>
      <c r="CS36" s="196">
        <v>0</v>
      </c>
      <c r="CT36" s="55">
        <v>0</v>
      </c>
      <c r="CU36" s="54">
        <v>0</v>
      </c>
      <c r="CV36" s="54">
        <v>0</v>
      </c>
      <c r="CW36" s="54">
        <v>0</v>
      </c>
      <c r="CX36" s="54">
        <v>0</v>
      </c>
      <c r="CY36" s="54">
        <v>0</v>
      </c>
      <c r="CZ36" s="54">
        <v>0</v>
      </c>
      <c r="DA36" s="54">
        <v>0</v>
      </c>
      <c r="DB36" s="54">
        <v>0</v>
      </c>
      <c r="DC36" s="54">
        <v>0</v>
      </c>
      <c r="DD36" s="54">
        <v>0</v>
      </c>
      <c r="DE36" s="54">
        <v>0</v>
      </c>
      <c r="DF36" s="55" t="s">
        <v>369</v>
      </c>
      <c r="DG36" s="55" t="s">
        <v>369</v>
      </c>
      <c r="DH36" s="55">
        <v>0</v>
      </c>
      <c r="DI36" s="196">
        <v>0</v>
      </c>
      <c r="DJ36" s="55">
        <v>0</v>
      </c>
      <c r="DK36" s="54">
        <v>0</v>
      </c>
      <c r="DL36" s="54">
        <v>0</v>
      </c>
      <c r="DM36" s="54">
        <v>0</v>
      </c>
      <c r="DN36" s="54">
        <v>0</v>
      </c>
      <c r="DO36" s="54">
        <v>0</v>
      </c>
      <c r="DP36" s="54">
        <v>0</v>
      </c>
      <c r="DQ36" s="54">
        <v>0</v>
      </c>
      <c r="DR36" s="54">
        <v>0</v>
      </c>
      <c r="DS36" s="54">
        <v>0</v>
      </c>
      <c r="DT36" s="54">
        <v>0</v>
      </c>
      <c r="DU36" s="54">
        <v>0</v>
      </c>
      <c r="DV36" s="55" t="s">
        <v>369</v>
      </c>
      <c r="DW36" s="55" t="s">
        <v>369</v>
      </c>
      <c r="DX36" s="55">
        <v>0</v>
      </c>
      <c r="DY36" s="196">
        <v>0</v>
      </c>
      <c r="DZ36" s="55">
        <v>0</v>
      </c>
      <c r="EA36" s="54">
        <v>0</v>
      </c>
      <c r="EB36" s="54">
        <v>0</v>
      </c>
      <c r="EC36" s="54">
        <v>0</v>
      </c>
      <c r="ED36" s="54">
        <v>0</v>
      </c>
      <c r="EE36" s="54">
        <v>0</v>
      </c>
      <c r="EF36" s="54">
        <v>0</v>
      </c>
      <c r="EG36" s="54">
        <v>0</v>
      </c>
      <c r="EH36" s="54">
        <v>0</v>
      </c>
      <c r="EI36" s="54">
        <v>0</v>
      </c>
      <c r="EJ36" s="54">
        <v>0</v>
      </c>
      <c r="EK36" s="54">
        <v>0</v>
      </c>
      <c r="EL36" s="55" t="s">
        <v>369</v>
      </c>
      <c r="EM36" s="55" t="s">
        <v>369</v>
      </c>
      <c r="EN36" s="55">
        <v>0</v>
      </c>
      <c r="EO36" s="54">
        <v>0</v>
      </c>
      <c r="EP36" s="55">
        <v>0</v>
      </c>
      <c r="EQ36" s="54">
        <v>0</v>
      </c>
      <c r="ER36" s="54">
        <v>0</v>
      </c>
      <c r="ES36" s="54">
        <v>0</v>
      </c>
      <c r="ET36" s="54">
        <v>0</v>
      </c>
      <c r="EU36" s="54">
        <v>0</v>
      </c>
      <c r="EV36" s="54">
        <v>0</v>
      </c>
      <c r="EW36" s="54">
        <v>0</v>
      </c>
      <c r="EX36" s="54">
        <v>0</v>
      </c>
      <c r="EY36" s="54">
        <v>0</v>
      </c>
      <c r="EZ36" s="54">
        <v>0</v>
      </c>
      <c r="FA36" s="54">
        <v>0</v>
      </c>
      <c r="FB36" s="55" t="s">
        <v>369</v>
      </c>
      <c r="FC36" s="55" t="s">
        <v>369</v>
      </c>
      <c r="FD36" s="55">
        <v>0</v>
      </c>
      <c r="FE36" s="196">
        <v>0</v>
      </c>
      <c r="FF36" s="55">
        <v>0</v>
      </c>
      <c r="FG36" s="54">
        <v>0</v>
      </c>
      <c r="FH36" s="54">
        <v>0</v>
      </c>
      <c r="FI36" s="54">
        <v>0</v>
      </c>
      <c r="FJ36" s="54">
        <v>0</v>
      </c>
      <c r="FK36" s="54">
        <v>0</v>
      </c>
      <c r="FL36" s="54">
        <v>0</v>
      </c>
      <c r="FM36" s="54">
        <v>0</v>
      </c>
      <c r="FN36" s="54">
        <v>0</v>
      </c>
      <c r="FO36" s="54">
        <v>0</v>
      </c>
      <c r="FP36" s="54">
        <v>0</v>
      </c>
      <c r="FQ36" s="54">
        <v>0</v>
      </c>
      <c r="FR36" s="55" t="s">
        <v>369</v>
      </c>
      <c r="FS36" s="55" t="s">
        <v>369</v>
      </c>
      <c r="FT36" s="55">
        <v>0</v>
      </c>
      <c r="FU36" s="196">
        <v>0</v>
      </c>
      <c r="FV36" s="55">
        <v>0</v>
      </c>
      <c r="FW36" s="54">
        <v>0</v>
      </c>
      <c r="FX36" s="54">
        <v>0</v>
      </c>
      <c r="FY36" s="54">
        <v>0</v>
      </c>
      <c r="FZ36" s="54">
        <v>0</v>
      </c>
      <c r="GA36" s="54">
        <v>0</v>
      </c>
      <c r="GB36" s="54">
        <v>0</v>
      </c>
      <c r="GC36" s="54">
        <v>0</v>
      </c>
      <c r="GD36" s="54">
        <v>0</v>
      </c>
      <c r="GE36" s="54">
        <v>0</v>
      </c>
      <c r="GF36" s="54">
        <v>0</v>
      </c>
      <c r="GG36" s="54">
        <v>0</v>
      </c>
      <c r="GH36" s="55" t="s">
        <v>369</v>
      </c>
      <c r="GI36" s="55" t="s">
        <v>369</v>
      </c>
      <c r="GJ36" s="55">
        <v>0</v>
      </c>
      <c r="GK36" s="196">
        <v>0</v>
      </c>
      <c r="GL36" s="55">
        <v>0</v>
      </c>
      <c r="GM36" s="54">
        <v>0</v>
      </c>
      <c r="GN36" s="54">
        <v>0</v>
      </c>
      <c r="GO36" s="54">
        <v>0</v>
      </c>
      <c r="GP36" s="54">
        <v>0</v>
      </c>
      <c r="GQ36" s="54">
        <v>0</v>
      </c>
      <c r="GR36" s="54">
        <v>0</v>
      </c>
      <c r="GS36" s="54">
        <v>0</v>
      </c>
      <c r="GT36" s="54">
        <v>0</v>
      </c>
      <c r="GU36" s="54">
        <v>0</v>
      </c>
      <c r="GV36" s="54">
        <v>0</v>
      </c>
      <c r="GW36" s="54">
        <v>0</v>
      </c>
      <c r="GX36" s="55" t="s">
        <v>369</v>
      </c>
      <c r="GY36" s="55" t="s">
        <v>369</v>
      </c>
      <c r="GZ36" s="55">
        <v>0</v>
      </c>
      <c r="HA36" s="196">
        <v>0</v>
      </c>
      <c r="HB36" s="55">
        <v>0</v>
      </c>
      <c r="HC36" s="54">
        <v>0</v>
      </c>
      <c r="HD36" s="54">
        <v>0</v>
      </c>
      <c r="HE36" s="54">
        <v>0</v>
      </c>
      <c r="HF36" s="54">
        <v>0</v>
      </c>
      <c r="HG36" s="54">
        <v>0</v>
      </c>
      <c r="HH36" s="54">
        <v>0</v>
      </c>
      <c r="HI36" s="54">
        <v>0</v>
      </c>
      <c r="HJ36" s="54">
        <v>0</v>
      </c>
      <c r="HK36" s="54">
        <v>0</v>
      </c>
      <c r="HL36" s="54">
        <v>0</v>
      </c>
      <c r="HM36" s="54">
        <v>0</v>
      </c>
      <c r="HN36" s="55" t="s">
        <v>369</v>
      </c>
      <c r="HO36" s="55" t="s">
        <v>369</v>
      </c>
      <c r="HP36" s="55">
        <v>0</v>
      </c>
      <c r="HQ36" s="196">
        <v>0</v>
      </c>
      <c r="HR36" s="55">
        <v>0</v>
      </c>
      <c r="HS36" s="54">
        <v>0</v>
      </c>
      <c r="HT36" s="54">
        <v>0</v>
      </c>
      <c r="HU36" s="54">
        <v>0</v>
      </c>
      <c r="HV36" s="54">
        <v>0</v>
      </c>
      <c r="HW36" s="54">
        <v>0</v>
      </c>
      <c r="HX36" s="54">
        <v>0</v>
      </c>
      <c r="HY36" s="54">
        <v>0</v>
      </c>
      <c r="HZ36" s="54">
        <v>0</v>
      </c>
      <c r="IA36" s="54">
        <v>0</v>
      </c>
      <c r="IB36" s="54">
        <v>0</v>
      </c>
      <c r="IC36" s="54">
        <v>0</v>
      </c>
      <c r="ID36" s="55" t="s">
        <v>369</v>
      </c>
      <c r="IE36" s="55" t="s">
        <v>369</v>
      </c>
      <c r="IF36" s="55">
        <v>0</v>
      </c>
      <c r="IG36" s="196">
        <v>0</v>
      </c>
      <c r="IH36" s="55">
        <v>0</v>
      </c>
    </row>
    <row r="37" spans="1:242" ht="15.75" x14ac:dyDescent="0.25">
      <c r="A37" s="129" t="s">
        <v>76</v>
      </c>
      <c r="B37" s="108" t="s">
        <v>77</v>
      </c>
      <c r="C37" s="54">
        <v>0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0.43652918000000002</v>
      </c>
      <c r="J37" s="54">
        <v>0</v>
      </c>
      <c r="K37" s="54">
        <v>0</v>
      </c>
      <c r="L37" s="54">
        <v>0</v>
      </c>
      <c r="M37" s="54">
        <v>0</v>
      </c>
      <c r="N37" s="55" t="s">
        <v>369</v>
      </c>
      <c r="O37" s="55" t="s">
        <v>369</v>
      </c>
      <c r="P37" s="55">
        <v>0</v>
      </c>
      <c r="Q37" s="54">
        <v>0.25173925000000003</v>
      </c>
      <c r="R37" s="55">
        <v>0.18478992999999999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0.43652918000000002</v>
      </c>
      <c r="Z37" s="54">
        <v>0</v>
      </c>
      <c r="AA37" s="54">
        <v>0</v>
      </c>
      <c r="AB37" s="54">
        <v>0</v>
      </c>
      <c r="AC37" s="54">
        <v>0</v>
      </c>
      <c r="AD37" s="55" t="s">
        <v>369</v>
      </c>
      <c r="AE37" s="55" t="s">
        <v>369</v>
      </c>
      <c r="AF37" s="55">
        <v>0</v>
      </c>
      <c r="AG37" s="196">
        <v>0.25173925000000003</v>
      </c>
      <c r="AH37" s="55">
        <v>0.18478992999999999</v>
      </c>
      <c r="AI37" s="54">
        <v>0</v>
      </c>
      <c r="AJ37" s="54">
        <v>0</v>
      </c>
      <c r="AK37" s="54">
        <v>0</v>
      </c>
      <c r="AL37" s="54">
        <v>0</v>
      </c>
      <c r="AM37" s="54">
        <v>0</v>
      </c>
      <c r="AN37" s="54">
        <v>0</v>
      </c>
      <c r="AO37" s="54">
        <v>0</v>
      </c>
      <c r="AP37" s="54">
        <v>0</v>
      </c>
      <c r="AQ37" s="54">
        <v>0</v>
      </c>
      <c r="AR37" s="54">
        <v>0</v>
      </c>
      <c r="AS37" s="54">
        <v>0</v>
      </c>
      <c r="AT37" s="55" t="s">
        <v>369</v>
      </c>
      <c r="AU37" s="55" t="s">
        <v>369</v>
      </c>
      <c r="AV37" s="55">
        <v>0</v>
      </c>
      <c r="AW37" s="196">
        <v>0</v>
      </c>
      <c r="AX37" s="55">
        <v>0</v>
      </c>
      <c r="AY37" s="54">
        <v>0</v>
      </c>
      <c r="AZ37" s="54">
        <v>0</v>
      </c>
      <c r="BA37" s="54">
        <v>0</v>
      </c>
      <c r="BB37" s="54">
        <v>0</v>
      </c>
      <c r="BC37" s="54">
        <v>0</v>
      </c>
      <c r="BD37" s="54">
        <v>0</v>
      </c>
      <c r="BE37" s="54">
        <v>0</v>
      </c>
      <c r="BF37" s="54">
        <v>0</v>
      </c>
      <c r="BG37" s="54">
        <v>0</v>
      </c>
      <c r="BH37" s="54">
        <v>0</v>
      </c>
      <c r="BI37" s="54">
        <v>0</v>
      </c>
      <c r="BJ37" s="55" t="s">
        <v>369</v>
      </c>
      <c r="BK37" s="55" t="s">
        <v>369</v>
      </c>
      <c r="BL37" s="55">
        <v>0</v>
      </c>
      <c r="BM37" s="196">
        <v>0</v>
      </c>
      <c r="BN37" s="55">
        <v>0</v>
      </c>
      <c r="BO37" s="54">
        <v>0</v>
      </c>
      <c r="BP37" s="54">
        <v>0</v>
      </c>
      <c r="BQ37" s="54">
        <v>0</v>
      </c>
      <c r="BR37" s="54">
        <v>0</v>
      </c>
      <c r="BS37" s="54">
        <v>0</v>
      </c>
      <c r="BT37" s="54">
        <v>0</v>
      </c>
      <c r="BU37" s="54">
        <v>0</v>
      </c>
      <c r="BV37" s="54">
        <v>0</v>
      </c>
      <c r="BW37" s="54">
        <v>0</v>
      </c>
      <c r="BX37" s="54">
        <v>0</v>
      </c>
      <c r="BY37" s="54">
        <v>0</v>
      </c>
      <c r="BZ37" s="55" t="s">
        <v>369</v>
      </c>
      <c r="CA37" s="55" t="s">
        <v>369</v>
      </c>
      <c r="CB37" s="55">
        <v>0</v>
      </c>
      <c r="CC37" s="196">
        <v>0</v>
      </c>
      <c r="CD37" s="55">
        <v>0</v>
      </c>
      <c r="CE37" s="54">
        <v>0</v>
      </c>
      <c r="CF37" s="54">
        <v>0</v>
      </c>
      <c r="CG37" s="54">
        <v>0</v>
      </c>
      <c r="CH37" s="54">
        <v>0</v>
      </c>
      <c r="CI37" s="54">
        <v>0</v>
      </c>
      <c r="CJ37" s="54">
        <v>0</v>
      </c>
      <c r="CK37" s="54">
        <v>0</v>
      </c>
      <c r="CL37" s="54">
        <v>0</v>
      </c>
      <c r="CM37" s="54">
        <v>0</v>
      </c>
      <c r="CN37" s="54">
        <v>0</v>
      </c>
      <c r="CO37" s="54">
        <v>0</v>
      </c>
      <c r="CP37" s="55" t="s">
        <v>369</v>
      </c>
      <c r="CQ37" s="55" t="s">
        <v>369</v>
      </c>
      <c r="CR37" s="55">
        <v>0</v>
      </c>
      <c r="CS37" s="196">
        <v>0</v>
      </c>
      <c r="CT37" s="55">
        <v>0</v>
      </c>
      <c r="CU37" s="54">
        <v>0</v>
      </c>
      <c r="CV37" s="54">
        <v>0</v>
      </c>
      <c r="CW37" s="54">
        <v>0</v>
      </c>
      <c r="CX37" s="54">
        <v>0</v>
      </c>
      <c r="CY37" s="54">
        <v>0</v>
      </c>
      <c r="CZ37" s="54">
        <v>0</v>
      </c>
      <c r="DA37" s="54">
        <v>0</v>
      </c>
      <c r="DB37" s="54">
        <v>0</v>
      </c>
      <c r="DC37" s="54">
        <v>0</v>
      </c>
      <c r="DD37" s="54">
        <v>0</v>
      </c>
      <c r="DE37" s="54">
        <v>0</v>
      </c>
      <c r="DF37" s="55" t="s">
        <v>369</v>
      </c>
      <c r="DG37" s="55" t="s">
        <v>369</v>
      </c>
      <c r="DH37" s="55">
        <v>0</v>
      </c>
      <c r="DI37" s="196">
        <v>0</v>
      </c>
      <c r="DJ37" s="55">
        <v>0</v>
      </c>
      <c r="DK37" s="54">
        <v>0</v>
      </c>
      <c r="DL37" s="54">
        <v>0</v>
      </c>
      <c r="DM37" s="54">
        <v>0</v>
      </c>
      <c r="DN37" s="54">
        <v>0</v>
      </c>
      <c r="DO37" s="54">
        <v>0</v>
      </c>
      <c r="DP37" s="54">
        <v>0</v>
      </c>
      <c r="DQ37" s="54">
        <v>0</v>
      </c>
      <c r="DR37" s="54">
        <v>0</v>
      </c>
      <c r="DS37" s="54">
        <v>0</v>
      </c>
      <c r="DT37" s="54">
        <v>0</v>
      </c>
      <c r="DU37" s="54">
        <v>0</v>
      </c>
      <c r="DV37" s="55" t="s">
        <v>369</v>
      </c>
      <c r="DW37" s="55" t="s">
        <v>369</v>
      </c>
      <c r="DX37" s="55">
        <v>0</v>
      </c>
      <c r="DY37" s="196">
        <v>0</v>
      </c>
      <c r="DZ37" s="55">
        <v>0</v>
      </c>
      <c r="EA37" s="54">
        <v>0</v>
      </c>
      <c r="EB37" s="54">
        <v>0</v>
      </c>
      <c r="EC37" s="54">
        <v>0</v>
      </c>
      <c r="ED37" s="54">
        <v>0</v>
      </c>
      <c r="EE37" s="54">
        <v>0</v>
      </c>
      <c r="EF37" s="54">
        <v>0</v>
      </c>
      <c r="EG37" s="54">
        <v>0</v>
      </c>
      <c r="EH37" s="54">
        <v>0</v>
      </c>
      <c r="EI37" s="54">
        <v>0</v>
      </c>
      <c r="EJ37" s="54">
        <v>0</v>
      </c>
      <c r="EK37" s="54">
        <v>0</v>
      </c>
      <c r="EL37" s="55" t="s">
        <v>369</v>
      </c>
      <c r="EM37" s="55" t="s">
        <v>369</v>
      </c>
      <c r="EN37" s="55">
        <v>0</v>
      </c>
      <c r="EO37" s="54">
        <v>0</v>
      </c>
      <c r="EP37" s="55">
        <v>0</v>
      </c>
      <c r="EQ37" s="54">
        <v>0</v>
      </c>
      <c r="ER37" s="54">
        <v>0</v>
      </c>
      <c r="ES37" s="54">
        <v>0</v>
      </c>
      <c r="ET37" s="54">
        <v>0</v>
      </c>
      <c r="EU37" s="54">
        <v>0</v>
      </c>
      <c r="EV37" s="54">
        <v>0</v>
      </c>
      <c r="EW37" s="54">
        <v>0</v>
      </c>
      <c r="EX37" s="54">
        <v>0</v>
      </c>
      <c r="EY37" s="54">
        <v>0</v>
      </c>
      <c r="EZ37" s="54">
        <v>0</v>
      </c>
      <c r="FA37" s="54">
        <v>0</v>
      </c>
      <c r="FB37" s="55" t="s">
        <v>369</v>
      </c>
      <c r="FC37" s="55" t="s">
        <v>369</v>
      </c>
      <c r="FD37" s="55">
        <v>0</v>
      </c>
      <c r="FE37" s="196">
        <v>0</v>
      </c>
      <c r="FF37" s="55">
        <v>0</v>
      </c>
      <c r="FG37" s="54">
        <v>0</v>
      </c>
      <c r="FH37" s="54">
        <v>0</v>
      </c>
      <c r="FI37" s="54">
        <v>0</v>
      </c>
      <c r="FJ37" s="54">
        <v>0</v>
      </c>
      <c r="FK37" s="54">
        <v>0</v>
      </c>
      <c r="FL37" s="54">
        <v>0</v>
      </c>
      <c r="FM37" s="54">
        <v>0</v>
      </c>
      <c r="FN37" s="54">
        <v>0</v>
      </c>
      <c r="FO37" s="54">
        <v>0</v>
      </c>
      <c r="FP37" s="54">
        <v>0</v>
      </c>
      <c r="FQ37" s="54">
        <v>0</v>
      </c>
      <c r="FR37" s="55" t="s">
        <v>369</v>
      </c>
      <c r="FS37" s="55" t="s">
        <v>369</v>
      </c>
      <c r="FT37" s="55">
        <v>0</v>
      </c>
      <c r="FU37" s="196">
        <v>0</v>
      </c>
      <c r="FV37" s="55">
        <v>0</v>
      </c>
      <c r="FW37" s="54">
        <v>0</v>
      </c>
      <c r="FX37" s="54">
        <v>0</v>
      </c>
      <c r="FY37" s="54">
        <v>0</v>
      </c>
      <c r="FZ37" s="54">
        <v>0</v>
      </c>
      <c r="GA37" s="54">
        <v>0</v>
      </c>
      <c r="GB37" s="54">
        <v>0</v>
      </c>
      <c r="GC37" s="54">
        <v>0</v>
      </c>
      <c r="GD37" s="54">
        <v>0</v>
      </c>
      <c r="GE37" s="54">
        <v>0</v>
      </c>
      <c r="GF37" s="54">
        <v>0</v>
      </c>
      <c r="GG37" s="54">
        <v>0</v>
      </c>
      <c r="GH37" s="55" t="s">
        <v>369</v>
      </c>
      <c r="GI37" s="55" t="s">
        <v>369</v>
      </c>
      <c r="GJ37" s="55">
        <v>0</v>
      </c>
      <c r="GK37" s="196">
        <v>0</v>
      </c>
      <c r="GL37" s="55">
        <v>0</v>
      </c>
      <c r="GM37" s="54">
        <v>0</v>
      </c>
      <c r="GN37" s="54">
        <v>0</v>
      </c>
      <c r="GO37" s="54">
        <v>0</v>
      </c>
      <c r="GP37" s="54">
        <v>0</v>
      </c>
      <c r="GQ37" s="54">
        <v>0</v>
      </c>
      <c r="GR37" s="54">
        <v>0</v>
      </c>
      <c r="GS37" s="54">
        <v>0</v>
      </c>
      <c r="GT37" s="54">
        <v>0</v>
      </c>
      <c r="GU37" s="54">
        <v>0</v>
      </c>
      <c r="GV37" s="54">
        <v>0</v>
      </c>
      <c r="GW37" s="54">
        <v>0</v>
      </c>
      <c r="GX37" s="55" t="s">
        <v>369</v>
      </c>
      <c r="GY37" s="55" t="s">
        <v>369</v>
      </c>
      <c r="GZ37" s="55">
        <v>0</v>
      </c>
      <c r="HA37" s="196">
        <v>0</v>
      </c>
      <c r="HB37" s="55">
        <v>0</v>
      </c>
      <c r="HC37" s="54">
        <v>0</v>
      </c>
      <c r="HD37" s="54">
        <v>0</v>
      </c>
      <c r="HE37" s="54">
        <v>0</v>
      </c>
      <c r="HF37" s="54">
        <v>0</v>
      </c>
      <c r="HG37" s="54">
        <v>0</v>
      </c>
      <c r="HH37" s="54">
        <v>0</v>
      </c>
      <c r="HI37" s="54">
        <v>0</v>
      </c>
      <c r="HJ37" s="54">
        <v>0</v>
      </c>
      <c r="HK37" s="54">
        <v>0</v>
      </c>
      <c r="HL37" s="54">
        <v>0</v>
      </c>
      <c r="HM37" s="54">
        <v>0</v>
      </c>
      <c r="HN37" s="55" t="s">
        <v>369</v>
      </c>
      <c r="HO37" s="55" t="s">
        <v>369</v>
      </c>
      <c r="HP37" s="55">
        <v>0</v>
      </c>
      <c r="HQ37" s="196">
        <v>0</v>
      </c>
      <c r="HR37" s="55">
        <v>0</v>
      </c>
      <c r="HS37" s="54">
        <v>0</v>
      </c>
      <c r="HT37" s="54">
        <v>0</v>
      </c>
      <c r="HU37" s="54">
        <v>0</v>
      </c>
      <c r="HV37" s="54">
        <v>0</v>
      </c>
      <c r="HW37" s="54">
        <v>0</v>
      </c>
      <c r="HX37" s="54">
        <v>0</v>
      </c>
      <c r="HY37" s="54">
        <v>0</v>
      </c>
      <c r="HZ37" s="54">
        <v>0</v>
      </c>
      <c r="IA37" s="54">
        <v>0</v>
      </c>
      <c r="IB37" s="54">
        <v>0</v>
      </c>
      <c r="IC37" s="54">
        <v>0</v>
      </c>
      <c r="ID37" s="55" t="s">
        <v>369</v>
      </c>
      <c r="IE37" s="55" t="s">
        <v>369</v>
      </c>
      <c r="IF37" s="55">
        <v>0</v>
      </c>
      <c r="IG37" s="196">
        <v>0</v>
      </c>
      <c r="IH37" s="55">
        <v>0</v>
      </c>
    </row>
    <row r="38" spans="1:242" ht="15.75" x14ac:dyDescent="0.25">
      <c r="A38" s="129" t="s">
        <v>79</v>
      </c>
      <c r="B38" s="108" t="s">
        <v>80</v>
      </c>
      <c r="C38" s="54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8.8342500000000001E-3</v>
      </c>
      <c r="J38" s="54">
        <v>0</v>
      </c>
      <c r="K38" s="54">
        <v>0</v>
      </c>
      <c r="L38" s="54">
        <v>0</v>
      </c>
      <c r="M38" s="54">
        <v>0</v>
      </c>
      <c r="N38" s="55" t="s">
        <v>369</v>
      </c>
      <c r="O38" s="55" t="s">
        <v>369</v>
      </c>
      <c r="P38" s="55">
        <v>0</v>
      </c>
      <c r="Q38" s="54">
        <v>8.8342500000000001E-3</v>
      </c>
      <c r="R38" s="55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8.8342500000000001E-3</v>
      </c>
      <c r="Z38" s="54">
        <v>0</v>
      </c>
      <c r="AA38" s="54">
        <v>0</v>
      </c>
      <c r="AB38" s="54">
        <v>0</v>
      </c>
      <c r="AC38" s="54">
        <v>0</v>
      </c>
      <c r="AD38" s="55" t="s">
        <v>369</v>
      </c>
      <c r="AE38" s="55" t="s">
        <v>369</v>
      </c>
      <c r="AF38" s="55">
        <v>0</v>
      </c>
      <c r="AG38" s="196">
        <v>8.8342500000000001E-3</v>
      </c>
      <c r="AH38" s="55">
        <v>0</v>
      </c>
      <c r="AI38" s="54">
        <v>0</v>
      </c>
      <c r="AJ38" s="54">
        <v>0</v>
      </c>
      <c r="AK38" s="54">
        <v>0</v>
      </c>
      <c r="AL38" s="54">
        <v>0</v>
      </c>
      <c r="AM38" s="54">
        <v>0</v>
      </c>
      <c r="AN38" s="54">
        <v>0</v>
      </c>
      <c r="AO38" s="54">
        <v>0</v>
      </c>
      <c r="AP38" s="54">
        <v>0</v>
      </c>
      <c r="AQ38" s="54">
        <v>0</v>
      </c>
      <c r="AR38" s="54">
        <v>0</v>
      </c>
      <c r="AS38" s="54">
        <v>0</v>
      </c>
      <c r="AT38" s="55" t="s">
        <v>369</v>
      </c>
      <c r="AU38" s="55" t="s">
        <v>369</v>
      </c>
      <c r="AV38" s="55">
        <v>0</v>
      </c>
      <c r="AW38" s="196">
        <v>0</v>
      </c>
      <c r="AX38" s="55">
        <v>0</v>
      </c>
      <c r="AY38" s="54">
        <v>0</v>
      </c>
      <c r="AZ38" s="54">
        <v>0</v>
      </c>
      <c r="BA38" s="54">
        <v>0</v>
      </c>
      <c r="BB38" s="54">
        <v>0</v>
      </c>
      <c r="BC38" s="54">
        <v>0</v>
      </c>
      <c r="BD38" s="54">
        <v>0</v>
      </c>
      <c r="BE38" s="54">
        <v>0</v>
      </c>
      <c r="BF38" s="54">
        <v>0</v>
      </c>
      <c r="BG38" s="54">
        <v>0</v>
      </c>
      <c r="BH38" s="54">
        <v>0</v>
      </c>
      <c r="BI38" s="54">
        <v>0</v>
      </c>
      <c r="BJ38" s="55" t="s">
        <v>369</v>
      </c>
      <c r="BK38" s="55" t="s">
        <v>369</v>
      </c>
      <c r="BL38" s="55">
        <v>0</v>
      </c>
      <c r="BM38" s="196">
        <v>0</v>
      </c>
      <c r="BN38" s="55">
        <v>0</v>
      </c>
      <c r="BO38" s="54">
        <v>0</v>
      </c>
      <c r="BP38" s="54">
        <v>0</v>
      </c>
      <c r="BQ38" s="54">
        <v>0</v>
      </c>
      <c r="BR38" s="54">
        <v>0</v>
      </c>
      <c r="BS38" s="54">
        <v>0</v>
      </c>
      <c r="BT38" s="54">
        <v>0</v>
      </c>
      <c r="BU38" s="54">
        <v>0</v>
      </c>
      <c r="BV38" s="54">
        <v>0</v>
      </c>
      <c r="BW38" s="54">
        <v>0</v>
      </c>
      <c r="BX38" s="54">
        <v>0</v>
      </c>
      <c r="BY38" s="54">
        <v>0</v>
      </c>
      <c r="BZ38" s="55" t="s">
        <v>369</v>
      </c>
      <c r="CA38" s="55" t="s">
        <v>369</v>
      </c>
      <c r="CB38" s="55">
        <v>0</v>
      </c>
      <c r="CC38" s="196">
        <v>0</v>
      </c>
      <c r="CD38" s="55">
        <v>0</v>
      </c>
      <c r="CE38" s="54">
        <v>0</v>
      </c>
      <c r="CF38" s="54">
        <v>0</v>
      </c>
      <c r="CG38" s="54">
        <v>0</v>
      </c>
      <c r="CH38" s="54">
        <v>0</v>
      </c>
      <c r="CI38" s="54">
        <v>0</v>
      </c>
      <c r="CJ38" s="54">
        <v>0</v>
      </c>
      <c r="CK38" s="54">
        <v>0</v>
      </c>
      <c r="CL38" s="54">
        <v>0</v>
      </c>
      <c r="CM38" s="54">
        <v>0</v>
      </c>
      <c r="CN38" s="54">
        <v>0</v>
      </c>
      <c r="CO38" s="54">
        <v>0</v>
      </c>
      <c r="CP38" s="55" t="s">
        <v>369</v>
      </c>
      <c r="CQ38" s="55" t="s">
        <v>369</v>
      </c>
      <c r="CR38" s="55">
        <v>0</v>
      </c>
      <c r="CS38" s="196">
        <v>0</v>
      </c>
      <c r="CT38" s="55">
        <v>0</v>
      </c>
      <c r="CU38" s="54">
        <v>0</v>
      </c>
      <c r="CV38" s="54">
        <v>0</v>
      </c>
      <c r="CW38" s="54">
        <v>0</v>
      </c>
      <c r="CX38" s="54">
        <v>0</v>
      </c>
      <c r="CY38" s="54">
        <v>0</v>
      </c>
      <c r="CZ38" s="54">
        <v>0</v>
      </c>
      <c r="DA38" s="54">
        <v>0</v>
      </c>
      <c r="DB38" s="54">
        <v>0</v>
      </c>
      <c r="DC38" s="54">
        <v>0</v>
      </c>
      <c r="DD38" s="54">
        <v>0</v>
      </c>
      <c r="DE38" s="54">
        <v>0</v>
      </c>
      <c r="DF38" s="55" t="s">
        <v>369</v>
      </c>
      <c r="DG38" s="55" t="s">
        <v>369</v>
      </c>
      <c r="DH38" s="55">
        <v>0</v>
      </c>
      <c r="DI38" s="196">
        <v>0</v>
      </c>
      <c r="DJ38" s="55">
        <v>0</v>
      </c>
      <c r="DK38" s="54">
        <v>0</v>
      </c>
      <c r="DL38" s="54">
        <v>0</v>
      </c>
      <c r="DM38" s="54">
        <v>0</v>
      </c>
      <c r="DN38" s="54">
        <v>0</v>
      </c>
      <c r="DO38" s="54">
        <v>0</v>
      </c>
      <c r="DP38" s="54">
        <v>0</v>
      </c>
      <c r="DQ38" s="54">
        <v>0</v>
      </c>
      <c r="DR38" s="54">
        <v>0</v>
      </c>
      <c r="DS38" s="54">
        <v>0</v>
      </c>
      <c r="DT38" s="54">
        <v>0</v>
      </c>
      <c r="DU38" s="54">
        <v>0</v>
      </c>
      <c r="DV38" s="55" t="s">
        <v>369</v>
      </c>
      <c r="DW38" s="55" t="s">
        <v>369</v>
      </c>
      <c r="DX38" s="55">
        <v>0</v>
      </c>
      <c r="DY38" s="196">
        <v>0</v>
      </c>
      <c r="DZ38" s="55">
        <v>0</v>
      </c>
      <c r="EA38" s="54">
        <v>0</v>
      </c>
      <c r="EB38" s="54">
        <v>0</v>
      </c>
      <c r="EC38" s="54">
        <v>0</v>
      </c>
      <c r="ED38" s="54">
        <v>0</v>
      </c>
      <c r="EE38" s="54">
        <v>0</v>
      </c>
      <c r="EF38" s="54">
        <v>0</v>
      </c>
      <c r="EG38" s="54">
        <v>0</v>
      </c>
      <c r="EH38" s="54">
        <v>0</v>
      </c>
      <c r="EI38" s="54">
        <v>0</v>
      </c>
      <c r="EJ38" s="54">
        <v>0</v>
      </c>
      <c r="EK38" s="54">
        <v>0</v>
      </c>
      <c r="EL38" s="55" t="s">
        <v>369</v>
      </c>
      <c r="EM38" s="55" t="s">
        <v>369</v>
      </c>
      <c r="EN38" s="55">
        <v>0</v>
      </c>
      <c r="EO38" s="54">
        <v>0</v>
      </c>
      <c r="EP38" s="55">
        <v>0</v>
      </c>
      <c r="EQ38" s="54">
        <v>0</v>
      </c>
      <c r="ER38" s="54">
        <v>0</v>
      </c>
      <c r="ES38" s="54">
        <v>0</v>
      </c>
      <c r="ET38" s="54">
        <v>0</v>
      </c>
      <c r="EU38" s="54">
        <v>0</v>
      </c>
      <c r="EV38" s="54">
        <v>0</v>
      </c>
      <c r="EW38" s="54">
        <v>0</v>
      </c>
      <c r="EX38" s="54">
        <v>0</v>
      </c>
      <c r="EY38" s="54">
        <v>0</v>
      </c>
      <c r="EZ38" s="54">
        <v>0</v>
      </c>
      <c r="FA38" s="54">
        <v>0</v>
      </c>
      <c r="FB38" s="55" t="s">
        <v>369</v>
      </c>
      <c r="FC38" s="55" t="s">
        <v>369</v>
      </c>
      <c r="FD38" s="55">
        <v>0</v>
      </c>
      <c r="FE38" s="196">
        <v>0</v>
      </c>
      <c r="FF38" s="55">
        <v>0</v>
      </c>
      <c r="FG38" s="54">
        <v>0</v>
      </c>
      <c r="FH38" s="54">
        <v>0</v>
      </c>
      <c r="FI38" s="54">
        <v>0</v>
      </c>
      <c r="FJ38" s="54">
        <v>0</v>
      </c>
      <c r="FK38" s="54">
        <v>0</v>
      </c>
      <c r="FL38" s="54">
        <v>0</v>
      </c>
      <c r="FM38" s="54">
        <v>0</v>
      </c>
      <c r="FN38" s="54">
        <v>0</v>
      </c>
      <c r="FO38" s="54">
        <v>0</v>
      </c>
      <c r="FP38" s="54">
        <v>0</v>
      </c>
      <c r="FQ38" s="54">
        <v>0</v>
      </c>
      <c r="FR38" s="55" t="s">
        <v>369</v>
      </c>
      <c r="FS38" s="55" t="s">
        <v>369</v>
      </c>
      <c r="FT38" s="55">
        <v>0</v>
      </c>
      <c r="FU38" s="196">
        <v>0</v>
      </c>
      <c r="FV38" s="55">
        <v>0</v>
      </c>
      <c r="FW38" s="54">
        <v>0</v>
      </c>
      <c r="FX38" s="54">
        <v>0</v>
      </c>
      <c r="FY38" s="54">
        <v>0</v>
      </c>
      <c r="FZ38" s="54">
        <v>0</v>
      </c>
      <c r="GA38" s="54">
        <v>0</v>
      </c>
      <c r="GB38" s="54">
        <v>0</v>
      </c>
      <c r="GC38" s="54">
        <v>0</v>
      </c>
      <c r="GD38" s="54">
        <v>0</v>
      </c>
      <c r="GE38" s="54">
        <v>0</v>
      </c>
      <c r="GF38" s="54">
        <v>0</v>
      </c>
      <c r="GG38" s="54">
        <v>0</v>
      </c>
      <c r="GH38" s="55" t="s">
        <v>369</v>
      </c>
      <c r="GI38" s="55" t="s">
        <v>369</v>
      </c>
      <c r="GJ38" s="55">
        <v>0</v>
      </c>
      <c r="GK38" s="196">
        <v>0</v>
      </c>
      <c r="GL38" s="55">
        <v>0</v>
      </c>
      <c r="GM38" s="54">
        <v>0</v>
      </c>
      <c r="GN38" s="54">
        <v>0</v>
      </c>
      <c r="GO38" s="54">
        <v>0</v>
      </c>
      <c r="GP38" s="54">
        <v>0</v>
      </c>
      <c r="GQ38" s="54">
        <v>0</v>
      </c>
      <c r="GR38" s="54">
        <v>0</v>
      </c>
      <c r="GS38" s="54">
        <v>0</v>
      </c>
      <c r="GT38" s="54">
        <v>0</v>
      </c>
      <c r="GU38" s="54">
        <v>0</v>
      </c>
      <c r="GV38" s="54">
        <v>0</v>
      </c>
      <c r="GW38" s="54">
        <v>0</v>
      </c>
      <c r="GX38" s="55" t="s">
        <v>369</v>
      </c>
      <c r="GY38" s="55" t="s">
        <v>369</v>
      </c>
      <c r="GZ38" s="55">
        <v>0</v>
      </c>
      <c r="HA38" s="196">
        <v>0</v>
      </c>
      <c r="HB38" s="55">
        <v>0</v>
      </c>
      <c r="HC38" s="54">
        <v>0</v>
      </c>
      <c r="HD38" s="54">
        <v>0</v>
      </c>
      <c r="HE38" s="54">
        <v>0</v>
      </c>
      <c r="HF38" s="54">
        <v>0</v>
      </c>
      <c r="HG38" s="54">
        <v>0</v>
      </c>
      <c r="HH38" s="54">
        <v>0</v>
      </c>
      <c r="HI38" s="54">
        <v>0</v>
      </c>
      <c r="HJ38" s="54">
        <v>0</v>
      </c>
      <c r="HK38" s="54">
        <v>0</v>
      </c>
      <c r="HL38" s="54">
        <v>0</v>
      </c>
      <c r="HM38" s="54">
        <v>0</v>
      </c>
      <c r="HN38" s="55" t="s">
        <v>369</v>
      </c>
      <c r="HO38" s="55" t="s">
        <v>369</v>
      </c>
      <c r="HP38" s="55">
        <v>0</v>
      </c>
      <c r="HQ38" s="196">
        <v>0</v>
      </c>
      <c r="HR38" s="55">
        <v>0</v>
      </c>
      <c r="HS38" s="54">
        <v>0</v>
      </c>
      <c r="HT38" s="54">
        <v>0</v>
      </c>
      <c r="HU38" s="54">
        <v>0</v>
      </c>
      <c r="HV38" s="54">
        <v>0</v>
      </c>
      <c r="HW38" s="54">
        <v>0</v>
      </c>
      <c r="HX38" s="54">
        <v>0</v>
      </c>
      <c r="HY38" s="54">
        <v>0</v>
      </c>
      <c r="HZ38" s="54">
        <v>0</v>
      </c>
      <c r="IA38" s="54">
        <v>0</v>
      </c>
      <c r="IB38" s="54">
        <v>0</v>
      </c>
      <c r="IC38" s="54">
        <v>0</v>
      </c>
      <c r="ID38" s="55" t="s">
        <v>369</v>
      </c>
      <c r="IE38" s="55" t="s">
        <v>369</v>
      </c>
      <c r="IF38" s="55">
        <v>0</v>
      </c>
      <c r="IG38" s="196">
        <v>0</v>
      </c>
      <c r="IH38" s="55">
        <v>0</v>
      </c>
    </row>
    <row r="39" spans="1:242" ht="15.75" x14ac:dyDescent="0.25">
      <c r="A39" s="129" t="s">
        <v>82</v>
      </c>
      <c r="B39" s="108" t="s">
        <v>83</v>
      </c>
      <c r="C39" s="54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1.68708853</v>
      </c>
      <c r="J39" s="54">
        <v>0</v>
      </c>
      <c r="K39" s="54">
        <v>0</v>
      </c>
      <c r="L39" s="54">
        <v>0</v>
      </c>
      <c r="M39" s="54">
        <v>0</v>
      </c>
      <c r="N39" s="55" t="s">
        <v>369</v>
      </c>
      <c r="O39" s="55" t="s">
        <v>369</v>
      </c>
      <c r="P39" s="55">
        <v>0</v>
      </c>
      <c r="Q39" s="54">
        <v>1.68708853</v>
      </c>
      <c r="R39" s="55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5" t="s">
        <v>369</v>
      </c>
      <c r="AE39" s="55" t="s">
        <v>369</v>
      </c>
      <c r="AF39" s="55">
        <v>0</v>
      </c>
      <c r="AG39" s="196">
        <v>0</v>
      </c>
      <c r="AH39" s="55">
        <v>0</v>
      </c>
      <c r="AI39" s="54">
        <v>0</v>
      </c>
      <c r="AJ39" s="54">
        <v>0</v>
      </c>
      <c r="AK39" s="54">
        <v>0</v>
      </c>
      <c r="AL39" s="54">
        <v>0</v>
      </c>
      <c r="AM39" s="54">
        <v>0</v>
      </c>
      <c r="AN39" s="54">
        <v>0</v>
      </c>
      <c r="AO39" s="54">
        <v>0</v>
      </c>
      <c r="AP39" s="54">
        <v>0</v>
      </c>
      <c r="AQ39" s="54">
        <v>0</v>
      </c>
      <c r="AR39" s="54">
        <v>0</v>
      </c>
      <c r="AS39" s="54">
        <v>0</v>
      </c>
      <c r="AT39" s="55" t="s">
        <v>369</v>
      </c>
      <c r="AU39" s="55" t="s">
        <v>369</v>
      </c>
      <c r="AV39" s="55">
        <v>0</v>
      </c>
      <c r="AW39" s="196">
        <v>0</v>
      </c>
      <c r="AX39" s="55">
        <v>0</v>
      </c>
      <c r="AY39" s="54">
        <v>0</v>
      </c>
      <c r="AZ39" s="54">
        <v>0</v>
      </c>
      <c r="BA39" s="54">
        <v>0</v>
      </c>
      <c r="BB39" s="54">
        <v>0</v>
      </c>
      <c r="BC39" s="54">
        <v>0</v>
      </c>
      <c r="BD39" s="54">
        <v>0</v>
      </c>
      <c r="BE39" s="54">
        <v>0</v>
      </c>
      <c r="BF39" s="54">
        <v>0</v>
      </c>
      <c r="BG39" s="54">
        <v>0</v>
      </c>
      <c r="BH39" s="54">
        <v>0</v>
      </c>
      <c r="BI39" s="54">
        <v>0</v>
      </c>
      <c r="BJ39" s="55" t="s">
        <v>369</v>
      </c>
      <c r="BK39" s="55" t="s">
        <v>369</v>
      </c>
      <c r="BL39" s="55">
        <v>0</v>
      </c>
      <c r="BM39" s="196">
        <v>0</v>
      </c>
      <c r="BN39" s="55">
        <v>0</v>
      </c>
      <c r="BO39" s="54">
        <v>0</v>
      </c>
      <c r="BP39" s="54">
        <v>0</v>
      </c>
      <c r="BQ39" s="54">
        <v>0</v>
      </c>
      <c r="BR39" s="54">
        <v>0</v>
      </c>
      <c r="BS39" s="54">
        <v>0</v>
      </c>
      <c r="BT39" s="54">
        <v>0</v>
      </c>
      <c r="BU39" s="54">
        <v>0</v>
      </c>
      <c r="BV39" s="54">
        <v>0</v>
      </c>
      <c r="BW39" s="54">
        <v>0</v>
      </c>
      <c r="BX39" s="54">
        <v>0</v>
      </c>
      <c r="BY39" s="54">
        <v>0</v>
      </c>
      <c r="BZ39" s="55" t="s">
        <v>369</v>
      </c>
      <c r="CA39" s="55" t="s">
        <v>369</v>
      </c>
      <c r="CB39" s="55">
        <v>0</v>
      </c>
      <c r="CC39" s="196">
        <v>0</v>
      </c>
      <c r="CD39" s="55">
        <v>0</v>
      </c>
      <c r="CE39" s="54">
        <v>0</v>
      </c>
      <c r="CF39" s="54">
        <v>0</v>
      </c>
      <c r="CG39" s="54">
        <v>0</v>
      </c>
      <c r="CH39" s="54">
        <v>0</v>
      </c>
      <c r="CI39" s="54">
        <v>0</v>
      </c>
      <c r="CJ39" s="54">
        <v>0</v>
      </c>
      <c r="CK39" s="54">
        <v>0</v>
      </c>
      <c r="CL39" s="54">
        <v>0</v>
      </c>
      <c r="CM39" s="54">
        <v>0</v>
      </c>
      <c r="CN39" s="54">
        <v>0</v>
      </c>
      <c r="CO39" s="54">
        <v>0</v>
      </c>
      <c r="CP39" s="55" t="s">
        <v>369</v>
      </c>
      <c r="CQ39" s="55" t="s">
        <v>369</v>
      </c>
      <c r="CR39" s="55">
        <v>0</v>
      </c>
      <c r="CS39" s="196">
        <v>0</v>
      </c>
      <c r="CT39" s="55">
        <v>0</v>
      </c>
      <c r="CU39" s="54">
        <v>0</v>
      </c>
      <c r="CV39" s="54">
        <v>0</v>
      </c>
      <c r="CW39" s="54">
        <v>0</v>
      </c>
      <c r="CX39" s="54">
        <v>0</v>
      </c>
      <c r="CY39" s="54">
        <v>0</v>
      </c>
      <c r="CZ39" s="54">
        <v>0</v>
      </c>
      <c r="DA39" s="54">
        <v>0</v>
      </c>
      <c r="DB39" s="54">
        <v>0</v>
      </c>
      <c r="DC39" s="54">
        <v>0</v>
      </c>
      <c r="DD39" s="54">
        <v>0</v>
      </c>
      <c r="DE39" s="54">
        <v>0</v>
      </c>
      <c r="DF39" s="55" t="s">
        <v>369</v>
      </c>
      <c r="DG39" s="55" t="s">
        <v>369</v>
      </c>
      <c r="DH39" s="55">
        <v>0</v>
      </c>
      <c r="DI39" s="196">
        <v>0</v>
      </c>
      <c r="DJ39" s="55">
        <v>0</v>
      </c>
      <c r="DK39" s="54">
        <v>0</v>
      </c>
      <c r="DL39" s="54">
        <v>0</v>
      </c>
      <c r="DM39" s="54">
        <v>0</v>
      </c>
      <c r="DN39" s="54">
        <v>0</v>
      </c>
      <c r="DO39" s="54">
        <v>0</v>
      </c>
      <c r="DP39" s="54">
        <v>0</v>
      </c>
      <c r="DQ39" s="54">
        <v>0</v>
      </c>
      <c r="DR39" s="54">
        <v>0</v>
      </c>
      <c r="DS39" s="54">
        <v>0</v>
      </c>
      <c r="DT39" s="54">
        <v>0</v>
      </c>
      <c r="DU39" s="54">
        <v>0</v>
      </c>
      <c r="DV39" s="55" t="s">
        <v>369</v>
      </c>
      <c r="DW39" s="55" t="s">
        <v>369</v>
      </c>
      <c r="DX39" s="55">
        <v>0</v>
      </c>
      <c r="DY39" s="196">
        <v>0</v>
      </c>
      <c r="DZ39" s="55">
        <v>0</v>
      </c>
      <c r="EA39" s="54">
        <v>0</v>
      </c>
      <c r="EB39" s="54">
        <v>0</v>
      </c>
      <c r="EC39" s="54">
        <v>0</v>
      </c>
      <c r="ED39" s="54">
        <v>0</v>
      </c>
      <c r="EE39" s="54">
        <v>0</v>
      </c>
      <c r="EF39" s="54">
        <v>0</v>
      </c>
      <c r="EG39" s="54">
        <v>0</v>
      </c>
      <c r="EH39" s="54">
        <v>0</v>
      </c>
      <c r="EI39" s="54">
        <v>0</v>
      </c>
      <c r="EJ39" s="54">
        <v>0</v>
      </c>
      <c r="EK39" s="54">
        <v>0</v>
      </c>
      <c r="EL39" s="55" t="s">
        <v>369</v>
      </c>
      <c r="EM39" s="55" t="s">
        <v>369</v>
      </c>
      <c r="EN39" s="55">
        <v>0</v>
      </c>
      <c r="EO39" s="54">
        <v>0</v>
      </c>
      <c r="EP39" s="55">
        <v>0</v>
      </c>
      <c r="EQ39" s="54">
        <v>0</v>
      </c>
      <c r="ER39" s="54">
        <v>0</v>
      </c>
      <c r="ES39" s="54">
        <v>0</v>
      </c>
      <c r="ET39" s="54">
        <v>0</v>
      </c>
      <c r="EU39" s="54">
        <v>0</v>
      </c>
      <c r="EV39" s="54">
        <v>0</v>
      </c>
      <c r="EW39" s="54">
        <v>0</v>
      </c>
      <c r="EX39" s="54">
        <v>0</v>
      </c>
      <c r="EY39" s="54">
        <v>0</v>
      </c>
      <c r="EZ39" s="54">
        <v>0</v>
      </c>
      <c r="FA39" s="54">
        <v>0</v>
      </c>
      <c r="FB39" s="55" t="s">
        <v>369</v>
      </c>
      <c r="FC39" s="55" t="s">
        <v>369</v>
      </c>
      <c r="FD39" s="55">
        <v>0</v>
      </c>
      <c r="FE39" s="196">
        <v>0</v>
      </c>
      <c r="FF39" s="55">
        <v>0</v>
      </c>
      <c r="FG39" s="54">
        <v>0</v>
      </c>
      <c r="FH39" s="54">
        <v>0</v>
      </c>
      <c r="FI39" s="54">
        <v>0</v>
      </c>
      <c r="FJ39" s="54">
        <v>0</v>
      </c>
      <c r="FK39" s="54">
        <v>0</v>
      </c>
      <c r="FL39" s="54">
        <v>0</v>
      </c>
      <c r="FM39" s="54">
        <v>0</v>
      </c>
      <c r="FN39" s="54">
        <v>0</v>
      </c>
      <c r="FO39" s="54">
        <v>0</v>
      </c>
      <c r="FP39" s="54">
        <v>0</v>
      </c>
      <c r="FQ39" s="54">
        <v>0</v>
      </c>
      <c r="FR39" s="55" t="s">
        <v>369</v>
      </c>
      <c r="FS39" s="55" t="s">
        <v>369</v>
      </c>
      <c r="FT39" s="55">
        <v>0</v>
      </c>
      <c r="FU39" s="196">
        <v>0</v>
      </c>
      <c r="FV39" s="55">
        <v>0</v>
      </c>
      <c r="FW39" s="54">
        <v>0</v>
      </c>
      <c r="FX39" s="54">
        <v>0</v>
      </c>
      <c r="FY39" s="54">
        <v>0</v>
      </c>
      <c r="FZ39" s="54">
        <v>0</v>
      </c>
      <c r="GA39" s="54">
        <v>0</v>
      </c>
      <c r="GB39" s="54">
        <v>0</v>
      </c>
      <c r="GC39" s="54">
        <v>0</v>
      </c>
      <c r="GD39" s="54">
        <v>0</v>
      </c>
      <c r="GE39" s="54">
        <v>0</v>
      </c>
      <c r="GF39" s="54">
        <v>0</v>
      </c>
      <c r="GG39" s="54">
        <v>0</v>
      </c>
      <c r="GH39" s="55" t="s">
        <v>369</v>
      </c>
      <c r="GI39" s="55" t="s">
        <v>369</v>
      </c>
      <c r="GJ39" s="55">
        <v>0</v>
      </c>
      <c r="GK39" s="196">
        <v>0</v>
      </c>
      <c r="GL39" s="55">
        <v>0</v>
      </c>
      <c r="GM39" s="54">
        <v>0</v>
      </c>
      <c r="GN39" s="54">
        <v>0</v>
      </c>
      <c r="GO39" s="54">
        <v>0</v>
      </c>
      <c r="GP39" s="54">
        <v>0</v>
      </c>
      <c r="GQ39" s="54">
        <v>0</v>
      </c>
      <c r="GR39" s="54">
        <v>0</v>
      </c>
      <c r="GS39" s="54">
        <v>5.9308529999999998E-2</v>
      </c>
      <c r="GT39" s="54">
        <v>0</v>
      </c>
      <c r="GU39" s="54">
        <v>0</v>
      </c>
      <c r="GV39" s="54">
        <v>0</v>
      </c>
      <c r="GW39" s="54">
        <v>0</v>
      </c>
      <c r="GX39" s="55" t="s">
        <v>369</v>
      </c>
      <c r="GY39" s="55" t="s">
        <v>369</v>
      </c>
      <c r="GZ39" s="55">
        <v>0</v>
      </c>
      <c r="HA39" s="196">
        <v>5.9308529999999998E-2</v>
      </c>
      <c r="HB39" s="55">
        <v>0</v>
      </c>
      <c r="HC39" s="54">
        <v>0</v>
      </c>
      <c r="HD39" s="54">
        <v>0</v>
      </c>
      <c r="HE39" s="54">
        <v>0</v>
      </c>
      <c r="HF39" s="54">
        <v>0</v>
      </c>
      <c r="HG39" s="54">
        <v>0</v>
      </c>
      <c r="HH39" s="54">
        <v>0</v>
      </c>
      <c r="HI39" s="54">
        <v>1.62778</v>
      </c>
      <c r="HJ39" s="54">
        <v>0</v>
      </c>
      <c r="HK39" s="54">
        <v>0</v>
      </c>
      <c r="HL39" s="54">
        <v>0</v>
      </c>
      <c r="HM39" s="54">
        <v>0</v>
      </c>
      <c r="HN39" s="55" t="s">
        <v>369</v>
      </c>
      <c r="HO39" s="55" t="s">
        <v>369</v>
      </c>
      <c r="HP39" s="55">
        <v>0</v>
      </c>
      <c r="HQ39" s="196">
        <v>1.62778</v>
      </c>
      <c r="HR39" s="55">
        <v>0</v>
      </c>
      <c r="HS39" s="54">
        <v>0</v>
      </c>
      <c r="HT39" s="54">
        <v>0</v>
      </c>
      <c r="HU39" s="54">
        <v>0</v>
      </c>
      <c r="HV39" s="54">
        <v>0</v>
      </c>
      <c r="HW39" s="54">
        <v>0</v>
      </c>
      <c r="HX39" s="54">
        <v>0</v>
      </c>
      <c r="HY39" s="54">
        <v>0</v>
      </c>
      <c r="HZ39" s="54">
        <v>0</v>
      </c>
      <c r="IA39" s="54">
        <v>0</v>
      </c>
      <c r="IB39" s="54">
        <v>0</v>
      </c>
      <c r="IC39" s="54">
        <v>0</v>
      </c>
      <c r="ID39" s="55" t="s">
        <v>369</v>
      </c>
      <c r="IE39" s="55" t="s">
        <v>369</v>
      </c>
      <c r="IF39" s="55">
        <v>0</v>
      </c>
      <c r="IG39" s="196">
        <v>0</v>
      </c>
      <c r="IH39" s="55">
        <v>0</v>
      </c>
    </row>
    <row r="40" spans="1:242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5" t="s">
        <v>369</v>
      </c>
      <c r="O40" s="55" t="s">
        <v>369</v>
      </c>
      <c r="P40" s="55">
        <v>0</v>
      </c>
      <c r="Q40" s="54">
        <v>0</v>
      </c>
      <c r="R40" s="55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5" t="s">
        <v>369</v>
      </c>
      <c r="AE40" s="55" t="s">
        <v>369</v>
      </c>
      <c r="AF40" s="55">
        <v>0</v>
      </c>
      <c r="AG40" s="196">
        <v>0</v>
      </c>
      <c r="AH40" s="55">
        <v>0</v>
      </c>
      <c r="AI40" s="54">
        <v>0</v>
      </c>
      <c r="AJ40" s="54">
        <v>0</v>
      </c>
      <c r="AK40" s="54">
        <v>0</v>
      </c>
      <c r="AL40" s="54">
        <v>0</v>
      </c>
      <c r="AM40" s="54">
        <v>0</v>
      </c>
      <c r="AN40" s="54">
        <v>0</v>
      </c>
      <c r="AO40" s="54">
        <v>0</v>
      </c>
      <c r="AP40" s="54">
        <v>0</v>
      </c>
      <c r="AQ40" s="54">
        <v>0</v>
      </c>
      <c r="AR40" s="54">
        <v>0</v>
      </c>
      <c r="AS40" s="54">
        <v>0</v>
      </c>
      <c r="AT40" s="55" t="s">
        <v>369</v>
      </c>
      <c r="AU40" s="55" t="s">
        <v>369</v>
      </c>
      <c r="AV40" s="55">
        <v>0</v>
      </c>
      <c r="AW40" s="196">
        <v>0</v>
      </c>
      <c r="AX40" s="55">
        <v>0</v>
      </c>
      <c r="AY40" s="54">
        <v>0</v>
      </c>
      <c r="AZ40" s="54">
        <v>0</v>
      </c>
      <c r="BA40" s="54">
        <v>0</v>
      </c>
      <c r="BB40" s="54">
        <v>0</v>
      </c>
      <c r="BC40" s="54">
        <v>0</v>
      </c>
      <c r="BD40" s="54">
        <v>0</v>
      </c>
      <c r="BE40" s="54">
        <v>0</v>
      </c>
      <c r="BF40" s="54">
        <v>0</v>
      </c>
      <c r="BG40" s="54">
        <v>0</v>
      </c>
      <c r="BH40" s="54">
        <v>0</v>
      </c>
      <c r="BI40" s="54">
        <v>0</v>
      </c>
      <c r="BJ40" s="55" t="s">
        <v>369</v>
      </c>
      <c r="BK40" s="55" t="s">
        <v>369</v>
      </c>
      <c r="BL40" s="55">
        <v>0</v>
      </c>
      <c r="BM40" s="196">
        <v>0</v>
      </c>
      <c r="BN40" s="55">
        <v>0</v>
      </c>
      <c r="BO40" s="54">
        <v>0</v>
      </c>
      <c r="BP40" s="54">
        <v>0</v>
      </c>
      <c r="BQ40" s="54">
        <v>0</v>
      </c>
      <c r="BR40" s="54">
        <v>0</v>
      </c>
      <c r="BS40" s="54">
        <v>0</v>
      </c>
      <c r="BT40" s="54">
        <v>0</v>
      </c>
      <c r="BU40" s="54">
        <v>0</v>
      </c>
      <c r="BV40" s="54">
        <v>0</v>
      </c>
      <c r="BW40" s="54">
        <v>0</v>
      </c>
      <c r="BX40" s="54">
        <v>0</v>
      </c>
      <c r="BY40" s="54">
        <v>0</v>
      </c>
      <c r="BZ40" s="55" t="s">
        <v>369</v>
      </c>
      <c r="CA40" s="55" t="s">
        <v>369</v>
      </c>
      <c r="CB40" s="55">
        <v>0</v>
      </c>
      <c r="CC40" s="196">
        <v>0</v>
      </c>
      <c r="CD40" s="55">
        <v>0</v>
      </c>
      <c r="CE40" s="54">
        <v>0</v>
      </c>
      <c r="CF40" s="54">
        <v>0</v>
      </c>
      <c r="CG40" s="54">
        <v>0</v>
      </c>
      <c r="CH40" s="54">
        <v>0</v>
      </c>
      <c r="CI40" s="54">
        <v>0</v>
      </c>
      <c r="CJ40" s="54">
        <v>0</v>
      </c>
      <c r="CK40" s="54">
        <v>0</v>
      </c>
      <c r="CL40" s="54">
        <v>0</v>
      </c>
      <c r="CM40" s="54">
        <v>0</v>
      </c>
      <c r="CN40" s="54">
        <v>0</v>
      </c>
      <c r="CO40" s="54">
        <v>0</v>
      </c>
      <c r="CP40" s="55" t="s">
        <v>369</v>
      </c>
      <c r="CQ40" s="55" t="s">
        <v>369</v>
      </c>
      <c r="CR40" s="55">
        <v>0</v>
      </c>
      <c r="CS40" s="196">
        <v>0</v>
      </c>
      <c r="CT40" s="55">
        <v>0</v>
      </c>
      <c r="CU40" s="54">
        <v>0</v>
      </c>
      <c r="CV40" s="54">
        <v>0</v>
      </c>
      <c r="CW40" s="54">
        <v>0</v>
      </c>
      <c r="CX40" s="54">
        <v>0</v>
      </c>
      <c r="CY40" s="54">
        <v>0</v>
      </c>
      <c r="CZ40" s="54">
        <v>0</v>
      </c>
      <c r="DA40" s="54">
        <v>0</v>
      </c>
      <c r="DB40" s="54">
        <v>0</v>
      </c>
      <c r="DC40" s="54">
        <v>0</v>
      </c>
      <c r="DD40" s="54">
        <v>0</v>
      </c>
      <c r="DE40" s="54">
        <v>0</v>
      </c>
      <c r="DF40" s="55" t="s">
        <v>369</v>
      </c>
      <c r="DG40" s="55" t="s">
        <v>369</v>
      </c>
      <c r="DH40" s="55">
        <v>0</v>
      </c>
      <c r="DI40" s="196">
        <v>0</v>
      </c>
      <c r="DJ40" s="55">
        <v>0</v>
      </c>
      <c r="DK40" s="54">
        <v>0</v>
      </c>
      <c r="DL40" s="54">
        <v>0</v>
      </c>
      <c r="DM40" s="54">
        <v>0</v>
      </c>
      <c r="DN40" s="54">
        <v>0</v>
      </c>
      <c r="DO40" s="54">
        <v>0</v>
      </c>
      <c r="DP40" s="54">
        <v>0</v>
      </c>
      <c r="DQ40" s="54">
        <v>0</v>
      </c>
      <c r="DR40" s="54">
        <v>0</v>
      </c>
      <c r="DS40" s="54">
        <v>0</v>
      </c>
      <c r="DT40" s="54">
        <v>0</v>
      </c>
      <c r="DU40" s="54">
        <v>0</v>
      </c>
      <c r="DV40" s="55" t="s">
        <v>369</v>
      </c>
      <c r="DW40" s="55" t="s">
        <v>369</v>
      </c>
      <c r="DX40" s="55">
        <v>0</v>
      </c>
      <c r="DY40" s="196">
        <v>0</v>
      </c>
      <c r="DZ40" s="55">
        <v>0</v>
      </c>
      <c r="EA40" s="54">
        <v>0</v>
      </c>
      <c r="EB40" s="54">
        <v>0</v>
      </c>
      <c r="EC40" s="54">
        <v>0</v>
      </c>
      <c r="ED40" s="54">
        <v>0</v>
      </c>
      <c r="EE40" s="54">
        <v>0</v>
      </c>
      <c r="EF40" s="54">
        <v>0</v>
      </c>
      <c r="EG40" s="54">
        <v>0</v>
      </c>
      <c r="EH40" s="54">
        <v>0</v>
      </c>
      <c r="EI40" s="54">
        <v>0</v>
      </c>
      <c r="EJ40" s="54">
        <v>0</v>
      </c>
      <c r="EK40" s="54">
        <v>0</v>
      </c>
      <c r="EL40" s="55" t="s">
        <v>369</v>
      </c>
      <c r="EM40" s="55" t="s">
        <v>369</v>
      </c>
      <c r="EN40" s="55">
        <v>0</v>
      </c>
      <c r="EO40" s="54">
        <v>0</v>
      </c>
      <c r="EP40" s="55">
        <v>0</v>
      </c>
      <c r="EQ40" s="54">
        <v>0</v>
      </c>
      <c r="ER40" s="54">
        <v>0</v>
      </c>
      <c r="ES40" s="54">
        <v>0</v>
      </c>
      <c r="ET40" s="54">
        <v>0</v>
      </c>
      <c r="EU40" s="54">
        <v>0</v>
      </c>
      <c r="EV40" s="54">
        <v>0</v>
      </c>
      <c r="EW40" s="54">
        <v>0</v>
      </c>
      <c r="EX40" s="54">
        <v>0</v>
      </c>
      <c r="EY40" s="54">
        <v>0</v>
      </c>
      <c r="EZ40" s="54">
        <v>0</v>
      </c>
      <c r="FA40" s="54">
        <v>0</v>
      </c>
      <c r="FB40" s="55" t="s">
        <v>369</v>
      </c>
      <c r="FC40" s="55" t="s">
        <v>369</v>
      </c>
      <c r="FD40" s="55">
        <v>0</v>
      </c>
      <c r="FE40" s="196">
        <v>0</v>
      </c>
      <c r="FF40" s="55">
        <v>0</v>
      </c>
      <c r="FG40" s="54">
        <v>0</v>
      </c>
      <c r="FH40" s="54">
        <v>0</v>
      </c>
      <c r="FI40" s="54">
        <v>0</v>
      </c>
      <c r="FJ40" s="54">
        <v>0</v>
      </c>
      <c r="FK40" s="54">
        <v>0</v>
      </c>
      <c r="FL40" s="54">
        <v>0</v>
      </c>
      <c r="FM40" s="54">
        <v>0</v>
      </c>
      <c r="FN40" s="54">
        <v>0</v>
      </c>
      <c r="FO40" s="54">
        <v>0</v>
      </c>
      <c r="FP40" s="54">
        <v>0</v>
      </c>
      <c r="FQ40" s="54">
        <v>0</v>
      </c>
      <c r="FR40" s="55" t="s">
        <v>369</v>
      </c>
      <c r="FS40" s="55" t="s">
        <v>369</v>
      </c>
      <c r="FT40" s="55">
        <v>0</v>
      </c>
      <c r="FU40" s="196">
        <v>0</v>
      </c>
      <c r="FV40" s="55">
        <v>0</v>
      </c>
      <c r="FW40" s="54">
        <v>0</v>
      </c>
      <c r="FX40" s="54">
        <v>0</v>
      </c>
      <c r="FY40" s="54">
        <v>0</v>
      </c>
      <c r="FZ40" s="54">
        <v>0</v>
      </c>
      <c r="GA40" s="54">
        <v>0</v>
      </c>
      <c r="GB40" s="54">
        <v>0</v>
      </c>
      <c r="GC40" s="54">
        <v>0</v>
      </c>
      <c r="GD40" s="54">
        <v>0</v>
      </c>
      <c r="GE40" s="54">
        <v>0</v>
      </c>
      <c r="GF40" s="54">
        <v>0</v>
      </c>
      <c r="GG40" s="54">
        <v>0</v>
      </c>
      <c r="GH40" s="55" t="s">
        <v>369</v>
      </c>
      <c r="GI40" s="55" t="s">
        <v>369</v>
      </c>
      <c r="GJ40" s="55">
        <v>0</v>
      </c>
      <c r="GK40" s="196">
        <v>0</v>
      </c>
      <c r="GL40" s="55">
        <v>0</v>
      </c>
      <c r="GM40" s="54">
        <v>0</v>
      </c>
      <c r="GN40" s="54">
        <v>0</v>
      </c>
      <c r="GO40" s="54">
        <v>0</v>
      </c>
      <c r="GP40" s="54">
        <v>0</v>
      </c>
      <c r="GQ40" s="54">
        <v>0</v>
      </c>
      <c r="GR40" s="54">
        <v>0</v>
      </c>
      <c r="GS40" s="54">
        <v>0</v>
      </c>
      <c r="GT40" s="54">
        <v>0</v>
      </c>
      <c r="GU40" s="54">
        <v>0</v>
      </c>
      <c r="GV40" s="54">
        <v>0</v>
      </c>
      <c r="GW40" s="54">
        <v>0</v>
      </c>
      <c r="GX40" s="55" t="s">
        <v>369</v>
      </c>
      <c r="GY40" s="55" t="s">
        <v>369</v>
      </c>
      <c r="GZ40" s="55">
        <v>0</v>
      </c>
      <c r="HA40" s="196">
        <v>0</v>
      </c>
      <c r="HB40" s="55">
        <v>0</v>
      </c>
      <c r="HC40" s="54">
        <v>0</v>
      </c>
      <c r="HD40" s="54">
        <v>0</v>
      </c>
      <c r="HE40" s="54">
        <v>0</v>
      </c>
      <c r="HF40" s="54">
        <v>0</v>
      </c>
      <c r="HG40" s="54">
        <v>0</v>
      </c>
      <c r="HH40" s="54">
        <v>0</v>
      </c>
      <c r="HI40" s="54">
        <v>0</v>
      </c>
      <c r="HJ40" s="54">
        <v>0</v>
      </c>
      <c r="HK40" s="54">
        <v>0</v>
      </c>
      <c r="HL40" s="54">
        <v>0</v>
      </c>
      <c r="HM40" s="54">
        <v>0</v>
      </c>
      <c r="HN40" s="55" t="s">
        <v>369</v>
      </c>
      <c r="HO40" s="55" t="s">
        <v>369</v>
      </c>
      <c r="HP40" s="55">
        <v>0</v>
      </c>
      <c r="HQ40" s="196">
        <v>0</v>
      </c>
      <c r="HR40" s="55">
        <v>0</v>
      </c>
      <c r="HS40" s="54">
        <v>0</v>
      </c>
      <c r="HT40" s="54">
        <v>0</v>
      </c>
      <c r="HU40" s="54">
        <v>0</v>
      </c>
      <c r="HV40" s="54">
        <v>0</v>
      </c>
      <c r="HW40" s="54">
        <v>0</v>
      </c>
      <c r="HX40" s="54">
        <v>0</v>
      </c>
      <c r="HY40" s="54">
        <v>0</v>
      </c>
      <c r="HZ40" s="54">
        <v>0</v>
      </c>
      <c r="IA40" s="54">
        <v>0</v>
      </c>
      <c r="IB40" s="54">
        <v>0</v>
      </c>
      <c r="IC40" s="54">
        <v>0</v>
      </c>
      <c r="ID40" s="55" t="s">
        <v>369</v>
      </c>
      <c r="IE40" s="55" t="s">
        <v>369</v>
      </c>
      <c r="IF40" s="55">
        <v>0</v>
      </c>
      <c r="IG40" s="196">
        <v>0</v>
      </c>
      <c r="IH40" s="55">
        <v>0</v>
      </c>
    </row>
    <row r="41" spans="1:242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5" t="s">
        <v>369</v>
      </c>
      <c r="O41" s="55" t="s">
        <v>369</v>
      </c>
      <c r="P41" s="55">
        <v>0</v>
      </c>
      <c r="Q41" s="54">
        <v>0</v>
      </c>
      <c r="R41" s="55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5" t="s">
        <v>369</v>
      </c>
      <c r="AE41" s="55" t="s">
        <v>369</v>
      </c>
      <c r="AF41" s="55">
        <v>0</v>
      </c>
      <c r="AG41" s="196">
        <v>0</v>
      </c>
      <c r="AH41" s="55">
        <v>0</v>
      </c>
      <c r="AI41" s="54">
        <v>0</v>
      </c>
      <c r="AJ41" s="54">
        <v>0</v>
      </c>
      <c r="AK41" s="54">
        <v>0</v>
      </c>
      <c r="AL41" s="54">
        <v>0</v>
      </c>
      <c r="AM41" s="54">
        <v>0</v>
      </c>
      <c r="AN41" s="54">
        <v>0</v>
      </c>
      <c r="AO41" s="54">
        <v>0</v>
      </c>
      <c r="AP41" s="54">
        <v>0</v>
      </c>
      <c r="AQ41" s="54">
        <v>0</v>
      </c>
      <c r="AR41" s="54">
        <v>0</v>
      </c>
      <c r="AS41" s="54">
        <v>0</v>
      </c>
      <c r="AT41" s="55" t="s">
        <v>369</v>
      </c>
      <c r="AU41" s="55" t="s">
        <v>369</v>
      </c>
      <c r="AV41" s="55">
        <v>0</v>
      </c>
      <c r="AW41" s="196">
        <v>0</v>
      </c>
      <c r="AX41" s="55">
        <v>0</v>
      </c>
      <c r="AY41" s="54">
        <v>0</v>
      </c>
      <c r="AZ41" s="54">
        <v>0</v>
      </c>
      <c r="BA41" s="54">
        <v>0</v>
      </c>
      <c r="BB41" s="54">
        <v>0</v>
      </c>
      <c r="BC41" s="54">
        <v>0</v>
      </c>
      <c r="BD41" s="54">
        <v>0</v>
      </c>
      <c r="BE41" s="54">
        <v>0</v>
      </c>
      <c r="BF41" s="54">
        <v>0</v>
      </c>
      <c r="BG41" s="54">
        <v>0</v>
      </c>
      <c r="BH41" s="54">
        <v>0</v>
      </c>
      <c r="BI41" s="54">
        <v>0</v>
      </c>
      <c r="BJ41" s="55" t="s">
        <v>369</v>
      </c>
      <c r="BK41" s="55" t="s">
        <v>369</v>
      </c>
      <c r="BL41" s="55">
        <v>0</v>
      </c>
      <c r="BM41" s="196">
        <v>0</v>
      </c>
      <c r="BN41" s="55">
        <v>0</v>
      </c>
      <c r="BO41" s="54">
        <v>0</v>
      </c>
      <c r="BP41" s="54">
        <v>0</v>
      </c>
      <c r="BQ41" s="54">
        <v>0</v>
      </c>
      <c r="BR41" s="54">
        <v>0</v>
      </c>
      <c r="BS41" s="54">
        <v>0</v>
      </c>
      <c r="BT41" s="54">
        <v>0</v>
      </c>
      <c r="BU41" s="54">
        <v>0</v>
      </c>
      <c r="BV41" s="54">
        <v>0</v>
      </c>
      <c r="BW41" s="54">
        <v>0</v>
      </c>
      <c r="BX41" s="54">
        <v>0</v>
      </c>
      <c r="BY41" s="54">
        <v>0</v>
      </c>
      <c r="BZ41" s="55" t="s">
        <v>369</v>
      </c>
      <c r="CA41" s="55" t="s">
        <v>369</v>
      </c>
      <c r="CB41" s="55">
        <v>0</v>
      </c>
      <c r="CC41" s="196">
        <v>0</v>
      </c>
      <c r="CD41" s="55">
        <v>0</v>
      </c>
      <c r="CE41" s="54">
        <v>0</v>
      </c>
      <c r="CF41" s="54">
        <v>0</v>
      </c>
      <c r="CG41" s="54">
        <v>0</v>
      </c>
      <c r="CH41" s="54">
        <v>0</v>
      </c>
      <c r="CI41" s="54">
        <v>0</v>
      </c>
      <c r="CJ41" s="54">
        <v>0</v>
      </c>
      <c r="CK41" s="54">
        <v>0</v>
      </c>
      <c r="CL41" s="54">
        <v>0</v>
      </c>
      <c r="CM41" s="54">
        <v>0</v>
      </c>
      <c r="CN41" s="54">
        <v>0</v>
      </c>
      <c r="CO41" s="54">
        <v>0</v>
      </c>
      <c r="CP41" s="55" t="s">
        <v>369</v>
      </c>
      <c r="CQ41" s="55" t="s">
        <v>369</v>
      </c>
      <c r="CR41" s="55">
        <v>0</v>
      </c>
      <c r="CS41" s="196">
        <v>0</v>
      </c>
      <c r="CT41" s="55">
        <v>0</v>
      </c>
      <c r="CU41" s="54">
        <v>0</v>
      </c>
      <c r="CV41" s="54">
        <v>0</v>
      </c>
      <c r="CW41" s="54">
        <v>0</v>
      </c>
      <c r="CX41" s="54">
        <v>0</v>
      </c>
      <c r="CY41" s="54">
        <v>0</v>
      </c>
      <c r="CZ41" s="54">
        <v>0</v>
      </c>
      <c r="DA41" s="54">
        <v>0</v>
      </c>
      <c r="DB41" s="54">
        <v>0</v>
      </c>
      <c r="DC41" s="54">
        <v>0</v>
      </c>
      <c r="DD41" s="54">
        <v>0</v>
      </c>
      <c r="DE41" s="54">
        <v>0</v>
      </c>
      <c r="DF41" s="55" t="s">
        <v>369</v>
      </c>
      <c r="DG41" s="55" t="s">
        <v>369</v>
      </c>
      <c r="DH41" s="55">
        <v>0</v>
      </c>
      <c r="DI41" s="196">
        <v>0</v>
      </c>
      <c r="DJ41" s="55">
        <v>0</v>
      </c>
      <c r="DK41" s="54">
        <v>0</v>
      </c>
      <c r="DL41" s="54">
        <v>0</v>
      </c>
      <c r="DM41" s="54">
        <v>0</v>
      </c>
      <c r="DN41" s="54">
        <v>0</v>
      </c>
      <c r="DO41" s="54">
        <v>0</v>
      </c>
      <c r="DP41" s="54">
        <v>0</v>
      </c>
      <c r="DQ41" s="54">
        <v>0</v>
      </c>
      <c r="DR41" s="54">
        <v>0</v>
      </c>
      <c r="DS41" s="54">
        <v>0</v>
      </c>
      <c r="DT41" s="54">
        <v>0</v>
      </c>
      <c r="DU41" s="54">
        <v>0</v>
      </c>
      <c r="DV41" s="55" t="s">
        <v>369</v>
      </c>
      <c r="DW41" s="55" t="s">
        <v>369</v>
      </c>
      <c r="DX41" s="55">
        <v>0</v>
      </c>
      <c r="DY41" s="196">
        <v>0</v>
      </c>
      <c r="DZ41" s="55">
        <v>0</v>
      </c>
      <c r="EA41" s="54">
        <v>0</v>
      </c>
      <c r="EB41" s="54">
        <v>0</v>
      </c>
      <c r="EC41" s="54">
        <v>0</v>
      </c>
      <c r="ED41" s="54">
        <v>0</v>
      </c>
      <c r="EE41" s="54">
        <v>0</v>
      </c>
      <c r="EF41" s="54">
        <v>0</v>
      </c>
      <c r="EG41" s="54">
        <v>0</v>
      </c>
      <c r="EH41" s="54">
        <v>0</v>
      </c>
      <c r="EI41" s="54">
        <v>0</v>
      </c>
      <c r="EJ41" s="54">
        <v>0</v>
      </c>
      <c r="EK41" s="54">
        <v>0</v>
      </c>
      <c r="EL41" s="55" t="s">
        <v>369</v>
      </c>
      <c r="EM41" s="55" t="s">
        <v>369</v>
      </c>
      <c r="EN41" s="55">
        <v>0</v>
      </c>
      <c r="EO41" s="54">
        <v>0</v>
      </c>
      <c r="EP41" s="55">
        <v>0</v>
      </c>
      <c r="EQ41" s="54">
        <v>0</v>
      </c>
      <c r="ER41" s="54">
        <v>0</v>
      </c>
      <c r="ES41" s="54">
        <v>0</v>
      </c>
      <c r="ET41" s="54">
        <v>0</v>
      </c>
      <c r="EU41" s="54">
        <v>0</v>
      </c>
      <c r="EV41" s="54">
        <v>0</v>
      </c>
      <c r="EW41" s="54">
        <v>0</v>
      </c>
      <c r="EX41" s="54">
        <v>0</v>
      </c>
      <c r="EY41" s="54">
        <v>0</v>
      </c>
      <c r="EZ41" s="54">
        <v>0</v>
      </c>
      <c r="FA41" s="54">
        <v>0</v>
      </c>
      <c r="FB41" s="55" t="s">
        <v>369</v>
      </c>
      <c r="FC41" s="55" t="s">
        <v>369</v>
      </c>
      <c r="FD41" s="55">
        <v>0</v>
      </c>
      <c r="FE41" s="196">
        <v>0</v>
      </c>
      <c r="FF41" s="55">
        <v>0</v>
      </c>
      <c r="FG41" s="54">
        <v>0</v>
      </c>
      <c r="FH41" s="54">
        <v>0</v>
      </c>
      <c r="FI41" s="54">
        <v>0</v>
      </c>
      <c r="FJ41" s="54">
        <v>0</v>
      </c>
      <c r="FK41" s="54">
        <v>0</v>
      </c>
      <c r="FL41" s="54">
        <v>0</v>
      </c>
      <c r="FM41" s="54">
        <v>0</v>
      </c>
      <c r="FN41" s="54">
        <v>0</v>
      </c>
      <c r="FO41" s="54">
        <v>0</v>
      </c>
      <c r="FP41" s="54">
        <v>0</v>
      </c>
      <c r="FQ41" s="54">
        <v>0</v>
      </c>
      <c r="FR41" s="55" t="s">
        <v>369</v>
      </c>
      <c r="FS41" s="55" t="s">
        <v>369</v>
      </c>
      <c r="FT41" s="55">
        <v>0</v>
      </c>
      <c r="FU41" s="196">
        <v>0</v>
      </c>
      <c r="FV41" s="55">
        <v>0</v>
      </c>
      <c r="FW41" s="54">
        <v>0</v>
      </c>
      <c r="FX41" s="54">
        <v>0</v>
      </c>
      <c r="FY41" s="54">
        <v>0</v>
      </c>
      <c r="FZ41" s="54">
        <v>0</v>
      </c>
      <c r="GA41" s="54">
        <v>0</v>
      </c>
      <c r="GB41" s="54">
        <v>0</v>
      </c>
      <c r="GC41" s="54">
        <v>0</v>
      </c>
      <c r="GD41" s="54">
        <v>0</v>
      </c>
      <c r="GE41" s="54">
        <v>0</v>
      </c>
      <c r="GF41" s="54">
        <v>0</v>
      </c>
      <c r="GG41" s="54">
        <v>0</v>
      </c>
      <c r="GH41" s="55" t="s">
        <v>369</v>
      </c>
      <c r="GI41" s="55" t="s">
        <v>369</v>
      </c>
      <c r="GJ41" s="55">
        <v>0</v>
      </c>
      <c r="GK41" s="196">
        <v>0</v>
      </c>
      <c r="GL41" s="55">
        <v>0</v>
      </c>
      <c r="GM41" s="54">
        <v>0</v>
      </c>
      <c r="GN41" s="54">
        <v>0</v>
      </c>
      <c r="GO41" s="54">
        <v>0</v>
      </c>
      <c r="GP41" s="54">
        <v>0</v>
      </c>
      <c r="GQ41" s="54">
        <v>0</v>
      </c>
      <c r="GR41" s="54">
        <v>0</v>
      </c>
      <c r="GS41" s="54">
        <v>0</v>
      </c>
      <c r="GT41" s="54">
        <v>0</v>
      </c>
      <c r="GU41" s="54">
        <v>0</v>
      </c>
      <c r="GV41" s="54">
        <v>0</v>
      </c>
      <c r="GW41" s="54">
        <v>0</v>
      </c>
      <c r="GX41" s="55" t="s">
        <v>369</v>
      </c>
      <c r="GY41" s="55" t="s">
        <v>369</v>
      </c>
      <c r="GZ41" s="55">
        <v>0</v>
      </c>
      <c r="HA41" s="196">
        <v>0</v>
      </c>
      <c r="HB41" s="55">
        <v>0</v>
      </c>
      <c r="HC41" s="54">
        <v>0</v>
      </c>
      <c r="HD41" s="54">
        <v>0</v>
      </c>
      <c r="HE41" s="54">
        <v>0</v>
      </c>
      <c r="HF41" s="54">
        <v>0</v>
      </c>
      <c r="HG41" s="54">
        <v>0</v>
      </c>
      <c r="HH41" s="54">
        <v>0</v>
      </c>
      <c r="HI41" s="54">
        <v>0</v>
      </c>
      <c r="HJ41" s="54">
        <v>0</v>
      </c>
      <c r="HK41" s="54">
        <v>0</v>
      </c>
      <c r="HL41" s="54">
        <v>0</v>
      </c>
      <c r="HM41" s="54">
        <v>0</v>
      </c>
      <c r="HN41" s="55" t="s">
        <v>369</v>
      </c>
      <c r="HO41" s="55" t="s">
        <v>369</v>
      </c>
      <c r="HP41" s="55">
        <v>0</v>
      </c>
      <c r="HQ41" s="196">
        <v>0</v>
      </c>
      <c r="HR41" s="55">
        <v>0</v>
      </c>
      <c r="HS41" s="54">
        <v>0</v>
      </c>
      <c r="HT41" s="54">
        <v>0</v>
      </c>
      <c r="HU41" s="54">
        <v>0</v>
      </c>
      <c r="HV41" s="54">
        <v>0</v>
      </c>
      <c r="HW41" s="54">
        <v>0</v>
      </c>
      <c r="HX41" s="54">
        <v>0</v>
      </c>
      <c r="HY41" s="54">
        <v>0</v>
      </c>
      <c r="HZ41" s="54">
        <v>0</v>
      </c>
      <c r="IA41" s="54">
        <v>0</v>
      </c>
      <c r="IB41" s="54">
        <v>0</v>
      </c>
      <c r="IC41" s="54">
        <v>0</v>
      </c>
      <c r="ID41" s="55" t="s">
        <v>369</v>
      </c>
      <c r="IE41" s="55" t="s">
        <v>369</v>
      </c>
      <c r="IF41" s="55">
        <v>0</v>
      </c>
      <c r="IG41" s="196">
        <v>0</v>
      </c>
      <c r="IH41" s="55">
        <v>0</v>
      </c>
    </row>
    <row r="42" spans="1:242" ht="15.75" x14ac:dyDescent="0.25">
      <c r="A42" s="129" t="s">
        <v>90</v>
      </c>
      <c r="B42" s="108" t="s">
        <v>91</v>
      </c>
      <c r="C42" s="54">
        <v>0</v>
      </c>
      <c r="D42" s="54">
        <v>0</v>
      </c>
      <c r="E42" s="54">
        <v>0</v>
      </c>
      <c r="F42" s="54">
        <v>0</v>
      </c>
      <c r="G42" s="54">
        <v>0</v>
      </c>
      <c r="H42" s="54">
        <v>0</v>
      </c>
      <c r="I42" s="54">
        <v>0.11730191000000001</v>
      </c>
      <c r="J42" s="54">
        <v>0</v>
      </c>
      <c r="K42" s="54">
        <v>0</v>
      </c>
      <c r="L42" s="54">
        <v>0</v>
      </c>
      <c r="M42" s="54">
        <v>0</v>
      </c>
      <c r="N42" s="55" t="s">
        <v>369</v>
      </c>
      <c r="O42" s="55" t="s">
        <v>369</v>
      </c>
      <c r="P42" s="55">
        <v>0</v>
      </c>
      <c r="Q42" s="54">
        <v>0.11730191000000001</v>
      </c>
      <c r="R42" s="55">
        <v>0</v>
      </c>
      <c r="S42" s="54">
        <v>0</v>
      </c>
      <c r="T42" s="54">
        <v>0</v>
      </c>
      <c r="U42" s="54">
        <v>0</v>
      </c>
      <c r="V42" s="54">
        <v>0</v>
      </c>
      <c r="W42" s="54">
        <v>0</v>
      </c>
      <c r="X42" s="54">
        <v>0</v>
      </c>
      <c r="Y42" s="54">
        <v>8.0230300000000004E-2</v>
      </c>
      <c r="Z42" s="54">
        <v>0</v>
      </c>
      <c r="AA42" s="54">
        <v>0</v>
      </c>
      <c r="AB42" s="54">
        <v>0</v>
      </c>
      <c r="AC42" s="54">
        <v>0</v>
      </c>
      <c r="AD42" s="55" t="s">
        <v>369</v>
      </c>
      <c r="AE42" s="55" t="s">
        <v>369</v>
      </c>
      <c r="AF42" s="55">
        <v>0</v>
      </c>
      <c r="AG42" s="196">
        <v>8.0230300000000004E-2</v>
      </c>
      <c r="AH42" s="55">
        <v>0</v>
      </c>
      <c r="AI42" s="54">
        <v>0</v>
      </c>
      <c r="AJ42" s="54">
        <v>0</v>
      </c>
      <c r="AK42" s="54">
        <v>0</v>
      </c>
      <c r="AL42" s="54">
        <v>0</v>
      </c>
      <c r="AM42" s="54">
        <v>0</v>
      </c>
      <c r="AN42" s="54">
        <v>0</v>
      </c>
      <c r="AO42" s="54">
        <v>0</v>
      </c>
      <c r="AP42" s="54">
        <v>0</v>
      </c>
      <c r="AQ42" s="54">
        <v>0</v>
      </c>
      <c r="AR42" s="54">
        <v>0</v>
      </c>
      <c r="AS42" s="54">
        <v>0</v>
      </c>
      <c r="AT42" s="55" t="s">
        <v>369</v>
      </c>
      <c r="AU42" s="55" t="s">
        <v>369</v>
      </c>
      <c r="AV42" s="55">
        <v>0</v>
      </c>
      <c r="AW42" s="196">
        <v>0</v>
      </c>
      <c r="AX42" s="55">
        <v>0</v>
      </c>
      <c r="AY42" s="54">
        <v>0</v>
      </c>
      <c r="AZ42" s="54">
        <v>0</v>
      </c>
      <c r="BA42" s="54">
        <v>0</v>
      </c>
      <c r="BB42" s="54">
        <v>0</v>
      </c>
      <c r="BC42" s="54">
        <v>0</v>
      </c>
      <c r="BD42" s="54">
        <v>0</v>
      </c>
      <c r="BE42" s="54">
        <v>0</v>
      </c>
      <c r="BF42" s="54">
        <v>0</v>
      </c>
      <c r="BG42" s="54">
        <v>0</v>
      </c>
      <c r="BH42" s="54">
        <v>0</v>
      </c>
      <c r="BI42" s="54">
        <v>0</v>
      </c>
      <c r="BJ42" s="55" t="s">
        <v>369</v>
      </c>
      <c r="BK42" s="55" t="s">
        <v>369</v>
      </c>
      <c r="BL42" s="55">
        <v>0</v>
      </c>
      <c r="BM42" s="196">
        <v>0</v>
      </c>
      <c r="BN42" s="55">
        <v>0</v>
      </c>
      <c r="BO42" s="54">
        <v>0</v>
      </c>
      <c r="BP42" s="54">
        <v>0</v>
      </c>
      <c r="BQ42" s="54">
        <v>0</v>
      </c>
      <c r="BR42" s="54">
        <v>0</v>
      </c>
      <c r="BS42" s="54">
        <v>0</v>
      </c>
      <c r="BT42" s="54">
        <v>0</v>
      </c>
      <c r="BU42" s="54">
        <v>0</v>
      </c>
      <c r="BV42" s="54">
        <v>0</v>
      </c>
      <c r="BW42" s="54">
        <v>0</v>
      </c>
      <c r="BX42" s="54">
        <v>0</v>
      </c>
      <c r="BY42" s="54">
        <v>0</v>
      </c>
      <c r="BZ42" s="55" t="s">
        <v>369</v>
      </c>
      <c r="CA42" s="55" t="s">
        <v>369</v>
      </c>
      <c r="CB42" s="55">
        <v>0</v>
      </c>
      <c r="CC42" s="196">
        <v>0</v>
      </c>
      <c r="CD42" s="55">
        <v>0</v>
      </c>
      <c r="CE42" s="54">
        <v>0</v>
      </c>
      <c r="CF42" s="54">
        <v>0</v>
      </c>
      <c r="CG42" s="54">
        <v>0</v>
      </c>
      <c r="CH42" s="54">
        <v>0</v>
      </c>
      <c r="CI42" s="54">
        <v>0</v>
      </c>
      <c r="CJ42" s="54">
        <v>0</v>
      </c>
      <c r="CK42" s="54">
        <v>0</v>
      </c>
      <c r="CL42" s="54">
        <v>0</v>
      </c>
      <c r="CM42" s="54">
        <v>0</v>
      </c>
      <c r="CN42" s="54">
        <v>0</v>
      </c>
      <c r="CO42" s="54">
        <v>0</v>
      </c>
      <c r="CP42" s="55" t="s">
        <v>369</v>
      </c>
      <c r="CQ42" s="55" t="s">
        <v>369</v>
      </c>
      <c r="CR42" s="55">
        <v>0</v>
      </c>
      <c r="CS42" s="196">
        <v>0</v>
      </c>
      <c r="CT42" s="55">
        <v>0</v>
      </c>
      <c r="CU42" s="54">
        <v>0</v>
      </c>
      <c r="CV42" s="54">
        <v>0</v>
      </c>
      <c r="CW42" s="54">
        <v>0</v>
      </c>
      <c r="CX42" s="54">
        <v>0</v>
      </c>
      <c r="CY42" s="54">
        <v>0</v>
      </c>
      <c r="CZ42" s="54">
        <v>0</v>
      </c>
      <c r="DA42" s="54">
        <v>0</v>
      </c>
      <c r="DB42" s="54">
        <v>0</v>
      </c>
      <c r="DC42" s="54">
        <v>0</v>
      </c>
      <c r="DD42" s="54">
        <v>0</v>
      </c>
      <c r="DE42" s="54">
        <v>0</v>
      </c>
      <c r="DF42" s="55" t="s">
        <v>369</v>
      </c>
      <c r="DG42" s="55" t="s">
        <v>369</v>
      </c>
      <c r="DH42" s="55">
        <v>0</v>
      </c>
      <c r="DI42" s="196">
        <v>0</v>
      </c>
      <c r="DJ42" s="55">
        <v>0</v>
      </c>
      <c r="DK42" s="54">
        <v>0</v>
      </c>
      <c r="DL42" s="54">
        <v>0</v>
      </c>
      <c r="DM42" s="54">
        <v>0</v>
      </c>
      <c r="DN42" s="54">
        <v>0</v>
      </c>
      <c r="DO42" s="54">
        <v>0</v>
      </c>
      <c r="DP42" s="54">
        <v>0</v>
      </c>
      <c r="DQ42" s="54">
        <v>0</v>
      </c>
      <c r="DR42" s="54">
        <v>0</v>
      </c>
      <c r="DS42" s="54">
        <v>0</v>
      </c>
      <c r="DT42" s="54">
        <v>0</v>
      </c>
      <c r="DU42" s="54">
        <v>0</v>
      </c>
      <c r="DV42" s="55" t="s">
        <v>369</v>
      </c>
      <c r="DW42" s="55" t="s">
        <v>369</v>
      </c>
      <c r="DX42" s="55">
        <v>0</v>
      </c>
      <c r="DY42" s="196">
        <v>0</v>
      </c>
      <c r="DZ42" s="55">
        <v>0</v>
      </c>
      <c r="EA42" s="54">
        <v>0</v>
      </c>
      <c r="EB42" s="54">
        <v>0</v>
      </c>
      <c r="EC42" s="54">
        <v>0</v>
      </c>
      <c r="ED42" s="54">
        <v>0</v>
      </c>
      <c r="EE42" s="54">
        <v>0</v>
      </c>
      <c r="EF42" s="54">
        <v>0</v>
      </c>
      <c r="EG42" s="54">
        <v>0</v>
      </c>
      <c r="EH42" s="54">
        <v>0</v>
      </c>
      <c r="EI42" s="54">
        <v>0</v>
      </c>
      <c r="EJ42" s="54">
        <v>0</v>
      </c>
      <c r="EK42" s="54">
        <v>0</v>
      </c>
      <c r="EL42" s="55" t="s">
        <v>369</v>
      </c>
      <c r="EM42" s="55" t="s">
        <v>369</v>
      </c>
      <c r="EN42" s="55">
        <v>0</v>
      </c>
      <c r="EO42" s="54">
        <v>0</v>
      </c>
      <c r="EP42" s="55">
        <v>0</v>
      </c>
      <c r="EQ42" s="54">
        <v>0</v>
      </c>
      <c r="ER42" s="54">
        <v>0</v>
      </c>
      <c r="ES42" s="54">
        <v>0</v>
      </c>
      <c r="ET42" s="54">
        <v>0</v>
      </c>
      <c r="EU42" s="54">
        <v>0</v>
      </c>
      <c r="EV42" s="54">
        <v>0</v>
      </c>
      <c r="EW42" s="54">
        <v>0</v>
      </c>
      <c r="EX42" s="54">
        <v>0</v>
      </c>
      <c r="EY42" s="54">
        <v>0</v>
      </c>
      <c r="EZ42" s="54">
        <v>0</v>
      </c>
      <c r="FA42" s="54">
        <v>0</v>
      </c>
      <c r="FB42" s="55" t="s">
        <v>369</v>
      </c>
      <c r="FC42" s="55" t="s">
        <v>369</v>
      </c>
      <c r="FD42" s="55">
        <v>0</v>
      </c>
      <c r="FE42" s="196">
        <v>0</v>
      </c>
      <c r="FF42" s="55">
        <v>0</v>
      </c>
      <c r="FG42" s="54">
        <v>0</v>
      </c>
      <c r="FH42" s="54">
        <v>0</v>
      </c>
      <c r="FI42" s="54">
        <v>0</v>
      </c>
      <c r="FJ42" s="54">
        <v>0</v>
      </c>
      <c r="FK42" s="54">
        <v>0</v>
      </c>
      <c r="FL42" s="54">
        <v>0</v>
      </c>
      <c r="FM42" s="54">
        <v>0</v>
      </c>
      <c r="FN42" s="54">
        <v>0</v>
      </c>
      <c r="FO42" s="54">
        <v>0</v>
      </c>
      <c r="FP42" s="54">
        <v>0</v>
      </c>
      <c r="FQ42" s="54">
        <v>0</v>
      </c>
      <c r="FR42" s="55" t="s">
        <v>369</v>
      </c>
      <c r="FS42" s="55" t="s">
        <v>369</v>
      </c>
      <c r="FT42" s="55">
        <v>0</v>
      </c>
      <c r="FU42" s="196">
        <v>0</v>
      </c>
      <c r="FV42" s="55">
        <v>0</v>
      </c>
      <c r="FW42" s="54">
        <v>0</v>
      </c>
      <c r="FX42" s="54">
        <v>0</v>
      </c>
      <c r="FY42" s="54">
        <v>0</v>
      </c>
      <c r="FZ42" s="54">
        <v>0</v>
      </c>
      <c r="GA42" s="54">
        <v>0</v>
      </c>
      <c r="GB42" s="54">
        <v>0</v>
      </c>
      <c r="GC42" s="54">
        <v>0</v>
      </c>
      <c r="GD42" s="54">
        <v>0</v>
      </c>
      <c r="GE42" s="54">
        <v>0</v>
      </c>
      <c r="GF42" s="54">
        <v>0</v>
      </c>
      <c r="GG42" s="54">
        <v>0</v>
      </c>
      <c r="GH42" s="55" t="s">
        <v>369</v>
      </c>
      <c r="GI42" s="55" t="s">
        <v>369</v>
      </c>
      <c r="GJ42" s="55">
        <v>0</v>
      </c>
      <c r="GK42" s="196">
        <v>0</v>
      </c>
      <c r="GL42" s="55">
        <v>0</v>
      </c>
      <c r="GM42" s="54">
        <v>0</v>
      </c>
      <c r="GN42" s="54">
        <v>0</v>
      </c>
      <c r="GO42" s="54">
        <v>0</v>
      </c>
      <c r="GP42" s="54">
        <v>0</v>
      </c>
      <c r="GQ42" s="54">
        <v>0</v>
      </c>
      <c r="GR42" s="54">
        <v>0</v>
      </c>
      <c r="GS42" s="54">
        <v>1.2349000000000001E-3</v>
      </c>
      <c r="GT42" s="54">
        <v>0</v>
      </c>
      <c r="GU42" s="54">
        <v>0</v>
      </c>
      <c r="GV42" s="54">
        <v>0</v>
      </c>
      <c r="GW42" s="54">
        <v>0</v>
      </c>
      <c r="GX42" s="55" t="s">
        <v>369</v>
      </c>
      <c r="GY42" s="55" t="s">
        <v>369</v>
      </c>
      <c r="GZ42" s="55">
        <v>0</v>
      </c>
      <c r="HA42" s="196">
        <v>1.2349000000000001E-3</v>
      </c>
      <c r="HB42" s="55">
        <v>0</v>
      </c>
      <c r="HC42" s="54">
        <v>0</v>
      </c>
      <c r="HD42" s="54">
        <v>0</v>
      </c>
      <c r="HE42" s="54">
        <v>0</v>
      </c>
      <c r="HF42" s="54">
        <v>0</v>
      </c>
      <c r="HG42" s="54">
        <v>0</v>
      </c>
      <c r="HH42" s="54">
        <v>0</v>
      </c>
      <c r="HI42" s="54">
        <v>3.5836710000000001E-2</v>
      </c>
      <c r="HJ42" s="54">
        <v>0</v>
      </c>
      <c r="HK42" s="54">
        <v>0</v>
      </c>
      <c r="HL42" s="54">
        <v>0</v>
      </c>
      <c r="HM42" s="54">
        <v>0</v>
      </c>
      <c r="HN42" s="55" t="s">
        <v>369</v>
      </c>
      <c r="HO42" s="55" t="s">
        <v>369</v>
      </c>
      <c r="HP42" s="55">
        <v>0</v>
      </c>
      <c r="HQ42" s="196">
        <v>3.5836710000000001E-2</v>
      </c>
      <c r="HR42" s="55">
        <v>0</v>
      </c>
      <c r="HS42" s="54">
        <v>0</v>
      </c>
      <c r="HT42" s="54">
        <v>0</v>
      </c>
      <c r="HU42" s="54">
        <v>0</v>
      </c>
      <c r="HV42" s="54">
        <v>0</v>
      </c>
      <c r="HW42" s="54">
        <v>0</v>
      </c>
      <c r="HX42" s="54">
        <v>0</v>
      </c>
      <c r="HY42" s="54">
        <v>0</v>
      </c>
      <c r="HZ42" s="54">
        <v>0</v>
      </c>
      <c r="IA42" s="54">
        <v>0</v>
      </c>
      <c r="IB42" s="54">
        <v>0</v>
      </c>
      <c r="IC42" s="54">
        <v>0</v>
      </c>
      <c r="ID42" s="55" t="s">
        <v>369</v>
      </c>
      <c r="IE42" s="55" t="s">
        <v>369</v>
      </c>
      <c r="IF42" s="55">
        <v>0</v>
      </c>
      <c r="IG42" s="196">
        <v>0</v>
      </c>
      <c r="IH42" s="55">
        <v>0</v>
      </c>
    </row>
    <row r="43" spans="1:242" ht="15.75" x14ac:dyDescent="0.25">
      <c r="A43" s="130">
        <v>32</v>
      </c>
      <c r="B43" s="108" t="s">
        <v>93</v>
      </c>
      <c r="C43" s="54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0.17108766</v>
      </c>
      <c r="J43" s="54">
        <v>0</v>
      </c>
      <c r="K43" s="54">
        <v>0</v>
      </c>
      <c r="L43" s="54">
        <v>0</v>
      </c>
      <c r="M43" s="54">
        <v>0</v>
      </c>
      <c r="N43" s="55" t="s">
        <v>369</v>
      </c>
      <c r="O43" s="55" t="s">
        <v>369</v>
      </c>
      <c r="P43" s="55">
        <v>0</v>
      </c>
      <c r="Q43" s="54">
        <v>0.17108766</v>
      </c>
      <c r="R43" s="55">
        <v>0</v>
      </c>
      <c r="S43" s="54">
        <v>0</v>
      </c>
      <c r="T43" s="54">
        <v>0</v>
      </c>
      <c r="U43" s="54">
        <v>0</v>
      </c>
      <c r="V43" s="54">
        <v>0</v>
      </c>
      <c r="W43" s="54">
        <v>0</v>
      </c>
      <c r="X43" s="54">
        <v>0</v>
      </c>
      <c r="Y43" s="54">
        <v>9.588766E-2</v>
      </c>
      <c r="Z43" s="54">
        <v>0</v>
      </c>
      <c r="AA43" s="54">
        <v>0</v>
      </c>
      <c r="AB43" s="54">
        <v>0</v>
      </c>
      <c r="AC43" s="54">
        <v>0</v>
      </c>
      <c r="AD43" s="55" t="s">
        <v>369</v>
      </c>
      <c r="AE43" s="55" t="s">
        <v>369</v>
      </c>
      <c r="AF43" s="55">
        <v>0</v>
      </c>
      <c r="AG43" s="196">
        <v>9.588766E-2</v>
      </c>
      <c r="AH43" s="55">
        <v>0</v>
      </c>
      <c r="AI43" s="54">
        <v>0</v>
      </c>
      <c r="AJ43" s="54">
        <v>0</v>
      </c>
      <c r="AK43" s="54">
        <v>0</v>
      </c>
      <c r="AL43" s="54">
        <v>0</v>
      </c>
      <c r="AM43" s="54">
        <v>0</v>
      </c>
      <c r="AN43" s="54">
        <v>0</v>
      </c>
      <c r="AO43" s="54">
        <v>0</v>
      </c>
      <c r="AP43" s="54">
        <v>0</v>
      </c>
      <c r="AQ43" s="54">
        <v>0</v>
      </c>
      <c r="AR43" s="54">
        <v>0</v>
      </c>
      <c r="AS43" s="54">
        <v>0</v>
      </c>
      <c r="AT43" s="55" t="s">
        <v>369</v>
      </c>
      <c r="AU43" s="55" t="s">
        <v>369</v>
      </c>
      <c r="AV43" s="55">
        <v>0</v>
      </c>
      <c r="AW43" s="196">
        <v>0</v>
      </c>
      <c r="AX43" s="55">
        <v>0</v>
      </c>
      <c r="AY43" s="54">
        <v>0</v>
      </c>
      <c r="AZ43" s="54">
        <v>0</v>
      </c>
      <c r="BA43" s="54">
        <v>0</v>
      </c>
      <c r="BB43" s="54">
        <v>0</v>
      </c>
      <c r="BC43" s="54">
        <v>0</v>
      </c>
      <c r="BD43" s="54">
        <v>0</v>
      </c>
      <c r="BE43" s="54">
        <v>0</v>
      </c>
      <c r="BF43" s="54">
        <v>0</v>
      </c>
      <c r="BG43" s="54">
        <v>0</v>
      </c>
      <c r="BH43" s="54">
        <v>0</v>
      </c>
      <c r="BI43" s="54">
        <v>0</v>
      </c>
      <c r="BJ43" s="55" t="s">
        <v>369</v>
      </c>
      <c r="BK43" s="55" t="s">
        <v>369</v>
      </c>
      <c r="BL43" s="55">
        <v>0</v>
      </c>
      <c r="BM43" s="196">
        <v>0</v>
      </c>
      <c r="BN43" s="55">
        <v>0</v>
      </c>
      <c r="BO43" s="54">
        <v>0</v>
      </c>
      <c r="BP43" s="54">
        <v>0</v>
      </c>
      <c r="BQ43" s="54">
        <v>0</v>
      </c>
      <c r="BR43" s="54">
        <v>0</v>
      </c>
      <c r="BS43" s="54">
        <v>0</v>
      </c>
      <c r="BT43" s="54">
        <v>0</v>
      </c>
      <c r="BU43" s="54">
        <v>0</v>
      </c>
      <c r="BV43" s="54">
        <v>0</v>
      </c>
      <c r="BW43" s="54">
        <v>0</v>
      </c>
      <c r="BX43" s="54">
        <v>0</v>
      </c>
      <c r="BY43" s="54">
        <v>0</v>
      </c>
      <c r="BZ43" s="55" t="s">
        <v>369</v>
      </c>
      <c r="CA43" s="55" t="s">
        <v>369</v>
      </c>
      <c r="CB43" s="55">
        <v>0</v>
      </c>
      <c r="CC43" s="196">
        <v>0</v>
      </c>
      <c r="CD43" s="55">
        <v>0</v>
      </c>
      <c r="CE43" s="54">
        <v>0</v>
      </c>
      <c r="CF43" s="54">
        <v>0</v>
      </c>
      <c r="CG43" s="54">
        <v>0</v>
      </c>
      <c r="CH43" s="54">
        <v>0</v>
      </c>
      <c r="CI43" s="54">
        <v>0</v>
      </c>
      <c r="CJ43" s="54">
        <v>0</v>
      </c>
      <c r="CK43" s="54">
        <v>0</v>
      </c>
      <c r="CL43" s="54">
        <v>0</v>
      </c>
      <c r="CM43" s="54">
        <v>0</v>
      </c>
      <c r="CN43" s="54">
        <v>0</v>
      </c>
      <c r="CO43" s="54">
        <v>0</v>
      </c>
      <c r="CP43" s="55" t="s">
        <v>369</v>
      </c>
      <c r="CQ43" s="55" t="s">
        <v>369</v>
      </c>
      <c r="CR43" s="55">
        <v>0</v>
      </c>
      <c r="CS43" s="196">
        <v>0</v>
      </c>
      <c r="CT43" s="55">
        <v>0</v>
      </c>
      <c r="CU43" s="54">
        <v>0</v>
      </c>
      <c r="CV43" s="54">
        <v>0</v>
      </c>
      <c r="CW43" s="54">
        <v>0</v>
      </c>
      <c r="CX43" s="54">
        <v>0</v>
      </c>
      <c r="CY43" s="54">
        <v>0</v>
      </c>
      <c r="CZ43" s="54">
        <v>0</v>
      </c>
      <c r="DA43" s="54">
        <v>0</v>
      </c>
      <c r="DB43" s="54">
        <v>0</v>
      </c>
      <c r="DC43" s="54">
        <v>0</v>
      </c>
      <c r="DD43" s="54">
        <v>0</v>
      </c>
      <c r="DE43" s="54">
        <v>0</v>
      </c>
      <c r="DF43" s="55" t="s">
        <v>369</v>
      </c>
      <c r="DG43" s="55" t="s">
        <v>369</v>
      </c>
      <c r="DH43" s="55">
        <v>0</v>
      </c>
      <c r="DI43" s="196">
        <v>0</v>
      </c>
      <c r="DJ43" s="55">
        <v>0</v>
      </c>
      <c r="DK43" s="54">
        <v>0</v>
      </c>
      <c r="DL43" s="54">
        <v>0</v>
      </c>
      <c r="DM43" s="54">
        <v>0</v>
      </c>
      <c r="DN43" s="54">
        <v>0</v>
      </c>
      <c r="DO43" s="54">
        <v>0</v>
      </c>
      <c r="DP43" s="54">
        <v>0</v>
      </c>
      <c r="DQ43" s="54">
        <v>0</v>
      </c>
      <c r="DR43" s="54">
        <v>0</v>
      </c>
      <c r="DS43" s="54">
        <v>0</v>
      </c>
      <c r="DT43" s="54">
        <v>0</v>
      </c>
      <c r="DU43" s="54">
        <v>0</v>
      </c>
      <c r="DV43" s="55" t="s">
        <v>369</v>
      </c>
      <c r="DW43" s="55" t="s">
        <v>369</v>
      </c>
      <c r="DX43" s="55">
        <v>0</v>
      </c>
      <c r="DY43" s="196">
        <v>0</v>
      </c>
      <c r="DZ43" s="55">
        <v>0</v>
      </c>
      <c r="EA43" s="54">
        <v>0</v>
      </c>
      <c r="EB43" s="54">
        <v>0</v>
      </c>
      <c r="EC43" s="54">
        <v>0</v>
      </c>
      <c r="ED43" s="54">
        <v>0</v>
      </c>
      <c r="EE43" s="54">
        <v>0</v>
      </c>
      <c r="EF43" s="54">
        <v>0</v>
      </c>
      <c r="EG43" s="54">
        <v>0</v>
      </c>
      <c r="EH43" s="54">
        <v>0</v>
      </c>
      <c r="EI43" s="54">
        <v>0</v>
      </c>
      <c r="EJ43" s="54">
        <v>0</v>
      </c>
      <c r="EK43" s="54">
        <v>0</v>
      </c>
      <c r="EL43" s="55" t="s">
        <v>369</v>
      </c>
      <c r="EM43" s="55" t="s">
        <v>369</v>
      </c>
      <c r="EN43" s="55">
        <v>0</v>
      </c>
      <c r="EO43" s="54">
        <v>0</v>
      </c>
      <c r="EP43" s="55">
        <v>0</v>
      </c>
      <c r="EQ43" s="54">
        <v>0</v>
      </c>
      <c r="ER43" s="54">
        <v>0</v>
      </c>
      <c r="ES43" s="54">
        <v>0</v>
      </c>
      <c r="ET43" s="54">
        <v>0</v>
      </c>
      <c r="EU43" s="54">
        <v>0</v>
      </c>
      <c r="EV43" s="54">
        <v>0</v>
      </c>
      <c r="EW43" s="54">
        <v>0</v>
      </c>
      <c r="EX43" s="54">
        <v>0</v>
      </c>
      <c r="EY43" s="54">
        <v>0</v>
      </c>
      <c r="EZ43" s="54">
        <v>0</v>
      </c>
      <c r="FA43" s="54">
        <v>0</v>
      </c>
      <c r="FB43" s="55" t="s">
        <v>369</v>
      </c>
      <c r="FC43" s="55" t="s">
        <v>369</v>
      </c>
      <c r="FD43" s="55">
        <v>0</v>
      </c>
      <c r="FE43" s="196">
        <v>0</v>
      </c>
      <c r="FF43" s="55">
        <v>0</v>
      </c>
      <c r="FG43" s="54">
        <v>0</v>
      </c>
      <c r="FH43" s="54">
        <v>0</v>
      </c>
      <c r="FI43" s="54">
        <v>0</v>
      </c>
      <c r="FJ43" s="54">
        <v>0</v>
      </c>
      <c r="FK43" s="54">
        <v>0</v>
      </c>
      <c r="FL43" s="54">
        <v>0</v>
      </c>
      <c r="FM43" s="54">
        <v>0</v>
      </c>
      <c r="FN43" s="54">
        <v>0</v>
      </c>
      <c r="FO43" s="54">
        <v>0</v>
      </c>
      <c r="FP43" s="54">
        <v>0</v>
      </c>
      <c r="FQ43" s="54">
        <v>0</v>
      </c>
      <c r="FR43" s="55" t="s">
        <v>369</v>
      </c>
      <c r="FS43" s="55" t="s">
        <v>369</v>
      </c>
      <c r="FT43" s="55">
        <v>0</v>
      </c>
      <c r="FU43" s="196">
        <v>0</v>
      </c>
      <c r="FV43" s="55">
        <v>0</v>
      </c>
      <c r="FW43" s="54">
        <v>0</v>
      </c>
      <c r="FX43" s="54">
        <v>0</v>
      </c>
      <c r="FY43" s="54">
        <v>0</v>
      </c>
      <c r="FZ43" s="54">
        <v>0</v>
      </c>
      <c r="GA43" s="54">
        <v>0</v>
      </c>
      <c r="GB43" s="54">
        <v>0</v>
      </c>
      <c r="GC43" s="54">
        <v>0</v>
      </c>
      <c r="GD43" s="54">
        <v>0</v>
      </c>
      <c r="GE43" s="54">
        <v>0</v>
      </c>
      <c r="GF43" s="54">
        <v>0</v>
      </c>
      <c r="GG43" s="54">
        <v>0</v>
      </c>
      <c r="GH43" s="55" t="s">
        <v>369</v>
      </c>
      <c r="GI43" s="55" t="s">
        <v>369</v>
      </c>
      <c r="GJ43" s="55">
        <v>0</v>
      </c>
      <c r="GK43" s="196">
        <v>0</v>
      </c>
      <c r="GL43" s="55">
        <v>0</v>
      </c>
      <c r="GM43" s="54">
        <v>0</v>
      </c>
      <c r="GN43" s="54">
        <v>0</v>
      </c>
      <c r="GO43" s="54">
        <v>0</v>
      </c>
      <c r="GP43" s="54">
        <v>0</v>
      </c>
      <c r="GQ43" s="54">
        <v>0</v>
      </c>
      <c r="GR43" s="54">
        <v>0</v>
      </c>
      <c r="GS43" s="54">
        <v>7.5200000000000003E-2</v>
      </c>
      <c r="GT43" s="54">
        <v>0</v>
      </c>
      <c r="GU43" s="54">
        <v>0</v>
      </c>
      <c r="GV43" s="54">
        <v>0</v>
      </c>
      <c r="GW43" s="54">
        <v>0</v>
      </c>
      <c r="GX43" s="55" t="s">
        <v>369</v>
      </c>
      <c r="GY43" s="55" t="s">
        <v>369</v>
      </c>
      <c r="GZ43" s="55">
        <v>0</v>
      </c>
      <c r="HA43" s="196">
        <v>7.5200000000000003E-2</v>
      </c>
      <c r="HB43" s="55">
        <v>0</v>
      </c>
      <c r="HC43" s="54">
        <v>0</v>
      </c>
      <c r="HD43" s="54">
        <v>0</v>
      </c>
      <c r="HE43" s="54">
        <v>0</v>
      </c>
      <c r="HF43" s="54">
        <v>0</v>
      </c>
      <c r="HG43" s="54">
        <v>0</v>
      </c>
      <c r="HH43" s="54">
        <v>0</v>
      </c>
      <c r="HI43" s="54">
        <v>0</v>
      </c>
      <c r="HJ43" s="54">
        <v>0</v>
      </c>
      <c r="HK43" s="54">
        <v>0</v>
      </c>
      <c r="HL43" s="54">
        <v>0</v>
      </c>
      <c r="HM43" s="54">
        <v>0</v>
      </c>
      <c r="HN43" s="55" t="s">
        <v>369</v>
      </c>
      <c r="HO43" s="55" t="s">
        <v>369</v>
      </c>
      <c r="HP43" s="55">
        <v>0</v>
      </c>
      <c r="HQ43" s="196">
        <v>0</v>
      </c>
      <c r="HR43" s="55">
        <v>0</v>
      </c>
      <c r="HS43" s="54">
        <v>0</v>
      </c>
      <c r="HT43" s="54">
        <v>0</v>
      </c>
      <c r="HU43" s="54">
        <v>0</v>
      </c>
      <c r="HV43" s="54">
        <v>0</v>
      </c>
      <c r="HW43" s="54">
        <v>0</v>
      </c>
      <c r="HX43" s="54">
        <v>0</v>
      </c>
      <c r="HY43" s="54">
        <v>0</v>
      </c>
      <c r="HZ43" s="54">
        <v>0</v>
      </c>
      <c r="IA43" s="54">
        <v>0</v>
      </c>
      <c r="IB43" s="54">
        <v>0</v>
      </c>
      <c r="IC43" s="54">
        <v>0</v>
      </c>
      <c r="ID43" s="55" t="s">
        <v>369</v>
      </c>
      <c r="IE43" s="55" t="s">
        <v>369</v>
      </c>
      <c r="IF43" s="55">
        <v>0</v>
      </c>
      <c r="IG43" s="196">
        <v>0</v>
      </c>
      <c r="IH43" s="55">
        <v>0</v>
      </c>
    </row>
    <row r="44" spans="1:242" ht="15.75" x14ac:dyDescent="0.25">
      <c r="A44" s="127">
        <v>33</v>
      </c>
      <c r="B44" s="105" t="s">
        <v>95</v>
      </c>
      <c r="C44" s="49">
        <v>0</v>
      </c>
      <c r="D44" s="49">
        <v>0</v>
      </c>
      <c r="E44" s="49">
        <v>0</v>
      </c>
      <c r="F44" s="49">
        <v>0</v>
      </c>
      <c r="G44" s="49">
        <v>0</v>
      </c>
      <c r="H44" s="49">
        <v>0</v>
      </c>
      <c r="I44" s="49">
        <v>84.793846070000015</v>
      </c>
      <c r="J44" s="49">
        <v>0</v>
      </c>
      <c r="K44" s="49">
        <v>0</v>
      </c>
      <c r="L44" s="49">
        <v>0</v>
      </c>
      <c r="M44" s="49">
        <v>0</v>
      </c>
      <c r="N44" s="49" t="s">
        <v>369</v>
      </c>
      <c r="O44" s="49" t="s">
        <v>369</v>
      </c>
      <c r="P44" s="49">
        <v>0</v>
      </c>
      <c r="Q44" s="49">
        <v>66.260862460000013</v>
      </c>
      <c r="R44" s="49">
        <v>18.532983610000002</v>
      </c>
      <c r="S44" s="49">
        <v>0</v>
      </c>
      <c r="T44" s="49">
        <v>0</v>
      </c>
      <c r="U44" s="49">
        <v>0</v>
      </c>
      <c r="V44" s="49">
        <v>0</v>
      </c>
      <c r="W44" s="49">
        <v>0</v>
      </c>
      <c r="X44" s="49">
        <v>0</v>
      </c>
      <c r="Y44" s="49">
        <v>1.2689531300000001</v>
      </c>
      <c r="Z44" s="49">
        <v>0</v>
      </c>
      <c r="AA44" s="49">
        <v>0</v>
      </c>
      <c r="AB44" s="49">
        <v>0</v>
      </c>
      <c r="AC44" s="49">
        <v>0</v>
      </c>
      <c r="AD44" s="49" t="s">
        <v>369</v>
      </c>
      <c r="AE44" s="49" t="s">
        <v>369</v>
      </c>
      <c r="AF44" s="49">
        <v>0</v>
      </c>
      <c r="AG44" s="49">
        <v>1.2689531300000001</v>
      </c>
      <c r="AH44" s="49">
        <v>0</v>
      </c>
      <c r="AI44" s="49">
        <v>0</v>
      </c>
      <c r="AJ44" s="49">
        <v>0</v>
      </c>
      <c r="AK44" s="49">
        <v>0</v>
      </c>
      <c r="AL44" s="49">
        <v>0</v>
      </c>
      <c r="AM44" s="49">
        <v>0</v>
      </c>
      <c r="AN44" s="49">
        <v>0</v>
      </c>
      <c r="AO44" s="49">
        <v>0</v>
      </c>
      <c r="AP44" s="49">
        <v>0</v>
      </c>
      <c r="AQ44" s="49">
        <v>0</v>
      </c>
      <c r="AR44" s="49">
        <v>0</v>
      </c>
      <c r="AS44" s="49">
        <v>0</v>
      </c>
      <c r="AT44" s="49" t="s">
        <v>369</v>
      </c>
      <c r="AU44" s="49" t="s">
        <v>369</v>
      </c>
      <c r="AV44" s="49">
        <v>0</v>
      </c>
      <c r="AW44" s="49">
        <v>0</v>
      </c>
      <c r="AX44" s="49">
        <v>0</v>
      </c>
      <c r="AY44" s="49">
        <v>0</v>
      </c>
      <c r="AZ44" s="49">
        <v>0</v>
      </c>
      <c r="BA44" s="49">
        <v>0</v>
      </c>
      <c r="BB44" s="49">
        <v>0</v>
      </c>
      <c r="BC44" s="49">
        <v>0</v>
      </c>
      <c r="BD44" s="49">
        <v>0</v>
      </c>
      <c r="BE44" s="49">
        <v>0</v>
      </c>
      <c r="BF44" s="49">
        <v>0</v>
      </c>
      <c r="BG44" s="49">
        <v>0</v>
      </c>
      <c r="BH44" s="49">
        <v>0</v>
      </c>
      <c r="BI44" s="49">
        <v>0</v>
      </c>
      <c r="BJ44" s="49" t="s">
        <v>369</v>
      </c>
      <c r="BK44" s="49" t="s">
        <v>369</v>
      </c>
      <c r="BL44" s="49">
        <v>0</v>
      </c>
      <c r="BM44" s="49">
        <v>0</v>
      </c>
      <c r="BN44" s="49">
        <v>0</v>
      </c>
      <c r="BO44" s="49">
        <v>0</v>
      </c>
      <c r="BP44" s="49">
        <v>0</v>
      </c>
      <c r="BQ44" s="49">
        <v>0</v>
      </c>
      <c r="BR44" s="49">
        <v>0</v>
      </c>
      <c r="BS44" s="49">
        <v>0</v>
      </c>
      <c r="BT44" s="49">
        <v>0</v>
      </c>
      <c r="BU44" s="49">
        <v>0</v>
      </c>
      <c r="BV44" s="49">
        <v>0</v>
      </c>
      <c r="BW44" s="49">
        <v>0</v>
      </c>
      <c r="BX44" s="49">
        <v>0</v>
      </c>
      <c r="BY44" s="49">
        <v>0</v>
      </c>
      <c r="BZ44" s="49" t="s">
        <v>369</v>
      </c>
      <c r="CA44" s="49" t="s">
        <v>369</v>
      </c>
      <c r="CB44" s="49">
        <v>0</v>
      </c>
      <c r="CC44" s="49">
        <v>0</v>
      </c>
      <c r="CD44" s="49">
        <v>0</v>
      </c>
      <c r="CE44" s="49">
        <v>0</v>
      </c>
      <c r="CF44" s="49">
        <v>0</v>
      </c>
      <c r="CG44" s="49">
        <v>0</v>
      </c>
      <c r="CH44" s="49">
        <v>0</v>
      </c>
      <c r="CI44" s="49">
        <v>0</v>
      </c>
      <c r="CJ44" s="49">
        <v>0</v>
      </c>
      <c r="CK44" s="49">
        <v>0</v>
      </c>
      <c r="CL44" s="49">
        <v>0</v>
      </c>
      <c r="CM44" s="49">
        <v>0</v>
      </c>
      <c r="CN44" s="49">
        <v>0</v>
      </c>
      <c r="CO44" s="49">
        <v>0</v>
      </c>
      <c r="CP44" s="49" t="s">
        <v>369</v>
      </c>
      <c r="CQ44" s="49" t="s">
        <v>369</v>
      </c>
      <c r="CR44" s="49">
        <v>0</v>
      </c>
      <c r="CS44" s="49">
        <v>0</v>
      </c>
      <c r="CT44" s="49">
        <v>0</v>
      </c>
      <c r="CU44" s="49">
        <v>0</v>
      </c>
      <c r="CV44" s="49">
        <v>0</v>
      </c>
      <c r="CW44" s="49">
        <v>0</v>
      </c>
      <c r="CX44" s="49">
        <v>0</v>
      </c>
      <c r="CY44" s="49">
        <v>0</v>
      </c>
      <c r="CZ44" s="49">
        <v>0</v>
      </c>
      <c r="DA44" s="49">
        <v>0</v>
      </c>
      <c r="DB44" s="49">
        <v>0</v>
      </c>
      <c r="DC44" s="49">
        <v>0</v>
      </c>
      <c r="DD44" s="49">
        <v>0</v>
      </c>
      <c r="DE44" s="49">
        <v>0</v>
      </c>
      <c r="DF44" s="49" t="s">
        <v>369</v>
      </c>
      <c r="DG44" s="49" t="s">
        <v>369</v>
      </c>
      <c r="DH44" s="49">
        <v>0</v>
      </c>
      <c r="DI44" s="49">
        <v>0</v>
      </c>
      <c r="DJ44" s="49">
        <v>0</v>
      </c>
      <c r="DK44" s="49">
        <v>0</v>
      </c>
      <c r="DL44" s="49">
        <v>0</v>
      </c>
      <c r="DM44" s="49">
        <v>0</v>
      </c>
      <c r="DN44" s="49">
        <v>0</v>
      </c>
      <c r="DO44" s="49">
        <v>0</v>
      </c>
      <c r="DP44" s="49">
        <v>0</v>
      </c>
      <c r="DQ44" s="49">
        <v>0.21316599</v>
      </c>
      <c r="DR44" s="49">
        <v>0</v>
      </c>
      <c r="DS44" s="49">
        <v>0</v>
      </c>
      <c r="DT44" s="49">
        <v>0</v>
      </c>
      <c r="DU44" s="49">
        <v>0</v>
      </c>
      <c r="DV44" s="49" t="s">
        <v>369</v>
      </c>
      <c r="DW44" s="49" t="s">
        <v>369</v>
      </c>
      <c r="DX44" s="49">
        <v>0</v>
      </c>
      <c r="DY44" s="49">
        <v>0.21316599</v>
      </c>
      <c r="DZ44" s="49">
        <v>0</v>
      </c>
      <c r="EA44" s="49">
        <v>0</v>
      </c>
      <c r="EB44" s="49">
        <v>0</v>
      </c>
      <c r="EC44" s="49">
        <v>0</v>
      </c>
      <c r="ED44" s="49">
        <v>0</v>
      </c>
      <c r="EE44" s="49">
        <v>0</v>
      </c>
      <c r="EF44" s="49">
        <v>0</v>
      </c>
      <c r="EG44" s="49">
        <v>0</v>
      </c>
      <c r="EH44" s="49">
        <v>0</v>
      </c>
      <c r="EI44" s="49">
        <v>0</v>
      </c>
      <c r="EJ44" s="49">
        <v>0</v>
      </c>
      <c r="EK44" s="49">
        <v>0</v>
      </c>
      <c r="EL44" s="49" t="s">
        <v>369</v>
      </c>
      <c r="EM44" s="49" t="s">
        <v>369</v>
      </c>
      <c r="EN44" s="49">
        <v>0</v>
      </c>
      <c r="EO44" s="49">
        <v>0</v>
      </c>
      <c r="EP44" s="49">
        <v>0</v>
      </c>
      <c r="EQ44" s="49">
        <v>0</v>
      </c>
      <c r="ER44" s="49">
        <v>0</v>
      </c>
      <c r="ES44" s="49">
        <v>0</v>
      </c>
      <c r="ET44" s="49">
        <v>0</v>
      </c>
      <c r="EU44" s="49">
        <v>0</v>
      </c>
      <c r="EV44" s="49">
        <v>0</v>
      </c>
      <c r="EW44" s="49">
        <v>0</v>
      </c>
      <c r="EX44" s="49">
        <v>0</v>
      </c>
      <c r="EY44" s="49">
        <v>0</v>
      </c>
      <c r="EZ44" s="49">
        <v>0</v>
      </c>
      <c r="FA44" s="49">
        <v>0</v>
      </c>
      <c r="FB44" s="49" t="s">
        <v>369</v>
      </c>
      <c r="FC44" s="49" t="s">
        <v>369</v>
      </c>
      <c r="FD44" s="49">
        <v>0</v>
      </c>
      <c r="FE44" s="49">
        <v>0</v>
      </c>
      <c r="FF44" s="49">
        <v>0</v>
      </c>
      <c r="FG44" s="49">
        <v>0</v>
      </c>
      <c r="FH44" s="49">
        <v>0</v>
      </c>
      <c r="FI44" s="49">
        <v>0</v>
      </c>
      <c r="FJ44" s="49">
        <v>0</v>
      </c>
      <c r="FK44" s="49">
        <v>0</v>
      </c>
      <c r="FL44" s="49">
        <v>0</v>
      </c>
      <c r="FM44" s="49">
        <v>0</v>
      </c>
      <c r="FN44" s="49">
        <v>0</v>
      </c>
      <c r="FO44" s="49">
        <v>0</v>
      </c>
      <c r="FP44" s="49">
        <v>0</v>
      </c>
      <c r="FQ44" s="49">
        <v>0</v>
      </c>
      <c r="FR44" s="49" t="s">
        <v>369</v>
      </c>
      <c r="FS44" s="49" t="s">
        <v>369</v>
      </c>
      <c r="FT44" s="49">
        <v>0</v>
      </c>
      <c r="FU44" s="49">
        <v>0</v>
      </c>
      <c r="FV44" s="49">
        <v>0</v>
      </c>
      <c r="FW44" s="49">
        <v>0</v>
      </c>
      <c r="FX44" s="49">
        <v>0</v>
      </c>
      <c r="FY44" s="49">
        <v>0</v>
      </c>
      <c r="FZ44" s="49">
        <v>0</v>
      </c>
      <c r="GA44" s="49">
        <v>0</v>
      </c>
      <c r="GB44" s="49">
        <v>0</v>
      </c>
      <c r="GC44" s="49">
        <v>0</v>
      </c>
      <c r="GD44" s="49">
        <v>0</v>
      </c>
      <c r="GE44" s="49">
        <v>0</v>
      </c>
      <c r="GF44" s="49">
        <v>0</v>
      </c>
      <c r="GG44" s="49">
        <v>0</v>
      </c>
      <c r="GH44" s="49" t="s">
        <v>369</v>
      </c>
      <c r="GI44" s="49" t="s">
        <v>369</v>
      </c>
      <c r="GJ44" s="49">
        <v>0</v>
      </c>
      <c r="GK44" s="49">
        <v>0</v>
      </c>
      <c r="GL44" s="49">
        <v>0</v>
      </c>
      <c r="GM44" s="49">
        <v>0</v>
      </c>
      <c r="GN44" s="49">
        <v>0</v>
      </c>
      <c r="GO44" s="49">
        <v>0</v>
      </c>
      <c r="GP44" s="49">
        <v>0</v>
      </c>
      <c r="GQ44" s="49">
        <v>0</v>
      </c>
      <c r="GR44" s="49">
        <v>0</v>
      </c>
      <c r="GS44" s="49">
        <v>20.301691459999997</v>
      </c>
      <c r="GT44" s="49">
        <v>0</v>
      </c>
      <c r="GU44" s="49">
        <v>0</v>
      </c>
      <c r="GV44" s="49">
        <v>0</v>
      </c>
      <c r="GW44" s="49">
        <v>0</v>
      </c>
      <c r="GX44" s="49" t="s">
        <v>369</v>
      </c>
      <c r="GY44" s="49" t="s">
        <v>369</v>
      </c>
      <c r="GZ44" s="49">
        <v>0</v>
      </c>
      <c r="HA44" s="49">
        <v>20.274764819999998</v>
      </c>
      <c r="HB44" s="49">
        <v>2.6926639999998621E-2</v>
      </c>
      <c r="HC44" s="49">
        <v>0</v>
      </c>
      <c r="HD44" s="49">
        <v>0</v>
      </c>
      <c r="HE44" s="49">
        <v>0</v>
      </c>
      <c r="HF44" s="49">
        <v>0</v>
      </c>
      <c r="HG44" s="49">
        <v>0</v>
      </c>
      <c r="HH44" s="49">
        <v>0</v>
      </c>
      <c r="HI44" s="49">
        <v>60.125241389999999</v>
      </c>
      <c r="HJ44" s="49">
        <v>0</v>
      </c>
      <c r="HK44" s="49">
        <v>0</v>
      </c>
      <c r="HL44" s="49">
        <v>0</v>
      </c>
      <c r="HM44" s="49">
        <v>0</v>
      </c>
      <c r="HN44" s="49" t="s">
        <v>369</v>
      </c>
      <c r="HO44" s="49" t="s">
        <v>369</v>
      </c>
      <c r="HP44" s="49">
        <v>0</v>
      </c>
      <c r="HQ44" s="49">
        <v>41.619184420000003</v>
      </c>
      <c r="HR44" s="49">
        <v>18.506056969999999</v>
      </c>
      <c r="HS44" s="49">
        <v>0</v>
      </c>
      <c r="HT44" s="49">
        <v>0</v>
      </c>
      <c r="HU44" s="49">
        <v>0</v>
      </c>
      <c r="HV44" s="49">
        <v>0</v>
      </c>
      <c r="HW44" s="49">
        <v>0</v>
      </c>
      <c r="HX44" s="49">
        <v>0</v>
      </c>
      <c r="HY44" s="49">
        <v>2.8847941000000001</v>
      </c>
      <c r="HZ44" s="49">
        <v>0</v>
      </c>
      <c r="IA44" s="49">
        <v>0</v>
      </c>
      <c r="IB44" s="49">
        <v>0</v>
      </c>
      <c r="IC44" s="49">
        <v>0</v>
      </c>
      <c r="ID44" s="49" t="s">
        <v>369</v>
      </c>
      <c r="IE44" s="49" t="s">
        <v>369</v>
      </c>
      <c r="IF44" s="49">
        <v>0</v>
      </c>
      <c r="IG44" s="49">
        <v>2.8847941000000001</v>
      </c>
      <c r="IH44" s="49">
        <v>0</v>
      </c>
    </row>
    <row r="45" spans="1:242" ht="15.75" x14ac:dyDescent="0.25">
      <c r="A45" s="129">
        <v>34</v>
      </c>
      <c r="B45" s="197" t="s">
        <v>97</v>
      </c>
      <c r="C45" s="54">
        <v>0</v>
      </c>
      <c r="D45" s="54">
        <v>0</v>
      </c>
      <c r="E45" s="54">
        <v>0</v>
      </c>
      <c r="F45" s="54">
        <v>0</v>
      </c>
      <c r="G45" s="54">
        <v>0</v>
      </c>
      <c r="H45" s="54">
        <v>0</v>
      </c>
      <c r="I45" s="54">
        <v>7.9465600000000001E-3</v>
      </c>
      <c r="J45" s="54">
        <v>0</v>
      </c>
      <c r="K45" s="54">
        <v>0</v>
      </c>
      <c r="L45" s="54">
        <v>0</v>
      </c>
      <c r="M45" s="54">
        <v>0</v>
      </c>
      <c r="N45" s="55" t="s">
        <v>369</v>
      </c>
      <c r="O45" s="55" t="s">
        <v>369</v>
      </c>
      <c r="P45" s="55">
        <v>0</v>
      </c>
      <c r="Q45" s="54">
        <v>0</v>
      </c>
      <c r="R45" s="55">
        <v>7.9465600000000001E-3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v>0</v>
      </c>
      <c r="AD45" s="55" t="s">
        <v>369</v>
      </c>
      <c r="AE45" s="55" t="s">
        <v>369</v>
      </c>
      <c r="AF45" s="55">
        <v>0</v>
      </c>
      <c r="AG45" s="196">
        <v>0</v>
      </c>
      <c r="AH45" s="55">
        <v>0</v>
      </c>
      <c r="AI45" s="54">
        <v>0</v>
      </c>
      <c r="AJ45" s="54">
        <v>0</v>
      </c>
      <c r="AK45" s="54">
        <v>0</v>
      </c>
      <c r="AL45" s="54">
        <v>0</v>
      </c>
      <c r="AM45" s="54">
        <v>0</v>
      </c>
      <c r="AN45" s="54">
        <v>0</v>
      </c>
      <c r="AO45" s="54">
        <v>0</v>
      </c>
      <c r="AP45" s="54">
        <v>0</v>
      </c>
      <c r="AQ45" s="54">
        <v>0</v>
      </c>
      <c r="AR45" s="54">
        <v>0</v>
      </c>
      <c r="AS45" s="54">
        <v>0</v>
      </c>
      <c r="AT45" s="55" t="s">
        <v>369</v>
      </c>
      <c r="AU45" s="55" t="s">
        <v>369</v>
      </c>
      <c r="AV45" s="55">
        <v>0</v>
      </c>
      <c r="AW45" s="196">
        <v>0</v>
      </c>
      <c r="AX45" s="55">
        <v>0</v>
      </c>
      <c r="AY45" s="54">
        <v>0</v>
      </c>
      <c r="AZ45" s="54">
        <v>0</v>
      </c>
      <c r="BA45" s="54">
        <v>0</v>
      </c>
      <c r="BB45" s="54">
        <v>0</v>
      </c>
      <c r="BC45" s="54">
        <v>0</v>
      </c>
      <c r="BD45" s="54">
        <v>0</v>
      </c>
      <c r="BE45" s="54">
        <v>0</v>
      </c>
      <c r="BF45" s="54">
        <v>0</v>
      </c>
      <c r="BG45" s="54">
        <v>0</v>
      </c>
      <c r="BH45" s="54">
        <v>0</v>
      </c>
      <c r="BI45" s="54">
        <v>0</v>
      </c>
      <c r="BJ45" s="55" t="s">
        <v>369</v>
      </c>
      <c r="BK45" s="55" t="s">
        <v>369</v>
      </c>
      <c r="BL45" s="55">
        <v>0</v>
      </c>
      <c r="BM45" s="196">
        <v>0</v>
      </c>
      <c r="BN45" s="55">
        <v>0</v>
      </c>
      <c r="BO45" s="54">
        <v>0</v>
      </c>
      <c r="BP45" s="54">
        <v>0</v>
      </c>
      <c r="BQ45" s="54">
        <v>0</v>
      </c>
      <c r="BR45" s="54">
        <v>0</v>
      </c>
      <c r="BS45" s="54">
        <v>0</v>
      </c>
      <c r="BT45" s="54">
        <v>0</v>
      </c>
      <c r="BU45" s="54">
        <v>0</v>
      </c>
      <c r="BV45" s="54">
        <v>0</v>
      </c>
      <c r="BW45" s="54">
        <v>0</v>
      </c>
      <c r="BX45" s="54">
        <v>0</v>
      </c>
      <c r="BY45" s="54">
        <v>0</v>
      </c>
      <c r="BZ45" s="55" t="s">
        <v>369</v>
      </c>
      <c r="CA45" s="55" t="s">
        <v>369</v>
      </c>
      <c r="CB45" s="55">
        <v>0</v>
      </c>
      <c r="CC45" s="196">
        <v>0</v>
      </c>
      <c r="CD45" s="55">
        <v>0</v>
      </c>
      <c r="CE45" s="54">
        <v>0</v>
      </c>
      <c r="CF45" s="54">
        <v>0</v>
      </c>
      <c r="CG45" s="54">
        <v>0</v>
      </c>
      <c r="CH45" s="54">
        <v>0</v>
      </c>
      <c r="CI45" s="54">
        <v>0</v>
      </c>
      <c r="CJ45" s="54">
        <v>0</v>
      </c>
      <c r="CK45" s="54">
        <v>0</v>
      </c>
      <c r="CL45" s="54">
        <v>0</v>
      </c>
      <c r="CM45" s="54">
        <v>0</v>
      </c>
      <c r="CN45" s="54">
        <v>0</v>
      </c>
      <c r="CO45" s="54">
        <v>0</v>
      </c>
      <c r="CP45" s="55" t="s">
        <v>369</v>
      </c>
      <c r="CQ45" s="55" t="s">
        <v>369</v>
      </c>
      <c r="CR45" s="55">
        <v>0</v>
      </c>
      <c r="CS45" s="196">
        <v>0</v>
      </c>
      <c r="CT45" s="55">
        <v>0</v>
      </c>
      <c r="CU45" s="54">
        <v>0</v>
      </c>
      <c r="CV45" s="54">
        <v>0</v>
      </c>
      <c r="CW45" s="54">
        <v>0</v>
      </c>
      <c r="CX45" s="54">
        <v>0</v>
      </c>
      <c r="CY45" s="54">
        <v>0</v>
      </c>
      <c r="CZ45" s="54">
        <v>0</v>
      </c>
      <c r="DA45" s="54">
        <v>0</v>
      </c>
      <c r="DB45" s="54">
        <v>0</v>
      </c>
      <c r="DC45" s="54">
        <v>0</v>
      </c>
      <c r="DD45" s="54">
        <v>0</v>
      </c>
      <c r="DE45" s="54">
        <v>0</v>
      </c>
      <c r="DF45" s="55" t="s">
        <v>369</v>
      </c>
      <c r="DG45" s="55" t="s">
        <v>369</v>
      </c>
      <c r="DH45" s="55">
        <v>0</v>
      </c>
      <c r="DI45" s="196">
        <v>0</v>
      </c>
      <c r="DJ45" s="55">
        <v>0</v>
      </c>
      <c r="DK45" s="54">
        <v>0</v>
      </c>
      <c r="DL45" s="54">
        <v>0</v>
      </c>
      <c r="DM45" s="54">
        <v>0</v>
      </c>
      <c r="DN45" s="54">
        <v>0</v>
      </c>
      <c r="DO45" s="54">
        <v>0</v>
      </c>
      <c r="DP45" s="54">
        <v>0</v>
      </c>
      <c r="DQ45" s="54">
        <v>0</v>
      </c>
      <c r="DR45" s="54">
        <v>0</v>
      </c>
      <c r="DS45" s="54">
        <v>0</v>
      </c>
      <c r="DT45" s="54">
        <v>0</v>
      </c>
      <c r="DU45" s="54">
        <v>0</v>
      </c>
      <c r="DV45" s="55" t="s">
        <v>369</v>
      </c>
      <c r="DW45" s="55" t="s">
        <v>369</v>
      </c>
      <c r="DX45" s="55">
        <v>0</v>
      </c>
      <c r="DY45" s="196">
        <v>0</v>
      </c>
      <c r="DZ45" s="55">
        <v>0</v>
      </c>
      <c r="EA45" s="54">
        <v>0</v>
      </c>
      <c r="EB45" s="54">
        <v>0</v>
      </c>
      <c r="EC45" s="54">
        <v>0</v>
      </c>
      <c r="ED45" s="54">
        <v>0</v>
      </c>
      <c r="EE45" s="54">
        <v>0</v>
      </c>
      <c r="EF45" s="54">
        <v>0</v>
      </c>
      <c r="EG45" s="54">
        <v>0</v>
      </c>
      <c r="EH45" s="54">
        <v>0</v>
      </c>
      <c r="EI45" s="54">
        <v>0</v>
      </c>
      <c r="EJ45" s="54">
        <v>0</v>
      </c>
      <c r="EK45" s="54">
        <v>0</v>
      </c>
      <c r="EL45" s="55" t="s">
        <v>369</v>
      </c>
      <c r="EM45" s="55" t="s">
        <v>369</v>
      </c>
      <c r="EN45" s="55">
        <v>0</v>
      </c>
      <c r="EO45" s="54">
        <v>0</v>
      </c>
      <c r="EP45" s="55">
        <v>0</v>
      </c>
      <c r="EQ45" s="54">
        <v>0</v>
      </c>
      <c r="ER45" s="54">
        <v>0</v>
      </c>
      <c r="ES45" s="54">
        <v>0</v>
      </c>
      <c r="ET45" s="54">
        <v>0</v>
      </c>
      <c r="EU45" s="54">
        <v>0</v>
      </c>
      <c r="EV45" s="54">
        <v>0</v>
      </c>
      <c r="EW45" s="54">
        <v>0</v>
      </c>
      <c r="EX45" s="54">
        <v>0</v>
      </c>
      <c r="EY45" s="54">
        <v>0</v>
      </c>
      <c r="EZ45" s="54">
        <v>0</v>
      </c>
      <c r="FA45" s="54">
        <v>0</v>
      </c>
      <c r="FB45" s="55" t="s">
        <v>369</v>
      </c>
      <c r="FC45" s="55" t="s">
        <v>369</v>
      </c>
      <c r="FD45" s="55">
        <v>0</v>
      </c>
      <c r="FE45" s="196">
        <v>0</v>
      </c>
      <c r="FF45" s="55">
        <v>0</v>
      </c>
      <c r="FG45" s="54">
        <v>0</v>
      </c>
      <c r="FH45" s="54">
        <v>0</v>
      </c>
      <c r="FI45" s="54">
        <v>0</v>
      </c>
      <c r="FJ45" s="54">
        <v>0</v>
      </c>
      <c r="FK45" s="54">
        <v>0</v>
      </c>
      <c r="FL45" s="54">
        <v>0</v>
      </c>
      <c r="FM45" s="54">
        <v>0</v>
      </c>
      <c r="FN45" s="54">
        <v>0</v>
      </c>
      <c r="FO45" s="54">
        <v>0</v>
      </c>
      <c r="FP45" s="54">
        <v>0</v>
      </c>
      <c r="FQ45" s="54">
        <v>0</v>
      </c>
      <c r="FR45" s="55" t="s">
        <v>369</v>
      </c>
      <c r="FS45" s="55" t="s">
        <v>369</v>
      </c>
      <c r="FT45" s="55">
        <v>0</v>
      </c>
      <c r="FU45" s="196">
        <v>0</v>
      </c>
      <c r="FV45" s="55">
        <v>0</v>
      </c>
      <c r="FW45" s="54">
        <v>0</v>
      </c>
      <c r="FX45" s="54">
        <v>0</v>
      </c>
      <c r="FY45" s="54">
        <v>0</v>
      </c>
      <c r="FZ45" s="54">
        <v>0</v>
      </c>
      <c r="GA45" s="54">
        <v>0</v>
      </c>
      <c r="GB45" s="54">
        <v>0</v>
      </c>
      <c r="GC45" s="54">
        <v>0</v>
      </c>
      <c r="GD45" s="54">
        <v>0</v>
      </c>
      <c r="GE45" s="54">
        <v>0</v>
      </c>
      <c r="GF45" s="54">
        <v>0</v>
      </c>
      <c r="GG45" s="54">
        <v>0</v>
      </c>
      <c r="GH45" s="55" t="s">
        <v>369</v>
      </c>
      <c r="GI45" s="55" t="s">
        <v>369</v>
      </c>
      <c r="GJ45" s="55">
        <v>0</v>
      </c>
      <c r="GK45" s="196">
        <v>0</v>
      </c>
      <c r="GL45" s="55">
        <v>0</v>
      </c>
      <c r="GM45" s="54">
        <v>0</v>
      </c>
      <c r="GN45" s="54">
        <v>0</v>
      </c>
      <c r="GO45" s="54">
        <v>0</v>
      </c>
      <c r="GP45" s="54">
        <v>0</v>
      </c>
      <c r="GQ45" s="54">
        <v>0</v>
      </c>
      <c r="GR45" s="54">
        <v>0</v>
      </c>
      <c r="GS45" s="54">
        <v>7.9465600000000001E-3</v>
      </c>
      <c r="GT45" s="54">
        <v>0</v>
      </c>
      <c r="GU45" s="54">
        <v>0</v>
      </c>
      <c r="GV45" s="54">
        <v>0</v>
      </c>
      <c r="GW45" s="54">
        <v>0</v>
      </c>
      <c r="GX45" s="55" t="s">
        <v>369</v>
      </c>
      <c r="GY45" s="55" t="s">
        <v>369</v>
      </c>
      <c r="GZ45" s="55">
        <v>0</v>
      </c>
      <c r="HA45" s="196">
        <v>0</v>
      </c>
      <c r="HB45" s="55">
        <v>7.9465600000000001E-3</v>
      </c>
      <c r="HC45" s="54">
        <v>0</v>
      </c>
      <c r="HD45" s="54">
        <v>0</v>
      </c>
      <c r="HE45" s="54">
        <v>0</v>
      </c>
      <c r="HF45" s="54">
        <v>0</v>
      </c>
      <c r="HG45" s="54">
        <v>0</v>
      </c>
      <c r="HH45" s="54">
        <v>0</v>
      </c>
      <c r="HI45" s="54">
        <v>0</v>
      </c>
      <c r="HJ45" s="54">
        <v>0</v>
      </c>
      <c r="HK45" s="54">
        <v>0</v>
      </c>
      <c r="HL45" s="54">
        <v>0</v>
      </c>
      <c r="HM45" s="54">
        <v>0</v>
      </c>
      <c r="HN45" s="55" t="s">
        <v>369</v>
      </c>
      <c r="HO45" s="55" t="s">
        <v>369</v>
      </c>
      <c r="HP45" s="55">
        <v>0</v>
      </c>
      <c r="HQ45" s="196">
        <v>0</v>
      </c>
      <c r="HR45" s="55">
        <v>0</v>
      </c>
      <c r="HS45" s="54">
        <v>0</v>
      </c>
      <c r="HT45" s="54">
        <v>0</v>
      </c>
      <c r="HU45" s="54">
        <v>0</v>
      </c>
      <c r="HV45" s="54">
        <v>0</v>
      </c>
      <c r="HW45" s="54">
        <v>0</v>
      </c>
      <c r="HX45" s="54">
        <v>0</v>
      </c>
      <c r="HY45" s="54">
        <v>0</v>
      </c>
      <c r="HZ45" s="54">
        <v>0</v>
      </c>
      <c r="IA45" s="54">
        <v>0</v>
      </c>
      <c r="IB45" s="54">
        <v>0</v>
      </c>
      <c r="IC45" s="54">
        <v>0</v>
      </c>
      <c r="ID45" s="55" t="s">
        <v>369</v>
      </c>
      <c r="IE45" s="55" t="s">
        <v>369</v>
      </c>
      <c r="IF45" s="55">
        <v>0</v>
      </c>
      <c r="IG45" s="196">
        <v>0</v>
      </c>
      <c r="IH45" s="55">
        <v>0</v>
      </c>
    </row>
    <row r="46" spans="1:242" ht="15.75" x14ac:dyDescent="0.25">
      <c r="A46" s="129">
        <v>35</v>
      </c>
      <c r="B46" s="197" t="s">
        <v>99</v>
      </c>
      <c r="C46" s="54">
        <v>0</v>
      </c>
      <c r="D46" s="54">
        <v>0</v>
      </c>
      <c r="E46" s="54">
        <v>0</v>
      </c>
      <c r="F46" s="54">
        <v>0</v>
      </c>
      <c r="G46" s="54">
        <v>0</v>
      </c>
      <c r="H46" s="54">
        <v>0</v>
      </c>
      <c r="I46" s="54">
        <v>39.175883740000003</v>
      </c>
      <c r="J46" s="54">
        <v>0</v>
      </c>
      <c r="K46" s="54">
        <v>0</v>
      </c>
      <c r="L46" s="54">
        <v>0</v>
      </c>
      <c r="M46" s="54">
        <v>0</v>
      </c>
      <c r="N46" s="55" t="s">
        <v>369</v>
      </c>
      <c r="O46" s="55" t="s">
        <v>369</v>
      </c>
      <c r="P46" s="55">
        <v>0</v>
      </c>
      <c r="Q46" s="54">
        <v>20.650846690000002</v>
      </c>
      <c r="R46" s="55">
        <v>18.525037050000002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4">
        <v>0</v>
      </c>
      <c r="AD46" s="55" t="s">
        <v>369</v>
      </c>
      <c r="AE46" s="55" t="s">
        <v>369</v>
      </c>
      <c r="AF46" s="55">
        <v>0</v>
      </c>
      <c r="AG46" s="196">
        <v>0</v>
      </c>
      <c r="AH46" s="55">
        <v>0</v>
      </c>
      <c r="AI46" s="54">
        <v>0</v>
      </c>
      <c r="AJ46" s="54">
        <v>0</v>
      </c>
      <c r="AK46" s="54">
        <v>0</v>
      </c>
      <c r="AL46" s="54">
        <v>0</v>
      </c>
      <c r="AM46" s="54">
        <v>0</v>
      </c>
      <c r="AN46" s="54">
        <v>0</v>
      </c>
      <c r="AO46" s="54">
        <v>0</v>
      </c>
      <c r="AP46" s="54">
        <v>0</v>
      </c>
      <c r="AQ46" s="54">
        <v>0</v>
      </c>
      <c r="AR46" s="54">
        <v>0</v>
      </c>
      <c r="AS46" s="54">
        <v>0</v>
      </c>
      <c r="AT46" s="55" t="s">
        <v>369</v>
      </c>
      <c r="AU46" s="55" t="s">
        <v>369</v>
      </c>
      <c r="AV46" s="55">
        <v>0</v>
      </c>
      <c r="AW46" s="196">
        <v>0</v>
      </c>
      <c r="AX46" s="55">
        <v>0</v>
      </c>
      <c r="AY46" s="54">
        <v>0</v>
      </c>
      <c r="AZ46" s="54">
        <v>0</v>
      </c>
      <c r="BA46" s="54">
        <v>0</v>
      </c>
      <c r="BB46" s="54">
        <v>0</v>
      </c>
      <c r="BC46" s="54">
        <v>0</v>
      </c>
      <c r="BD46" s="54">
        <v>0</v>
      </c>
      <c r="BE46" s="54">
        <v>0</v>
      </c>
      <c r="BF46" s="54">
        <v>0</v>
      </c>
      <c r="BG46" s="54">
        <v>0</v>
      </c>
      <c r="BH46" s="54">
        <v>0</v>
      </c>
      <c r="BI46" s="54">
        <v>0</v>
      </c>
      <c r="BJ46" s="55" t="s">
        <v>369</v>
      </c>
      <c r="BK46" s="55" t="s">
        <v>369</v>
      </c>
      <c r="BL46" s="55">
        <v>0</v>
      </c>
      <c r="BM46" s="196">
        <v>0</v>
      </c>
      <c r="BN46" s="55">
        <v>0</v>
      </c>
      <c r="BO46" s="54">
        <v>0</v>
      </c>
      <c r="BP46" s="54">
        <v>0</v>
      </c>
      <c r="BQ46" s="54">
        <v>0</v>
      </c>
      <c r="BR46" s="54">
        <v>0</v>
      </c>
      <c r="BS46" s="54">
        <v>0</v>
      </c>
      <c r="BT46" s="54">
        <v>0</v>
      </c>
      <c r="BU46" s="54">
        <v>0</v>
      </c>
      <c r="BV46" s="54">
        <v>0</v>
      </c>
      <c r="BW46" s="54">
        <v>0</v>
      </c>
      <c r="BX46" s="54">
        <v>0</v>
      </c>
      <c r="BY46" s="54">
        <v>0</v>
      </c>
      <c r="BZ46" s="55" t="s">
        <v>369</v>
      </c>
      <c r="CA46" s="55" t="s">
        <v>369</v>
      </c>
      <c r="CB46" s="55">
        <v>0</v>
      </c>
      <c r="CC46" s="196">
        <v>0</v>
      </c>
      <c r="CD46" s="55">
        <v>0</v>
      </c>
      <c r="CE46" s="54">
        <v>0</v>
      </c>
      <c r="CF46" s="54">
        <v>0</v>
      </c>
      <c r="CG46" s="54">
        <v>0</v>
      </c>
      <c r="CH46" s="54">
        <v>0</v>
      </c>
      <c r="CI46" s="54">
        <v>0</v>
      </c>
      <c r="CJ46" s="54">
        <v>0</v>
      </c>
      <c r="CK46" s="54">
        <v>0</v>
      </c>
      <c r="CL46" s="54">
        <v>0</v>
      </c>
      <c r="CM46" s="54">
        <v>0</v>
      </c>
      <c r="CN46" s="54">
        <v>0</v>
      </c>
      <c r="CO46" s="54">
        <v>0</v>
      </c>
      <c r="CP46" s="55" t="s">
        <v>369</v>
      </c>
      <c r="CQ46" s="55" t="s">
        <v>369</v>
      </c>
      <c r="CR46" s="55">
        <v>0</v>
      </c>
      <c r="CS46" s="196">
        <v>0</v>
      </c>
      <c r="CT46" s="55">
        <v>0</v>
      </c>
      <c r="CU46" s="54">
        <v>0</v>
      </c>
      <c r="CV46" s="54">
        <v>0</v>
      </c>
      <c r="CW46" s="54">
        <v>0</v>
      </c>
      <c r="CX46" s="54">
        <v>0</v>
      </c>
      <c r="CY46" s="54">
        <v>0</v>
      </c>
      <c r="CZ46" s="54">
        <v>0</v>
      </c>
      <c r="DA46" s="54">
        <v>0</v>
      </c>
      <c r="DB46" s="54">
        <v>0</v>
      </c>
      <c r="DC46" s="54">
        <v>0</v>
      </c>
      <c r="DD46" s="54">
        <v>0</v>
      </c>
      <c r="DE46" s="54">
        <v>0</v>
      </c>
      <c r="DF46" s="55" t="s">
        <v>369</v>
      </c>
      <c r="DG46" s="55" t="s">
        <v>369</v>
      </c>
      <c r="DH46" s="55">
        <v>0</v>
      </c>
      <c r="DI46" s="196">
        <v>0</v>
      </c>
      <c r="DJ46" s="55">
        <v>0</v>
      </c>
      <c r="DK46" s="54">
        <v>0</v>
      </c>
      <c r="DL46" s="54">
        <v>0</v>
      </c>
      <c r="DM46" s="54">
        <v>0</v>
      </c>
      <c r="DN46" s="54">
        <v>0</v>
      </c>
      <c r="DO46" s="54">
        <v>0</v>
      </c>
      <c r="DP46" s="54">
        <v>0</v>
      </c>
      <c r="DQ46" s="54">
        <v>0.21316599</v>
      </c>
      <c r="DR46" s="54">
        <v>0</v>
      </c>
      <c r="DS46" s="54">
        <v>0</v>
      </c>
      <c r="DT46" s="54">
        <v>0</v>
      </c>
      <c r="DU46" s="54">
        <v>0</v>
      </c>
      <c r="DV46" s="55" t="s">
        <v>369</v>
      </c>
      <c r="DW46" s="55" t="s">
        <v>369</v>
      </c>
      <c r="DX46" s="55">
        <v>0</v>
      </c>
      <c r="DY46" s="196">
        <v>0.21316599</v>
      </c>
      <c r="DZ46" s="55">
        <v>0</v>
      </c>
      <c r="EA46" s="54">
        <v>0</v>
      </c>
      <c r="EB46" s="54">
        <v>0</v>
      </c>
      <c r="EC46" s="54">
        <v>0</v>
      </c>
      <c r="ED46" s="54">
        <v>0</v>
      </c>
      <c r="EE46" s="54">
        <v>0</v>
      </c>
      <c r="EF46" s="54">
        <v>0</v>
      </c>
      <c r="EG46" s="54">
        <v>0</v>
      </c>
      <c r="EH46" s="54">
        <v>0</v>
      </c>
      <c r="EI46" s="54">
        <v>0</v>
      </c>
      <c r="EJ46" s="54">
        <v>0</v>
      </c>
      <c r="EK46" s="54">
        <v>0</v>
      </c>
      <c r="EL46" s="55" t="s">
        <v>369</v>
      </c>
      <c r="EM46" s="55" t="s">
        <v>369</v>
      </c>
      <c r="EN46" s="55">
        <v>0</v>
      </c>
      <c r="EO46" s="54">
        <v>0</v>
      </c>
      <c r="EP46" s="55">
        <v>0</v>
      </c>
      <c r="EQ46" s="54">
        <v>0</v>
      </c>
      <c r="ER46" s="54">
        <v>0</v>
      </c>
      <c r="ES46" s="54">
        <v>0</v>
      </c>
      <c r="ET46" s="54">
        <v>0</v>
      </c>
      <c r="EU46" s="54">
        <v>0</v>
      </c>
      <c r="EV46" s="54">
        <v>0</v>
      </c>
      <c r="EW46" s="54">
        <v>0</v>
      </c>
      <c r="EX46" s="54">
        <v>0</v>
      </c>
      <c r="EY46" s="54">
        <v>0</v>
      </c>
      <c r="EZ46" s="54">
        <v>0</v>
      </c>
      <c r="FA46" s="54">
        <v>0</v>
      </c>
      <c r="FB46" s="55" t="s">
        <v>369</v>
      </c>
      <c r="FC46" s="55" t="s">
        <v>369</v>
      </c>
      <c r="FD46" s="55">
        <v>0</v>
      </c>
      <c r="FE46" s="196">
        <v>0</v>
      </c>
      <c r="FF46" s="55">
        <v>0</v>
      </c>
      <c r="FG46" s="54">
        <v>0</v>
      </c>
      <c r="FH46" s="54">
        <v>0</v>
      </c>
      <c r="FI46" s="54">
        <v>0</v>
      </c>
      <c r="FJ46" s="54">
        <v>0</v>
      </c>
      <c r="FK46" s="54">
        <v>0</v>
      </c>
      <c r="FL46" s="54">
        <v>0</v>
      </c>
      <c r="FM46" s="54">
        <v>0</v>
      </c>
      <c r="FN46" s="54">
        <v>0</v>
      </c>
      <c r="FO46" s="54">
        <v>0</v>
      </c>
      <c r="FP46" s="54">
        <v>0</v>
      </c>
      <c r="FQ46" s="54">
        <v>0</v>
      </c>
      <c r="FR46" s="55" t="s">
        <v>369</v>
      </c>
      <c r="FS46" s="55" t="s">
        <v>369</v>
      </c>
      <c r="FT46" s="55">
        <v>0</v>
      </c>
      <c r="FU46" s="196">
        <v>0</v>
      </c>
      <c r="FV46" s="55">
        <v>0</v>
      </c>
      <c r="FW46" s="54">
        <v>0</v>
      </c>
      <c r="FX46" s="54">
        <v>0</v>
      </c>
      <c r="FY46" s="54">
        <v>0</v>
      </c>
      <c r="FZ46" s="54">
        <v>0</v>
      </c>
      <c r="GA46" s="54">
        <v>0</v>
      </c>
      <c r="GB46" s="54">
        <v>0</v>
      </c>
      <c r="GC46" s="54">
        <v>0</v>
      </c>
      <c r="GD46" s="54">
        <v>0</v>
      </c>
      <c r="GE46" s="54">
        <v>0</v>
      </c>
      <c r="GF46" s="54">
        <v>0</v>
      </c>
      <c r="GG46" s="54">
        <v>0</v>
      </c>
      <c r="GH46" s="55" t="s">
        <v>369</v>
      </c>
      <c r="GI46" s="55" t="s">
        <v>369</v>
      </c>
      <c r="GJ46" s="55">
        <v>0</v>
      </c>
      <c r="GK46" s="196">
        <v>0</v>
      </c>
      <c r="GL46" s="55">
        <v>0</v>
      </c>
      <c r="GM46" s="54">
        <v>0</v>
      </c>
      <c r="GN46" s="54">
        <v>0</v>
      </c>
      <c r="GO46" s="54">
        <v>0</v>
      </c>
      <c r="GP46" s="54">
        <v>0</v>
      </c>
      <c r="GQ46" s="54">
        <v>0</v>
      </c>
      <c r="GR46" s="54">
        <v>0</v>
      </c>
      <c r="GS46" s="54">
        <v>19.76220318</v>
      </c>
      <c r="GT46" s="54">
        <v>0</v>
      </c>
      <c r="GU46" s="54">
        <v>0</v>
      </c>
      <c r="GV46" s="54">
        <v>0</v>
      </c>
      <c r="GW46" s="54">
        <v>0</v>
      </c>
      <c r="GX46" s="55" t="s">
        <v>369</v>
      </c>
      <c r="GY46" s="55" t="s">
        <v>369</v>
      </c>
      <c r="GZ46" s="55">
        <v>0</v>
      </c>
      <c r="HA46" s="196">
        <v>19.743223100000002</v>
      </c>
      <c r="HB46" s="55">
        <v>1.8980079999998622E-2</v>
      </c>
      <c r="HC46" s="54">
        <v>0</v>
      </c>
      <c r="HD46" s="54">
        <v>0</v>
      </c>
      <c r="HE46" s="54">
        <v>0</v>
      </c>
      <c r="HF46" s="54">
        <v>0</v>
      </c>
      <c r="HG46" s="54">
        <v>0</v>
      </c>
      <c r="HH46" s="54">
        <v>0</v>
      </c>
      <c r="HI46" s="54">
        <v>19.200514569999999</v>
      </c>
      <c r="HJ46" s="54">
        <v>0</v>
      </c>
      <c r="HK46" s="54">
        <v>0</v>
      </c>
      <c r="HL46" s="54">
        <v>0</v>
      </c>
      <c r="HM46" s="54">
        <v>0</v>
      </c>
      <c r="HN46" s="55" t="s">
        <v>369</v>
      </c>
      <c r="HO46" s="55" t="s">
        <v>369</v>
      </c>
      <c r="HP46" s="55">
        <v>0</v>
      </c>
      <c r="HQ46" s="196">
        <v>0.69445760000000001</v>
      </c>
      <c r="HR46" s="55">
        <v>18.506056969999999</v>
      </c>
      <c r="HS46" s="54">
        <v>0</v>
      </c>
      <c r="HT46" s="54">
        <v>0</v>
      </c>
      <c r="HU46" s="54">
        <v>0</v>
      </c>
      <c r="HV46" s="54">
        <v>0</v>
      </c>
      <c r="HW46" s="54">
        <v>0</v>
      </c>
      <c r="HX46" s="54">
        <v>0</v>
      </c>
      <c r="HY46" s="54">
        <v>0</v>
      </c>
      <c r="HZ46" s="54">
        <v>0</v>
      </c>
      <c r="IA46" s="54">
        <v>0</v>
      </c>
      <c r="IB46" s="54">
        <v>0</v>
      </c>
      <c r="IC46" s="54">
        <v>0</v>
      </c>
      <c r="ID46" s="55" t="s">
        <v>369</v>
      </c>
      <c r="IE46" s="55" t="s">
        <v>369</v>
      </c>
      <c r="IF46" s="55">
        <v>0</v>
      </c>
      <c r="IG46" s="196">
        <v>0</v>
      </c>
      <c r="IH46" s="55">
        <v>0</v>
      </c>
    </row>
    <row r="47" spans="1:242" ht="15.75" x14ac:dyDescent="0.25">
      <c r="A47" s="129">
        <v>36</v>
      </c>
      <c r="B47" s="108" t="s">
        <v>253</v>
      </c>
      <c r="C47" s="54">
        <v>0</v>
      </c>
      <c r="D47" s="54">
        <v>0</v>
      </c>
      <c r="E47" s="54">
        <v>0</v>
      </c>
      <c r="F47" s="54">
        <v>0</v>
      </c>
      <c r="G47" s="54">
        <v>0</v>
      </c>
      <c r="H47" s="54">
        <v>0</v>
      </c>
      <c r="I47" s="54">
        <v>38.053397520000004</v>
      </c>
      <c r="J47" s="54">
        <v>0</v>
      </c>
      <c r="K47" s="54">
        <v>0</v>
      </c>
      <c r="L47" s="54">
        <v>0</v>
      </c>
      <c r="M47" s="54">
        <v>0</v>
      </c>
      <c r="N47" s="55" t="s">
        <v>369</v>
      </c>
      <c r="O47" s="55" t="s">
        <v>369</v>
      </c>
      <c r="P47" s="55">
        <v>0</v>
      </c>
      <c r="Q47" s="54">
        <v>38.053397520000004</v>
      </c>
      <c r="R47" s="55"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5" t="s">
        <v>369</v>
      </c>
      <c r="AE47" s="55" t="s">
        <v>369</v>
      </c>
      <c r="AF47" s="55">
        <v>0</v>
      </c>
      <c r="AG47" s="196">
        <v>0</v>
      </c>
      <c r="AH47" s="55">
        <v>0</v>
      </c>
      <c r="AI47" s="54">
        <v>0</v>
      </c>
      <c r="AJ47" s="54">
        <v>0</v>
      </c>
      <c r="AK47" s="54">
        <v>0</v>
      </c>
      <c r="AL47" s="54">
        <v>0</v>
      </c>
      <c r="AM47" s="54">
        <v>0</v>
      </c>
      <c r="AN47" s="54">
        <v>0</v>
      </c>
      <c r="AO47" s="54">
        <v>0</v>
      </c>
      <c r="AP47" s="54">
        <v>0</v>
      </c>
      <c r="AQ47" s="54">
        <v>0</v>
      </c>
      <c r="AR47" s="54">
        <v>0</v>
      </c>
      <c r="AS47" s="54">
        <v>0</v>
      </c>
      <c r="AT47" s="55" t="s">
        <v>369</v>
      </c>
      <c r="AU47" s="55" t="s">
        <v>369</v>
      </c>
      <c r="AV47" s="55">
        <v>0</v>
      </c>
      <c r="AW47" s="196">
        <v>0</v>
      </c>
      <c r="AX47" s="55">
        <v>0</v>
      </c>
      <c r="AY47" s="54">
        <v>0</v>
      </c>
      <c r="AZ47" s="54">
        <v>0</v>
      </c>
      <c r="BA47" s="54">
        <v>0</v>
      </c>
      <c r="BB47" s="54">
        <v>0</v>
      </c>
      <c r="BC47" s="54">
        <v>0</v>
      </c>
      <c r="BD47" s="54">
        <v>0</v>
      </c>
      <c r="BE47" s="54">
        <v>0</v>
      </c>
      <c r="BF47" s="54">
        <v>0</v>
      </c>
      <c r="BG47" s="54">
        <v>0</v>
      </c>
      <c r="BH47" s="54">
        <v>0</v>
      </c>
      <c r="BI47" s="54">
        <v>0</v>
      </c>
      <c r="BJ47" s="55" t="s">
        <v>369</v>
      </c>
      <c r="BK47" s="55" t="s">
        <v>369</v>
      </c>
      <c r="BL47" s="55">
        <v>0</v>
      </c>
      <c r="BM47" s="196">
        <v>0</v>
      </c>
      <c r="BN47" s="55">
        <v>0</v>
      </c>
      <c r="BO47" s="54">
        <v>0</v>
      </c>
      <c r="BP47" s="54">
        <v>0</v>
      </c>
      <c r="BQ47" s="54">
        <v>0</v>
      </c>
      <c r="BR47" s="54">
        <v>0</v>
      </c>
      <c r="BS47" s="54">
        <v>0</v>
      </c>
      <c r="BT47" s="54">
        <v>0</v>
      </c>
      <c r="BU47" s="54">
        <v>0</v>
      </c>
      <c r="BV47" s="54">
        <v>0</v>
      </c>
      <c r="BW47" s="54">
        <v>0</v>
      </c>
      <c r="BX47" s="54">
        <v>0</v>
      </c>
      <c r="BY47" s="54">
        <v>0</v>
      </c>
      <c r="BZ47" s="55" t="s">
        <v>369</v>
      </c>
      <c r="CA47" s="55" t="s">
        <v>369</v>
      </c>
      <c r="CB47" s="55">
        <v>0</v>
      </c>
      <c r="CC47" s="196">
        <v>0</v>
      </c>
      <c r="CD47" s="55">
        <v>0</v>
      </c>
      <c r="CE47" s="54">
        <v>0</v>
      </c>
      <c r="CF47" s="54">
        <v>0</v>
      </c>
      <c r="CG47" s="54">
        <v>0</v>
      </c>
      <c r="CH47" s="54">
        <v>0</v>
      </c>
      <c r="CI47" s="54">
        <v>0</v>
      </c>
      <c r="CJ47" s="54">
        <v>0</v>
      </c>
      <c r="CK47" s="54">
        <v>0</v>
      </c>
      <c r="CL47" s="54">
        <v>0</v>
      </c>
      <c r="CM47" s="54">
        <v>0</v>
      </c>
      <c r="CN47" s="54">
        <v>0</v>
      </c>
      <c r="CO47" s="54">
        <v>0</v>
      </c>
      <c r="CP47" s="55" t="s">
        <v>369</v>
      </c>
      <c r="CQ47" s="55" t="s">
        <v>369</v>
      </c>
      <c r="CR47" s="55">
        <v>0</v>
      </c>
      <c r="CS47" s="196">
        <v>0</v>
      </c>
      <c r="CT47" s="55">
        <v>0</v>
      </c>
      <c r="CU47" s="54">
        <v>0</v>
      </c>
      <c r="CV47" s="54">
        <v>0</v>
      </c>
      <c r="CW47" s="54">
        <v>0</v>
      </c>
      <c r="CX47" s="54">
        <v>0</v>
      </c>
      <c r="CY47" s="54">
        <v>0</v>
      </c>
      <c r="CZ47" s="54">
        <v>0</v>
      </c>
      <c r="DA47" s="54">
        <v>0</v>
      </c>
      <c r="DB47" s="54">
        <v>0</v>
      </c>
      <c r="DC47" s="54">
        <v>0</v>
      </c>
      <c r="DD47" s="54">
        <v>0</v>
      </c>
      <c r="DE47" s="54">
        <v>0</v>
      </c>
      <c r="DF47" s="55" t="s">
        <v>369</v>
      </c>
      <c r="DG47" s="55" t="s">
        <v>369</v>
      </c>
      <c r="DH47" s="55">
        <v>0</v>
      </c>
      <c r="DI47" s="196">
        <v>0</v>
      </c>
      <c r="DJ47" s="55">
        <v>0</v>
      </c>
      <c r="DK47" s="54">
        <v>0</v>
      </c>
      <c r="DL47" s="54">
        <v>0</v>
      </c>
      <c r="DM47" s="54">
        <v>0</v>
      </c>
      <c r="DN47" s="54">
        <v>0</v>
      </c>
      <c r="DO47" s="54">
        <v>0</v>
      </c>
      <c r="DP47" s="54">
        <v>0</v>
      </c>
      <c r="DQ47" s="54">
        <v>0</v>
      </c>
      <c r="DR47" s="54">
        <v>0</v>
      </c>
      <c r="DS47" s="54">
        <v>0</v>
      </c>
      <c r="DT47" s="54">
        <v>0</v>
      </c>
      <c r="DU47" s="54">
        <v>0</v>
      </c>
      <c r="DV47" s="55" t="s">
        <v>369</v>
      </c>
      <c r="DW47" s="55" t="s">
        <v>369</v>
      </c>
      <c r="DX47" s="55">
        <v>0</v>
      </c>
      <c r="DY47" s="196">
        <v>0</v>
      </c>
      <c r="DZ47" s="55">
        <v>0</v>
      </c>
      <c r="EA47" s="54">
        <v>0</v>
      </c>
      <c r="EB47" s="54">
        <v>0</v>
      </c>
      <c r="EC47" s="54">
        <v>0</v>
      </c>
      <c r="ED47" s="54">
        <v>0</v>
      </c>
      <c r="EE47" s="54">
        <v>0</v>
      </c>
      <c r="EF47" s="54">
        <v>0</v>
      </c>
      <c r="EG47" s="54">
        <v>0</v>
      </c>
      <c r="EH47" s="54">
        <v>0</v>
      </c>
      <c r="EI47" s="54">
        <v>0</v>
      </c>
      <c r="EJ47" s="54">
        <v>0</v>
      </c>
      <c r="EK47" s="54">
        <v>0</v>
      </c>
      <c r="EL47" s="55" t="s">
        <v>369</v>
      </c>
      <c r="EM47" s="55" t="s">
        <v>369</v>
      </c>
      <c r="EN47" s="55">
        <v>0</v>
      </c>
      <c r="EO47" s="54">
        <v>0</v>
      </c>
      <c r="EP47" s="55">
        <v>0</v>
      </c>
      <c r="EQ47" s="54">
        <v>0</v>
      </c>
      <c r="ER47" s="54">
        <v>0</v>
      </c>
      <c r="ES47" s="54">
        <v>0</v>
      </c>
      <c r="ET47" s="54">
        <v>0</v>
      </c>
      <c r="EU47" s="54">
        <v>0</v>
      </c>
      <c r="EV47" s="54">
        <v>0</v>
      </c>
      <c r="EW47" s="54">
        <v>0</v>
      </c>
      <c r="EX47" s="54">
        <v>0</v>
      </c>
      <c r="EY47" s="54">
        <v>0</v>
      </c>
      <c r="EZ47" s="54">
        <v>0</v>
      </c>
      <c r="FA47" s="54">
        <v>0</v>
      </c>
      <c r="FB47" s="55" t="s">
        <v>369</v>
      </c>
      <c r="FC47" s="55" t="s">
        <v>369</v>
      </c>
      <c r="FD47" s="55">
        <v>0</v>
      </c>
      <c r="FE47" s="196">
        <v>0</v>
      </c>
      <c r="FF47" s="55">
        <v>0</v>
      </c>
      <c r="FG47" s="54">
        <v>0</v>
      </c>
      <c r="FH47" s="54">
        <v>0</v>
      </c>
      <c r="FI47" s="54">
        <v>0</v>
      </c>
      <c r="FJ47" s="54">
        <v>0</v>
      </c>
      <c r="FK47" s="54">
        <v>0</v>
      </c>
      <c r="FL47" s="54">
        <v>0</v>
      </c>
      <c r="FM47" s="54">
        <v>0</v>
      </c>
      <c r="FN47" s="54">
        <v>0</v>
      </c>
      <c r="FO47" s="54">
        <v>0</v>
      </c>
      <c r="FP47" s="54">
        <v>0</v>
      </c>
      <c r="FQ47" s="54">
        <v>0</v>
      </c>
      <c r="FR47" s="55" t="s">
        <v>369</v>
      </c>
      <c r="FS47" s="55" t="s">
        <v>369</v>
      </c>
      <c r="FT47" s="55">
        <v>0</v>
      </c>
      <c r="FU47" s="196">
        <v>0</v>
      </c>
      <c r="FV47" s="55">
        <v>0</v>
      </c>
      <c r="FW47" s="54">
        <v>0</v>
      </c>
      <c r="FX47" s="54">
        <v>0</v>
      </c>
      <c r="FY47" s="54">
        <v>0</v>
      </c>
      <c r="FZ47" s="54">
        <v>0</v>
      </c>
      <c r="GA47" s="54">
        <v>0</v>
      </c>
      <c r="GB47" s="54">
        <v>0</v>
      </c>
      <c r="GC47" s="54">
        <v>0</v>
      </c>
      <c r="GD47" s="54">
        <v>0</v>
      </c>
      <c r="GE47" s="54">
        <v>0</v>
      </c>
      <c r="GF47" s="54">
        <v>0</v>
      </c>
      <c r="GG47" s="54">
        <v>0</v>
      </c>
      <c r="GH47" s="55" t="s">
        <v>369</v>
      </c>
      <c r="GI47" s="55" t="s">
        <v>369</v>
      </c>
      <c r="GJ47" s="55">
        <v>0</v>
      </c>
      <c r="GK47" s="196">
        <v>0</v>
      </c>
      <c r="GL47" s="55">
        <v>0</v>
      </c>
      <c r="GM47" s="54">
        <v>0</v>
      </c>
      <c r="GN47" s="54">
        <v>0</v>
      </c>
      <c r="GO47" s="54">
        <v>0</v>
      </c>
      <c r="GP47" s="54">
        <v>0</v>
      </c>
      <c r="GQ47" s="54">
        <v>0</v>
      </c>
      <c r="GR47" s="54">
        <v>0</v>
      </c>
      <c r="GS47" s="54">
        <v>0</v>
      </c>
      <c r="GT47" s="54">
        <v>0</v>
      </c>
      <c r="GU47" s="54">
        <v>0</v>
      </c>
      <c r="GV47" s="54">
        <v>0</v>
      </c>
      <c r="GW47" s="54">
        <v>0</v>
      </c>
      <c r="GX47" s="55" t="s">
        <v>369</v>
      </c>
      <c r="GY47" s="55" t="s">
        <v>369</v>
      </c>
      <c r="GZ47" s="55">
        <v>0</v>
      </c>
      <c r="HA47" s="196">
        <v>0</v>
      </c>
      <c r="HB47" s="55">
        <v>0</v>
      </c>
      <c r="HC47" s="54">
        <v>0</v>
      </c>
      <c r="HD47" s="54">
        <v>0</v>
      </c>
      <c r="HE47" s="54">
        <v>0</v>
      </c>
      <c r="HF47" s="54">
        <v>0</v>
      </c>
      <c r="HG47" s="54">
        <v>0</v>
      </c>
      <c r="HH47" s="54">
        <v>0</v>
      </c>
      <c r="HI47" s="54">
        <v>38.053397520000004</v>
      </c>
      <c r="HJ47" s="54">
        <v>0</v>
      </c>
      <c r="HK47" s="54">
        <v>0</v>
      </c>
      <c r="HL47" s="54">
        <v>0</v>
      </c>
      <c r="HM47" s="54">
        <v>0</v>
      </c>
      <c r="HN47" s="55" t="s">
        <v>369</v>
      </c>
      <c r="HO47" s="55" t="s">
        <v>369</v>
      </c>
      <c r="HP47" s="55">
        <v>0</v>
      </c>
      <c r="HQ47" s="196">
        <v>38.053397520000004</v>
      </c>
      <c r="HR47" s="55">
        <v>0</v>
      </c>
      <c r="HS47" s="54">
        <v>0</v>
      </c>
      <c r="HT47" s="54">
        <v>0</v>
      </c>
      <c r="HU47" s="54">
        <v>0</v>
      </c>
      <c r="HV47" s="54">
        <v>0</v>
      </c>
      <c r="HW47" s="54">
        <v>0</v>
      </c>
      <c r="HX47" s="54">
        <v>0</v>
      </c>
      <c r="HY47" s="54">
        <v>0</v>
      </c>
      <c r="HZ47" s="54">
        <v>0</v>
      </c>
      <c r="IA47" s="54">
        <v>0</v>
      </c>
      <c r="IB47" s="54">
        <v>0</v>
      </c>
      <c r="IC47" s="54">
        <v>0</v>
      </c>
      <c r="ID47" s="55" t="s">
        <v>369</v>
      </c>
      <c r="IE47" s="55" t="s">
        <v>369</v>
      </c>
      <c r="IF47" s="55">
        <v>0</v>
      </c>
      <c r="IG47" s="196">
        <v>0</v>
      </c>
      <c r="IH47" s="55">
        <v>0</v>
      </c>
    </row>
    <row r="48" spans="1:242" ht="15.75" x14ac:dyDescent="0.25">
      <c r="A48" s="129">
        <v>37</v>
      </c>
      <c r="B48" s="197" t="s">
        <v>101</v>
      </c>
      <c r="C48" s="54">
        <v>0</v>
      </c>
      <c r="D48" s="54">
        <v>0</v>
      </c>
      <c r="E48" s="54">
        <v>0</v>
      </c>
      <c r="F48" s="54">
        <v>0</v>
      </c>
      <c r="G48" s="54">
        <v>0</v>
      </c>
      <c r="H48" s="54">
        <v>0</v>
      </c>
      <c r="I48" s="54">
        <v>5.5015971500000003</v>
      </c>
      <c r="J48" s="54">
        <v>0</v>
      </c>
      <c r="K48" s="54">
        <v>0</v>
      </c>
      <c r="L48" s="54">
        <v>0</v>
      </c>
      <c r="M48" s="54">
        <v>0</v>
      </c>
      <c r="N48" s="55" t="s">
        <v>369</v>
      </c>
      <c r="O48" s="55" t="s">
        <v>369</v>
      </c>
      <c r="P48" s="55">
        <v>0</v>
      </c>
      <c r="Q48" s="54">
        <v>5.5015971500000003</v>
      </c>
      <c r="R48" s="55">
        <v>0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0.22076599999999999</v>
      </c>
      <c r="Z48" s="54">
        <v>0</v>
      </c>
      <c r="AA48" s="54">
        <v>0</v>
      </c>
      <c r="AB48" s="54">
        <v>0</v>
      </c>
      <c r="AC48" s="54">
        <v>0</v>
      </c>
      <c r="AD48" s="55" t="s">
        <v>369</v>
      </c>
      <c r="AE48" s="55" t="s">
        <v>369</v>
      </c>
      <c r="AF48" s="55">
        <v>0</v>
      </c>
      <c r="AG48" s="196">
        <v>0.22076599999999999</v>
      </c>
      <c r="AH48" s="55">
        <v>0</v>
      </c>
      <c r="AI48" s="54">
        <v>0</v>
      </c>
      <c r="AJ48" s="54">
        <v>0</v>
      </c>
      <c r="AK48" s="54">
        <v>0</v>
      </c>
      <c r="AL48" s="54">
        <v>0</v>
      </c>
      <c r="AM48" s="54">
        <v>0</v>
      </c>
      <c r="AN48" s="54">
        <v>0</v>
      </c>
      <c r="AO48" s="54">
        <v>0</v>
      </c>
      <c r="AP48" s="54">
        <v>0</v>
      </c>
      <c r="AQ48" s="54">
        <v>0</v>
      </c>
      <c r="AR48" s="54">
        <v>0</v>
      </c>
      <c r="AS48" s="54">
        <v>0</v>
      </c>
      <c r="AT48" s="55" t="s">
        <v>369</v>
      </c>
      <c r="AU48" s="55" t="s">
        <v>369</v>
      </c>
      <c r="AV48" s="55">
        <v>0</v>
      </c>
      <c r="AW48" s="196">
        <v>0</v>
      </c>
      <c r="AX48" s="55">
        <v>0</v>
      </c>
      <c r="AY48" s="54">
        <v>0</v>
      </c>
      <c r="AZ48" s="54">
        <v>0</v>
      </c>
      <c r="BA48" s="54">
        <v>0</v>
      </c>
      <c r="BB48" s="54">
        <v>0</v>
      </c>
      <c r="BC48" s="54">
        <v>0</v>
      </c>
      <c r="BD48" s="54">
        <v>0</v>
      </c>
      <c r="BE48" s="54">
        <v>0</v>
      </c>
      <c r="BF48" s="54">
        <v>0</v>
      </c>
      <c r="BG48" s="54">
        <v>0</v>
      </c>
      <c r="BH48" s="54">
        <v>0</v>
      </c>
      <c r="BI48" s="54">
        <v>0</v>
      </c>
      <c r="BJ48" s="55" t="s">
        <v>369</v>
      </c>
      <c r="BK48" s="55" t="s">
        <v>369</v>
      </c>
      <c r="BL48" s="55">
        <v>0</v>
      </c>
      <c r="BM48" s="196">
        <v>0</v>
      </c>
      <c r="BN48" s="55">
        <v>0</v>
      </c>
      <c r="BO48" s="54">
        <v>0</v>
      </c>
      <c r="BP48" s="54">
        <v>0</v>
      </c>
      <c r="BQ48" s="54">
        <v>0</v>
      </c>
      <c r="BR48" s="54">
        <v>0</v>
      </c>
      <c r="BS48" s="54">
        <v>0</v>
      </c>
      <c r="BT48" s="54">
        <v>0</v>
      </c>
      <c r="BU48" s="54">
        <v>0</v>
      </c>
      <c r="BV48" s="54">
        <v>0</v>
      </c>
      <c r="BW48" s="54">
        <v>0</v>
      </c>
      <c r="BX48" s="54">
        <v>0</v>
      </c>
      <c r="BY48" s="54">
        <v>0</v>
      </c>
      <c r="BZ48" s="55" t="s">
        <v>369</v>
      </c>
      <c r="CA48" s="55" t="s">
        <v>369</v>
      </c>
      <c r="CB48" s="55">
        <v>0</v>
      </c>
      <c r="CC48" s="196">
        <v>0</v>
      </c>
      <c r="CD48" s="55">
        <v>0</v>
      </c>
      <c r="CE48" s="54">
        <v>0</v>
      </c>
      <c r="CF48" s="54">
        <v>0</v>
      </c>
      <c r="CG48" s="54">
        <v>0</v>
      </c>
      <c r="CH48" s="54">
        <v>0</v>
      </c>
      <c r="CI48" s="54">
        <v>0</v>
      </c>
      <c r="CJ48" s="54">
        <v>0</v>
      </c>
      <c r="CK48" s="54">
        <v>0</v>
      </c>
      <c r="CL48" s="54">
        <v>0</v>
      </c>
      <c r="CM48" s="54">
        <v>0</v>
      </c>
      <c r="CN48" s="54">
        <v>0</v>
      </c>
      <c r="CO48" s="54">
        <v>0</v>
      </c>
      <c r="CP48" s="55" t="s">
        <v>369</v>
      </c>
      <c r="CQ48" s="55" t="s">
        <v>369</v>
      </c>
      <c r="CR48" s="55">
        <v>0</v>
      </c>
      <c r="CS48" s="196">
        <v>0</v>
      </c>
      <c r="CT48" s="55">
        <v>0</v>
      </c>
      <c r="CU48" s="54">
        <v>0</v>
      </c>
      <c r="CV48" s="54">
        <v>0</v>
      </c>
      <c r="CW48" s="54">
        <v>0</v>
      </c>
      <c r="CX48" s="54">
        <v>0</v>
      </c>
      <c r="CY48" s="54">
        <v>0</v>
      </c>
      <c r="CZ48" s="54">
        <v>0</v>
      </c>
      <c r="DA48" s="54">
        <v>0</v>
      </c>
      <c r="DB48" s="54">
        <v>0</v>
      </c>
      <c r="DC48" s="54">
        <v>0</v>
      </c>
      <c r="DD48" s="54">
        <v>0</v>
      </c>
      <c r="DE48" s="54">
        <v>0</v>
      </c>
      <c r="DF48" s="55" t="s">
        <v>369</v>
      </c>
      <c r="DG48" s="55" t="s">
        <v>369</v>
      </c>
      <c r="DH48" s="55">
        <v>0</v>
      </c>
      <c r="DI48" s="196">
        <v>0</v>
      </c>
      <c r="DJ48" s="55">
        <v>0</v>
      </c>
      <c r="DK48" s="54">
        <v>0</v>
      </c>
      <c r="DL48" s="54">
        <v>0</v>
      </c>
      <c r="DM48" s="54">
        <v>0</v>
      </c>
      <c r="DN48" s="54">
        <v>0</v>
      </c>
      <c r="DO48" s="54">
        <v>0</v>
      </c>
      <c r="DP48" s="54">
        <v>0</v>
      </c>
      <c r="DQ48" s="54">
        <v>0</v>
      </c>
      <c r="DR48" s="54">
        <v>0</v>
      </c>
      <c r="DS48" s="54">
        <v>0</v>
      </c>
      <c r="DT48" s="54">
        <v>0</v>
      </c>
      <c r="DU48" s="54">
        <v>0</v>
      </c>
      <c r="DV48" s="55" t="s">
        <v>369</v>
      </c>
      <c r="DW48" s="55" t="s">
        <v>369</v>
      </c>
      <c r="DX48" s="55">
        <v>0</v>
      </c>
      <c r="DY48" s="196">
        <v>0</v>
      </c>
      <c r="DZ48" s="55">
        <v>0</v>
      </c>
      <c r="EA48" s="54">
        <v>0</v>
      </c>
      <c r="EB48" s="54">
        <v>0</v>
      </c>
      <c r="EC48" s="54">
        <v>0</v>
      </c>
      <c r="ED48" s="54">
        <v>0</v>
      </c>
      <c r="EE48" s="54">
        <v>0</v>
      </c>
      <c r="EF48" s="54">
        <v>0</v>
      </c>
      <c r="EG48" s="54">
        <v>0</v>
      </c>
      <c r="EH48" s="54">
        <v>0</v>
      </c>
      <c r="EI48" s="54">
        <v>0</v>
      </c>
      <c r="EJ48" s="54">
        <v>0</v>
      </c>
      <c r="EK48" s="54">
        <v>0</v>
      </c>
      <c r="EL48" s="55" t="s">
        <v>369</v>
      </c>
      <c r="EM48" s="55" t="s">
        <v>369</v>
      </c>
      <c r="EN48" s="55">
        <v>0</v>
      </c>
      <c r="EO48" s="54">
        <v>0</v>
      </c>
      <c r="EP48" s="55">
        <v>0</v>
      </c>
      <c r="EQ48" s="54">
        <v>0</v>
      </c>
      <c r="ER48" s="54">
        <v>0</v>
      </c>
      <c r="ES48" s="54">
        <v>0</v>
      </c>
      <c r="ET48" s="54">
        <v>0</v>
      </c>
      <c r="EU48" s="54">
        <v>0</v>
      </c>
      <c r="EV48" s="54">
        <v>0</v>
      </c>
      <c r="EW48" s="54">
        <v>0</v>
      </c>
      <c r="EX48" s="54">
        <v>0</v>
      </c>
      <c r="EY48" s="54">
        <v>0</v>
      </c>
      <c r="EZ48" s="54">
        <v>0</v>
      </c>
      <c r="FA48" s="54">
        <v>0</v>
      </c>
      <c r="FB48" s="55" t="s">
        <v>369</v>
      </c>
      <c r="FC48" s="55" t="s">
        <v>369</v>
      </c>
      <c r="FD48" s="55">
        <v>0</v>
      </c>
      <c r="FE48" s="196">
        <v>0</v>
      </c>
      <c r="FF48" s="55">
        <v>0</v>
      </c>
      <c r="FG48" s="54">
        <v>0</v>
      </c>
      <c r="FH48" s="54">
        <v>0</v>
      </c>
      <c r="FI48" s="54">
        <v>0</v>
      </c>
      <c r="FJ48" s="54">
        <v>0</v>
      </c>
      <c r="FK48" s="54">
        <v>0</v>
      </c>
      <c r="FL48" s="54">
        <v>0</v>
      </c>
      <c r="FM48" s="54">
        <v>0</v>
      </c>
      <c r="FN48" s="54">
        <v>0</v>
      </c>
      <c r="FO48" s="54">
        <v>0</v>
      </c>
      <c r="FP48" s="54">
        <v>0</v>
      </c>
      <c r="FQ48" s="54">
        <v>0</v>
      </c>
      <c r="FR48" s="55" t="s">
        <v>369</v>
      </c>
      <c r="FS48" s="55" t="s">
        <v>369</v>
      </c>
      <c r="FT48" s="55">
        <v>0</v>
      </c>
      <c r="FU48" s="196">
        <v>0</v>
      </c>
      <c r="FV48" s="55">
        <v>0</v>
      </c>
      <c r="FW48" s="54">
        <v>0</v>
      </c>
      <c r="FX48" s="54">
        <v>0</v>
      </c>
      <c r="FY48" s="54">
        <v>0</v>
      </c>
      <c r="FZ48" s="54">
        <v>0</v>
      </c>
      <c r="GA48" s="54">
        <v>0</v>
      </c>
      <c r="GB48" s="54">
        <v>0</v>
      </c>
      <c r="GC48" s="54">
        <v>0</v>
      </c>
      <c r="GD48" s="54">
        <v>0</v>
      </c>
      <c r="GE48" s="54">
        <v>0</v>
      </c>
      <c r="GF48" s="54">
        <v>0</v>
      </c>
      <c r="GG48" s="54">
        <v>0</v>
      </c>
      <c r="GH48" s="55" t="s">
        <v>369</v>
      </c>
      <c r="GI48" s="55" t="s">
        <v>369</v>
      </c>
      <c r="GJ48" s="55">
        <v>0</v>
      </c>
      <c r="GK48" s="196">
        <v>0</v>
      </c>
      <c r="GL48" s="55">
        <v>0</v>
      </c>
      <c r="GM48" s="54">
        <v>0</v>
      </c>
      <c r="GN48" s="54">
        <v>0</v>
      </c>
      <c r="GO48" s="54">
        <v>0</v>
      </c>
      <c r="GP48" s="54">
        <v>0</v>
      </c>
      <c r="GQ48" s="54">
        <v>0</v>
      </c>
      <c r="GR48" s="54">
        <v>0</v>
      </c>
      <c r="GS48" s="54">
        <v>4.0824319999999997E-2</v>
      </c>
      <c r="GT48" s="54">
        <v>0</v>
      </c>
      <c r="GU48" s="54">
        <v>0</v>
      </c>
      <c r="GV48" s="54">
        <v>0</v>
      </c>
      <c r="GW48" s="54">
        <v>0</v>
      </c>
      <c r="GX48" s="55" t="s">
        <v>369</v>
      </c>
      <c r="GY48" s="55" t="s">
        <v>369</v>
      </c>
      <c r="GZ48" s="55">
        <v>0</v>
      </c>
      <c r="HA48" s="196">
        <v>4.0824319999999997E-2</v>
      </c>
      <c r="HB48" s="55">
        <v>0</v>
      </c>
      <c r="HC48" s="54">
        <v>0</v>
      </c>
      <c r="HD48" s="54">
        <v>0</v>
      </c>
      <c r="HE48" s="54">
        <v>0</v>
      </c>
      <c r="HF48" s="54">
        <v>0</v>
      </c>
      <c r="HG48" s="54">
        <v>0</v>
      </c>
      <c r="HH48" s="54">
        <v>0</v>
      </c>
      <c r="HI48" s="54">
        <v>2.3552127299999999</v>
      </c>
      <c r="HJ48" s="54">
        <v>0</v>
      </c>
      <c r="HK48" s="54">
        <v>0</v>
      </c>
      <c r="HL48" s="54">
        <v>0</v>
      </c>
      <c r="HM48" s="54">
        <v>0</v>
      </c>
      <c r="HN48" s="55" t="s">
        <v>369</v>
      </c>
      <c r="HO48" s="55" t="s">
        <v>369</v>
      </c>
      <c r="HP48" s="55">
        <v>0</v>
      </c>
      <c r="HQ48" s="196">
        <v>2.3552127299999999</v>
      </c>
      <c r="HR48" s="55">
        <v>0</v>
      </c>
      <c r="HS48" s="54">
        <v>0</v>
      </c>
      <c r="HT48" s="54">
        <v>0</v>
      </c>
      <c r="HU48" s="54">
        <v>0</v>
      </c>
      <c r="HV48" s="54">
        <v>0</v>
      </c>
      <c r="HW48" s="54">
        <v>0</v>
      </c>
      <c r="HX48" s="54">
        <v>0</v>
      </c>
      <c r="HY48" s="54">
        <v>2.8847941000000001</v>
      </c>
      <c r="HZ48" s="54">
        <v>0</v>
      </c>
      <c r="IA48" s="54">
        <v>0</v>
      </c>
      <c r="IB48" s="54">
        <v>0</v>
      </c>
      <c r="IC48" s="54">
        <v>0</v>
      </c>
      <c r="ID48" s="55" t="s">
        <v>369</v>
      </c>
      <c r="IE48" s="55" t="s">
        <v>369</v>
      </c>
      <c r="IF48" s="55">
        <v>0</v>
      </c>
      <c r="IG48" s="196">
        <v>2.8847941000000001</v>
      </c>
      <c r="IH48" s="55">
        <v>0</v>
      </c>
    </row>
    <row r="49" spans="1:242" ht="15.75" x14ac:dyDescent="0.25">
      <c r="A49" s="129">
        <v>38</v>
      </c>
      <c r="B49" s="197" t="s">
        <v>103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 t="s">
        <v>369</v>
      </c>
      <c r="O49" s="55" t="s">
        <v>369</v>
      </c>
      <c r="P49" s="55">
        <v>0</v>
      </c>
      <c r="Q49" s="54">
        <v>0</v>
      </c>
      <c r="R49" s="55"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5" t="s">
        <v>369</v>
      </c>
      <c r="AE49" s="55" t="s">
        <v>369</v>
      </c>
      <c r="AF49" s="55">
        <v>0</v>
      </c>
      <c r="AG49" s="196">
        <v>0</v>
      </c>
      <c r="AH49" s="55">
        <v>0</v>
      </c>
      <c r="AI49" s="54">
        <v>0</v>
      </c>
      <c r="AJ49" s="54">
        <v>0</v>
      </c>
      <c r="AK49" s="54">
        <v>0</v>
      </c>
      <c r="AL49" s="54">
        <v>0</v>
      </c>
      <c r="AM49" s="54">
        <v>0</v>
      </c>
      <c r="AN49" s="54">
        <v>0</v>
      </c>
      <c r="AO49" s="54">
        <v>0</v>
      </c>
      <c r="AP49" s="54">
        <v>0</v>
      </c>
      <c r="AQ49" s="54">
        <v>0</v>
      </c>
      <c r="AR49" s="54">
        <v>0</v>
      </c>
      <c r="AS49" s="54">
        <v>0</v>
      </c>
      <c r="AT49" s="55" t="s">
        <v>369</v>
      </c>
      <c r="AU49" s="55" t="s">
        <v>369</v>
      </c>
      <c r="AV49" s="55">
        <v>0</v>
      </c>
      <c r="AW49" s="196">
        <v>0</v>
      </c>
      <c r="AX49" s="55">
        <v>0</v>
      </c>
      <c r="AY49" s="54">
        <v>0</v>
      </c>
      <c r="AZ49" s="54">
        <v>0</v>
      </c>
      <c r="BA49" s="54">
        <v>0</v>
      </c>
      <c r="BB49" s="54">
        <v>0</v>
      </c>
      <c r="BC49" s="54">
        <v>0</v>
      </c>
      <c r="BD49" s="54">
        <v>0</v>
      </c>
      <c r="BE49" s="54">
        <v>0</v>
      </c>
      <c r="BF49" s="54">
        <v>0</v>
      </c>
      <c r="BG49" s="54">
        <v>0</v>
      </c>
      <c r="BH49" s="54">
        <v>0</v>
      </c>
      <c r="BI49" s="54">
        <v>0</v>
      </c>
      <c r="BJ49" s="55" t="s">
        <v>369</v>
      </c>
      <c r="BK49" s="55" t="s">
        <v>369</v>
      </c>
      <c r="BL49" s="55">
        <v>0</v>
      </c>
      <c r="BM49" s="196">
        <v>0</v>
      </c>
      <c r="BN49" s="55">
        <v>0</v>
      </c>
      <c r="BO49" s="54">
        <v>0</v>
      </c>
      <c r="BP49" s="54">
        <v>0</v>
      </c>
      <c r="BQ49" s="54">
        <v>0</v>
      </c>
      <c r="BR49" s="54">
        <v>0</v>
      </c>
      <c r="BS49" s="54">
        <v>0</v>
      </c>
      <c r="BT49" s="54">
        <v>0</v>
      </c>
      <c r="BU49" s="54">
        <v>0</v>
      </c>
      <c r="BV49" s="54">
        <v>0</v>
      </c>
      <c r="BW49" s="54">
        <v>0</v>
      </c>
      <c r="BX49" s="54">
        <v>0</v>
      </c>
      <c r="BY49" s="54">
        <v>0</v>
      </c>
      <c r="BZ49" s="55" t="s">
        <v>369</v>
      </c>
      <c r="CA49" s="55" t="s">
        <v>369</v>
      </c>
      <c r="CB49" s="55">
        <v>0</v>
      </c>
      <c r="CC49" s="196">
        <v>0</v>
      </c>
      <c r="CD49" s="55">
        <v>0</v>
      </c>
      <c r="CE49" s="54">
        <v>0</v>
      </c>
      <c r="CF49" s="54">
        <v>0</v>
      </c>
      <c r="CG49" s="54">
        <v>0</v>
      </c>
      <c r="CH49" s="54">
        <v>0</v>
      </c>
      <c r="CI49" s="54">
        <v>0</v>
      </c>
      <c r="CJ49" s="54">
        <v>0</v>
      </c>
      <c r="CK49" s="54">
        <v>0</v>
      </c>
      <c r="CL49" s="54">
        <v>0</v>
      </c>
      <c r="CM49" s="54">
        <v>0</v>
      </c>
      <c r="CN49" s="54">
        <v>0</v>
      </c>
      <c r="CO49" s="54">
        <v>0</v>
      </c>
      <c r="CP49" s="55" t="s">
        <v>369</v>
      </c>
      <c r="CQ49" s="55" t="s">
        <v>369</v>
      </c>
      <c r="CR49" s="55">
        <v>0</v>
      </c>
      <c r="CS49" s="196">
        <v>0</v>
      </c>
      <c r="CT49" s="55">
        <v>0</v>
      </c>
      <c r="CU49" s="54">
        <v>0</v>
      </c>
      <c r="CV49" s="54">
        <v>0</v>
      </c>
      <c r="CW49" s="54">
        <v>0</v>
      </c>
      <c r="CX49" s="54">
        <v>0</v>
      </c>
      <c r="CY49" s="54">
        <v>0</v>
      </c>
      <c r="CZ49" s="54">
        <v>0</v>
      </c>
      <c r="DA49" s="54">
        <v>0</v>
      </c>
      <c r="DB49" s="54">
        <v>0</v>
      </c>
      <c r="DC49" s="54">
        <v>0</v>
      </c>
      <c r="DD49" s="54">
        <v>0</v>
      </c>
      <c r="DE49" s="54">
        <v>0</v>
      </c>
      <c r="DF49" s="55" t="s">
        <v>369</v>
      </c>
      <c r="DG49" s="55" t="s">
        <v>369</v>
      </c>
      <c r="DH49" s="55">
        <v>0</v>
      </c>
      <c r="DI49" s="196">
        <v>0</v>
      </c>
      <c r="DJ49" s="55">
        <v>0</v>
      </c>
      <c r="DK49" s="54">
        <v>0</v>
      </c>
      <c r="DL49" s="54">
        <v>0</v>
      </c>
      <c r="DM49" s="54">
        <v>0</v>
      </c>
      <c r="DN49" s="54">
        <v>0</v>
      </c>
      <c r="DO49" s="54">
        <v>0</v>
      </c>
      <c r="DP49" s="54">
        <v>0</v>
      </c>
      <c r="DQ49" s="54">
        <v>0</v>
      </c>
      <c r="DR49" s="54">
        <v>0</v>
      </c>
      <c r="DS49" s="54">
        <v>0</v>
      </c>
      <c r="DT49" s="54">
        <v>0</v>
      </c>
      <c r="DU49" s="54">
        <v>0</v>
      </c>
      <c r="DV49" s="55" t="s">
        <v>369</v>
      </c>
      <c r="DW49" s="55" t="s">
        <v>369</v>
      </c>
      <c r="DX49" s="55">
        <v>0</v>
      </c>
      <c r="DY49" s="196">
        <v>0</v>
      </c>
      <c r="DZ49" s="55">
        <v>0</v>
      </c>
      <c r="EA49" s="54">
        <v>0</v>
      </c>
      <c r="EB49" s="54">
        <v>0</v>
      </c>
      <c r="EC49" s="54">
        <v>0</v>
      </c>
      <c r="ED49" s="54">
        <v>0</v>
      </c>
      <c r="EE49" s="54">
        <v>0</v>
      </c>
      <c r="EF49" s="54">
        <v>0</v>
      </c>
      <c r="EG49" s="54">
        <v>0</v>
      </c>
      <c r="EH49" s="54">
        <v>0</v>
      </c>
      <c r="EI49" s="54">
        <v>0</v>
      </c>
      <c r="EJ49" s="54">
        <v>0</v>
      </c>
      <c r="EK49" s="54">
        <v>0</v>
      </c>
      <c r="EL49" s="55" t="s">
        <v>369</v>
      </c>
      <c r="EM49" s="55" t="s">
        <v>369</v>
      </c>
      <c r="EN49" s="55">
        <v>0</v>
      </c>
      <c r="EO49" s="54">
        <v>0</v>
      </c>
      <c r="EP49" s="55">
        <v>0</v>
      </c>
      <c r="EQ49" s="54">
        <v>0</v>
      </c>
      <c r="ER49" s="54">
        <v>0</v>
      </c>
      <c r="ES49" s="54">
        <v>0</v>
      </c>
      <c r="ET49" s="54">
        <v>0</v>
      </c>
      <c r="EU49" s="54">
        <v>0</v>
      </c>
      <c r="EV49" s="54">
        <v>0</v>
      </c>
      <c r="EW49" s="54">
        <v>0</v>
      </c>
      <c r="EX49" s="54">
        <v>0</v>
      </c>
      <c r="EY49" s="54">
        <v>0</v>
      </c>
      <c r="EZ49" s="54">
        <v>0</v>
      </c>
      <c r="FA49" s="54">
        <v>0</v>
      </c>
      <c r="FB49" s="55" t="s">
        <v>369</v>
      </c>
      <c r="FC49" s="55" t="s">
        <v>369</v>
      </c>
      <c r="FD49" s="55">
        <v>0</v>
      </c>
      <c r="FE49" s="196">
        <v>0</v>
      </c>
      <c r="FF49" s="55">
        <v>0</v>
      </c>
      <c r="FG49" s="54">
        <v>0</v>
      </c>
      <c r="FH49" s="54">
        <v>0</v>
      </c>
      <c r="FI49" s="54">
        <v>0</v>
      </c>
      <c r="FJ49" s="54">
        <v>0</v>
      </c>
      <c r="FK49" s="54">
        <v>0</v>
      </c>
      <c r="FL49" s="54">
        <v>0</v>
      </c>
      <c r="FM49" s="54">
        <v>0</v>
      </c>
      <c r="FN49" s="54">
        <v>0</v>
      </c>
      <c r="FO49" s="54">
        <v>0</v>
      </c>
      <c r="FP49" s="54">
        <v>0</v>
      </c>
      <c r="FQ49" s="54">
        <v>0</v>
      </c>
      <c r="FR49" s="55" t="s">
        <v>369</v>
      </c>
      <c r="FS49" s="55" t="s">
        <v>369</v>
      </c>
      <c r="FT49" s="55">
        <v>0</v>
      </c>
      <c r="FU49" s="196">
        <v>0</v>
      </c>
      <c r="FV49" s="55">
        <v>0</v>
      </c>
      <c r="FW49" s="54">
        <v>0</v>
      </c>
      <c r="FX49" s="54">
        <v>0</v>
      </c>
      <c r="FY49" s="54">
        <v>0</v>
      </c>
      <c r="FZ49" s="54">
        <v>0</v>
      </c>
      <c r="GA49" s="54">
        <v>0</v>
      </c>
      <c r="GB49" s="54">
        <v>0</v>
      </c>
      <c r="GC49" s="54">
        <v>0</v>
      </c>
      <c r="GD49" s="54">
        <v>0</v>
      </c>
      <c r="GE49" s="54">
        <v>0</v>
      </c>
      <c r="GF49" s="54">
        <v>0</v>
      </c>
      <c r="GG49" s="54">
        <v>0</v>
      </c>
      <c r="GH49" s="55" t="s">
        <v>369</v>
      </c>
      <c r="GI49" s="55" t="s">
        <v>369</v>
      </c>
      <c r="GJ49" s="55">
        <v>0</v>
      </c>
      <c r="GK49" s="196">
        <v>0</v>
      </c>
      <c r="GL49" s="55">
        <v>0</v>
      </c>
      <c r="GM49" s="54">
        <v>0</v>
      </c>
      <c r="GN49" s="54">
        <v>0</v>
      </c>
      <c r="GO49" s="54">
        <v>0</v>
      </c>
      <c r="GP49" s="54">
        <v>0</v>
      </c>
      <c r="GQ49" s="54">
        <v>0</v>
      </c>
      <c r="GR49" s="54">
        <v>0</v>
      </c>
      <c r="GS49" s="54">
        <v>0</v>
      </c>
      <c r="GT49" s="54">
        <v>0</v>
      </c>
      <c r="GU49" s="54">
        <v>0</v>
      </c>
      <c r="GV49" s="54">
        <v>0</v>
      </c>
      <c r="GW49" s="54">
        <v>0</v>
      </c>
      <c r="GX49" s="55" t="s">
        <v>369</v>
      </c>
      <c r="GY49" s="55" t="s">
        <v>369</v>
      </c>
      <c r="GZ49" s="55">
        <v>0</v>
      </c>
      <c r="HA49" s="196">
        <v>0</v>
      </c>
      <c r="HB49" s="55">
        <v>0</v>
      </c>
      <c r="HC49" s="54">
        <v>0</v>
      </c>
      <c r="HD49" s="54">
        <v>0</v>
      </c>
      <c r="HE49" s="54">
        <v>0</v>
      </c>
      <c r="HF49" s="54">
        <v>0</v>
      </c>
      <c r="HG49" s="54">
        <v>0</v>
      </c>
      <c r="HH49" s="54">
        <v>0</v>
      </c>
      <c r="HI49" s="54">
        <v>0</v>
      </c>
      <c r="HJ49" s="54">
        <v>0</v>
      </c>
      <c r="HK49" s="54">
        <v>0</v>
      </c>
      <c r="HL49" s="54">
        <v>0</v>
      </c>
      <c r="HM49" s="54">
        <v>0</v>
      </c>
      <c r="HN49" s="55" t="s">
        <v>369</v>
      </c>
      <c r="HO49" s="55" t="s">
        <v>369</v>
      </c>
      <c r="HP49" s="55">
        <v>0</v>
      </c>
      <c r="HQ49" s="196">
        <v>0</v>
      </c>
      <c r="HR49" s="55">
        <v>0</v>
      </c>
      <c r="HS49" s="54">
        <v>0</v>
      </c>
      <c r="HT49" s="54">
        <v>0</v>
      </c>
      <c r="HU49" s="54">
        <v>0</v>
      </c>
      <c r="HV49" s="54">
        <v>0</v>
      </c>
      <c r="HW49" s="54">
        <v>0</v>
      </c>
      <c r="HX49" s="54">
        <v>0</v>
      </c>
      <c r="HY49" s="54">
        <v>0</v>
      </c>
      <c r="HZ49" s="54">
        <v>0</v>
      </c>
      <c r="IA49" s="54">
        <v>0</v>
      </c>
      <c r="IB49" s="54">
        <v>0</v>
      </c>
      <c r="IC49" s="54">
        <v>0</v>
      </c>
      <c r="ID49" s="55" t="s">
        <v>369</v>
      </c>
      <c r="IE49" s="55" t="s">
        <v>369</v>
      </c>
      <c r="IF49" s="55">
        <v>0</v>
      </c>
      <c r="IG49" s="196">
        <v>0</v>
      </c>
      <c r="IH49" s="55">
        <v>0</v>
      </c>
    </row>
    <row r="50" spans="1:242" ht="15.75" x14ac:dyDescent="0.25">
      <c r="A50" s="129">
        <v>39</v>
      </c>
      <c r="B50" s="197" t="s">
        <v>105</v>
      </c>
      <c r="C50" s="54">
        <v>0</v>
      </c>
      <c r="D50" s="54">
        <v>0</v>
      </c>
      <c r="E50" s="54">
        <v>0</v>
      </c>
      <c r="F50" s="54">
        <v>0</v>
      </c>
      <c r="G50" s="54">
        <v>0</v>
      </c>
      <c r="H50" s="54">
        <v>0</v>
      </c>
      <c r="I50" s="54">
        <v>1.60863836</v>
      </c>
      <c r="J50" s="54">
        <v>0</v>
      </c>
      <c r="K50" s="54">
        <v>0</v>
      </c>
      <c r="L50" s="54">
        <v>0</v>
      </c>
      <c r="M50" s="54">
        <v>0</v>
      </c>
      <c r="N50" s="55" t="s">
        <v>369</v>
      </c>
      <c r="O50" s="55" t="s">
        <v>369</v>
      </c>
      <c r="P50" s="55">
        <v>0</v>
      </c>
      <c r="Q50" s="54">
        <v>1.60863836</v>
      </c>
      <c r="R50" s="55">
        <v>0</v>
      </c>
      <c r="S50" s="54">
        <v>0</v>
      </c>
      <c r="T50" s="54">
        <v>0</v>
      </c>
      <c r="U50" s="54">
        <v>0</v>
      </c>
      <c r="V50" s="54">
        <v>0</v>
      </c>
      <c r="W50" s="54">
        <v>0</v>
      </c>
      <c r="X50" s="54">
        <v>0</v>
      </c>
      <c r="Y50" s="54">
        <v>1.0481871300000001</v>
      </c>
      <c r="Z50" s="54">
        <v>0</v>
      </c>
      <c r="AA50" s="54">
        <v>0</v>
      </c>
      <c r="AB50" s="54">
        <v>0</v>
      </c>
      <c r="AC50" s="54">
        <v>0</v>
      </c>
      <c r="AD50" s="55" t="s">
        <v>369</v>
      </c>
      <c r="AE50" s="55" t="s">
        <v>369</v>
      </c>
      <c r="AF50" s="55">
        <v>0</v>
      </c>
      <c r="AG50" s="196">
        <v>1.0481871300000001</v>
      </c>
      <c r="AH50" s="55">
        <v>0</v>
      </c>
      <c r="AI50" s="54">
        <v>0</v>
      </c>
      <c r="AJ50" s="54">
        <v>0</v>
      </c>
      <c r="AK50" s="54">
        <v>0</v>
      </c>
      <c r="AL50" s="54">
        <v>0</v>
      </c>
      <c r="AM50" s="54">
        <v>0</v>
      </c>
      <c r="AN50" s="54">
        <v>0</v>
      </c>
      <c r="AO50" s="54">
        <v>0</v>
      </c>
      <c r="AP50" s="54">
        <v>0</v>
      </c>
      <c r="AQ50" s="54">
        <v>0</v>
      </c>
      <c r="AR50" s="54">
        <v>0</v>
      </c>
      <c r="AS50" s="54">
        <v>0</v>
      </c>
      <c r="AT50" s="55" t="s">
        <v>369</v>
      </c>
      <c r="AU50" s="55" t="s">
        <v>369</v>
      </c>
      <c r="AV50" s="55">
        <v>0</v>
      </c>
      <c r="AW50" s="196">
        <v>0</v>
      </c>
      <c r="AX50" s="55">
        <v>0</v>
      </c>
      <c r="AY50" s="54">
        <v>0</v>
      </c>
      <c r="AZ50" s="54">
        <v>0</v>
      </c>
      <c r="BA50" s="54">
        <v>0</v>
      </c>
      <c r="BB50" s="54">
        <v>0</v>
      </c>
      <c r="BC50" s="54">
        <v>0</v>
      </c>
      <c r="BD50" s="54">
        <v>0</v>
      </c>
      <c r="BE50" s="54">
        <v>0</v>
      </c>
      <c r="BF50" s="54">
        <v>0</v>
      </c>
      <c r="BG50" s="54">
        <v>0</v>
      </c>
      <c r="BH50" s="54">
        <v>0</v>
      </c>
      <c r="BI50" s="54">
        <v>0</v>
      </c>
      <c r="BJ50" s="55" t="s">
        <v>369</v>
      </c>
      <c r="BK50" s="55" t="s">
        <v>369</v>
      </c>
      <c r="BL50" s="55">
        <v>0</v>
      </c>
      <c r="BM50" s="196">
        <v>0</v>
      </c>
      <c r="BN50" s="55">
        <v>0</v>
      </c>
      <c r="BO50" s="54">
        <v>0</v>
      </c>
      <c r="BP50" s="54">
        <v>0</v>
      </c>
      <c r="BQ50" s="54">
        <v>0</v>
      </c>
      <c r="BR50" s="54">
        <v>0</v>
      </c>
      <c r="BS50" s="54">
        <v>0</v>
      </c>
      <c r="BT50" s="54">
        <v>0</v>
      </c>
      <c r="BU50" s="54">
        <v>0</v>
      </c>
      <c r="BV50" s="54">
        <v>0</v>
      </c>
      <c r="BW50" s="54">
        <v>0</v>
      </c>
      <c r="BX50" s="54">
        <v>0</v>
      </c>
      <c r="BY50" s="54">
        <v>0</v>
      </c>
      <c r="BZ50" s="55" t="s">
        <v>369</v>
      </c>
      <c r="CA50" s="55" t="s">
        <v>369</v>
      </c>
      <c r="CB50" s="55">
        <v>0</v>
      </c>
      <c r="CC50" s="196">
        <v>0</v>
      </c>
      <c r="CD50" s="55">
        <v>0</v>
      </c>
      <c r="CE50" s="54">
        <v>0</v>
      </c>
      <c r="CF50" s="54">
        <v>0</v>
      </c>
      <c r="CG50" s="54">
        <v>0</v>
      </c>
      <c r="CH50" s="54">
        <v>0</v>
      </c>
      <c r="CI50" s="54">
        <v>0</v>
      </c>
      <c r="CJ50" s="54">
        <v>0</v>
      </c>
      <c r="CK50" s="54">
        <v>0</v>
      </c>
      <c r="CL50" s="54">
        <v>0</v>
      </c>
      <c r="CM50" s="54">
        <v>0</v>
      </c>
      <c r="CN50" s="54">
        <v>0</v>
      </c>
      <c r="CO50" s="54">
        <v>0</v>
      </c>
      <c r="CP50" s="55" t="s">
        <v>369</v>
      </c>
      <c r="CQ50" s="55" t="s">
        <v>369</v>
      </c>
      <c r="CR50" s="55">
        <v>0</v>
      </c>
      <c r="CS50" s="196">
        <v>0</v>
      </c>
      <c r="CT50" s="55">
        <v>0</v>
      </c>
      <c r="CU50" s="54">
        <v>0</v>
      </c>
      <c r="CV50" s="54">
        <v>0</v>
      </c>
      <c r="CW50" s="54">
        <v>0</v>
      </c>
      <c r="CX50" s="54">
        <v>0</v>
      </c>
      <c r="CY50" s="54">
        <v>0</v>
      </c>
      <c r="CZ50" s="54">
        <v>0</v>
      </c>
      <c r="DA50" s="54">
        <v>0</v>
      </c>
      <c r="DB50" s="54">
        <v>0</v>
      </c>
      <c r="DC50" s="54">
        <v>0</v>
      </c>
      <c r="DD50" s="54">
        <v>0</v>
      </c>
      <c r="DE50" s="54">
        <v>0</v>
      </c>
      <c r="DF50" s="55" t="s">
        <v>369</v>
      </c>
      <c r="DG50" s="55" t="s">
        <v>369</v>
      </c>
      <c r="DH50" s="55">
        <v>0</v>
      </c>
      <c r="DI50" s="196">
        <v>0</v>
      </c>
      <c r="DJ50" s="55">
        <v>0</v>
      </c>
      <c r="DK50" s="54">
        <v>0</v>
      </c>
      <c r="DL50" s="54">
        <v>0</v>
      </c>
      <c r="DM50" s="54">
        <v>0</v>
      </c>
      <c r="DN50" s="54">
        <v>0</v>
      </c>
      <c r="DO50" s="54">
        <v>0</v>
      </c>
      <c r="DP50" s="54">
        <v>0</v>
      </c>
      <c r="DQ50" s="54">
        <v>0</v>
      </c>
      <c r="DR50" s="54">
        <v>0</v>
      </c>
      <c r="DS50" s="54">
        <v>0</v>
      </c>
      <c r="DT50" s="54">
        <v>0</v>
      </c>
      <c r="DU50" s="54">
        <v>0</v>
      </c>
      <c r="DV50" s="55" t="s">
        <v>369</v>
      </c>
      <c r="DW50" s="55" t="s">
        <v>369</v>
      </c>
      <c r="DX50" s="55">
        <v>0</v>
      </c>
      <c r="DY50" s="196">
        <v>0</v>
      </c>
      <c r="DZ50" s="55">
        <v>0</v>
      </c>
      <c r="EA50" s="54">
        <v>0</v>
      </c>
      <c r="EB50" s="54">
        <v>0</v>
      </c>
      <c r="EC50" s="54">
        <v>0</v>
      </c>
      <c r="ED50" s="54">
        <v>0</v>
      </c>
      <c r="EE50" s="54">
        <v>0</v>
      </c>
      <c r="EF50" s="54">
        <v>0</v>
      </c>
      <c r="EG50" s="54">
        <v>0</v>
      </c>
      <c r="EH50" s="54">
        <v>0</v>
      </c>
      <c r="EI50" s="54">
        <v>0</v>
      </c>
      <c r="EJ50" s="54">
        <v>0</v>
      </c>
      <c r="EK50" s="54">
        <v>0</v>
      </c>
      <c r="EL50" s="55" t="s">
        <v>369</v>
      </c>
      <c r="EM50" s="55" t="s">
        <v>369</v>
      </c>
      <c r="EN50" s="55">
        <v>0</v>
      </c>
      <c r="EO50" s="54">
        <v>0</v>
      </c>
      <c r="EP50" s="55">
        <v>0</v>
      </c>
      <c r="EQ50" s="54">
        <v>0</v>
      </c>
      <c r="ER50" s="54">
        <v>0</v>
      </c>
      <c r="ES50" s="54">
        <v>0</v>
      </c>
      <c r="ET50" s="54">
        <v>0</v>
      </c>
      <c r="EU50" s="54">
        <v>0</v>
      </c>
      <c r="EV50" s="54">
        <v>0</v>
      </c>
      <c r="EW50" s="54">
        <v>0</v>
      </c>
      <c r="EX50" s="54">
        <v>0</v>
      </c>
      <c r="EY50" s="54">
        <v>0</v>
      </c>
      <c r="EZ50" s="54">
        <v>0</v>
      </c>
      <c r="FA50" s="54">
        <v>0</v>
      </c>
      <c r="FB50" s="55" t="s">
        <v>369</v>
      </c>
      <c r="FC50" s="55" t="s">
        <v>369</v>
      </c>
      <c r="FD50" s="55">
        <v>0</v>
      </c>
      <c r="FE50" s="196">
        <v>0</v>
      </c>
      <c r="FF50" s="55">
        <v>0</v>
      </c>
      <c r="FG50" s="54">
        <v>0</v>
      </c>
      <c r="FH50" s="54">
        <v>0</v>
      </c>
      <c r="FI50" s="54">
        <v>0</v>
      </c>
      <c r="FJ50" s="54">
        <v>0</v>
      </c>
      <c r="FK50" s="54">
        <v>0</v>
      </c>
      <c r="FL50" s="54">
        <v>0</v>
      </c>
      <c r="FM50" s="54">
        <v>0</v>
      </c>
      <c r="FN50" s="54">
        <v>0</v>
      </c>
      <c r="FO50" s="54">
        <v>0</v>
      </c>
      <c r="FP50" s="54">
        <v>0</v>
      </c>
      <c r="FQ50" s="54">
        <v>0</v>
      </c>
      <c r="FR50" s="55" t="s">
        <v>369</v>
      </c>
      <c r="FS50" s="55" t="s">
        <v>369</v>
      </c>
      <c r="FT50" s="55">
        <v>0</v>
      </c>
      <c r="FU50" s="196">
        <v>0</v>
      </c>
      <c r="FV50" s="55">
        <v>0</v>
      </c>
      <c r="FW50" s="54">
        <v>0</v>
      </c>
      <c r="FX50" s="54">
        <v>0</v>
      </c>
      <c r="FY50" s="54">
        <v>0</v>
      </c>
      <c r="FZ50" s="54">
        <v>0</v>
      </c>
      <c r="GA50" s="54">
        <v>0</v>
      </c>
      <c r="GB50" s="54">
        <v>0</v>
      </c>
      <c r="GC50" s="54">
        <v>0</v>
      </c>
      <c r="GD50" s="54">
        <v>0</v>
      </c>
      <c r="GE50" s="54">
        <v>0</v>
      </c>
      <c r="GF50" s="54">
        <v>0</v>
      </c>
      <c r="GG50" s="54">
        <v>0</v>
      </c>
      <c r="GH50" s="55" t="s">
        <v>369</v>
      </c>
      <c r="GI50" s="55" t="s">
        <v>369</v>
      </c>
      <c r="GJ50" s="55">
        <v>0</v>
      </c>
      <c r="GK50" s="196">
        <v>0</v>
      </c>
      <c r="GL50" s="55">
        <v>0</v>
      </c>
      <c r="GM50" s="54">
        <v>0</v>
      </c>
      <c r="GN50" s="54">
        <v>0</v>
      </c>
      <c r="GO50" s="54">
        <v>0</v>
      </c>
      <c r="GP50" s="54">
        <v>0</v>
      </c>
      <c r="GQ50" s="54">
        <v>0</v>
      </c>
      <c r="GR50" s="54">
        <v>0</v>
      </c>
      <c r="GS50" s="54">
        <v>0.32479598999999998</v>
      </c>
      <c r="GT50" s="54">
        <v>0</v>
      </c>
      <c r="GU50" s="54">
        <v>0</v>
      </c>
      <c r="GV50" s="54">
        <v>0</v>
      </c>
      <c r="GW50" s="54">
        <v>0</v>
      </c>
      <c r="GX50" s="55" t="s">
        <v>369</v>
      </c>
      <c r="GY50" s="55" t="s">
        <v>369</v>
      </c>
      <c r="GZ50" s="55">
        <v>0</v>
      </c>
      <c r="HA50" s="196">
        <v>0.32479598999999998</v>
      </c>
      <c r="HB50" s="55">
        <v>0</v>
      </c>
      <c r="HC50" s="54">
        <v>0</v>
      </c>
      <c r="HD50" s="54">
        <v>0</v>
      </c>
      <c r="HE50" s="54">
        <v>0</v>
      </c>
      <c r="HF50" s="54">
        <v>0</v>
      </c>
      <c r="HG50" s="54">
        <v>0</v>
      </c>
      <c r="HH50" s="54">
        <v>0</v>
      </c>
      <c r="HI50" s="54">
        <v>0.23565523999999999</v>
      </c>
      <c r="HJ50" s="54">
        <v>0</v>
      </c>
      <c r="HK50" s="54">
        <v>0</v>
      </c>
      <c r="HL50" s="54">
        <v>0</v>
      </c>
      <c r="HM50" s="54">
        <v>0</v>
      </c>
      <c r="HN50" s="55" t="s">
        <v>369</v>
      </c>
      <c r="HO50" s="55" t="s">
        <v>369</v>
      </c>
      <c r="HP50" s="55">
        <v>0</v>
      </c>
      <c r="HQ50" s="196">
        <v>0.23565523999999999</v>
      </c>
      <c r="HR50" s="55">
        <v>0</v>
      </c>
      <c r="HS50" s="54">
        <v>0</v>
      </c>
      <c r="HT50" s="54">
        <v>0</v>
      </c>
      <c r="HU50" s="54">
        <v>0</v>
      </c>
      <c r="HV50" s="54">
        <v>0</v>
      </c>
      <c r="HW50" s="54">
        <v>0</v>
      </c>
      <c r="HX50" s="54">
        <v>0</v>
      </c>
      <c r="HY50" s="54">
        <v>0</v>
      </c>
      <c r="HZ50" s="54">
        <v>0</v>
      </c>
      <c r="IA50" s="54">
        <v>0</v>
      </c>
      <c r="IB50" s="54">
        <v>0</v>
      </c>
      <c r="IC50" s="54">
        <v>0</v>
      </c>
      <c r="ID50" s="55" t="s">
        <v>369</v>
      </c>
      <c r="IE50" s="55" t="s">
        <v>369</v>
      </c>
      <c r="IF50" s="55">
        <v>0</v>
      </c>
      <c r="IG50" s="196">
        <v>0</v>
      </c>
      <c r="IH50" s="55">
        <v>0</v>
      </c>
    </row>
    <row r="51" spans="1:242" ht="15.75" x14ac:dyDescent="0.25">
      <c r="A51" s="130">
        <v>40</v>
      </c>
      <c r="B51" s="197" t="s">
        <v>107</v>
      </c>
      <c r="C51" s="54">
        <v>0</v>
      </c>
      <c r="D51" s="54">
        <v>0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5" t="s">
        <v>369</v>
      </c>
      <c r="O51" s="55" t="s">
        <v>369</v>
      </c>
      <c r="P51" s="55">
        <v>0</v>
      </c>
      <c r="Q51" s="54">
        <v>0</v>
      </c>
      <c r="R51" s="55"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5" t="s">
        <v>369</v>
      </c>
      <c r="AE51" s="55" t="s">
        <v>369</v>
      </c>
      <c r="AF51" s="55">
        <v>0</v>
      </c>
      <c r="AG51" s="196">
        <v>0</v>
      </c>
      <c r="AH51" s="55">
        <v>0</v>
      </c>
      <c r="AI51" s="54">
        <v>0</v>
      </c>
      <c r="AJ51" s="54">
        <v>0</v>
      </c>
      <c r="AK51" s="54">
        <v>0</v>
      </c>
      <c r="AL51" s="54">
        <v>0</v>
      </c>
      <c r="AM51" s="54">
        <v>0</v>
      </c>
      <c r="AN51" s="54">
        <v>0</v>
      </c>
      <c r="AO51" s="54">
        <v>0</v>
      </c>
      <c r="AP51" s="54">
        <v>0</v>
      </c>
      <c r="AQ51" s="54">
        <v>0</v>
      </c>
      <c r="AR51" s="54">
        <v>0</v>
      </c>
      <c r="AS51" s="54">
        <v>0</v>
      </c>
      <c r="AT51" s="55" t="s">
        <v>369</v>
      </c>
      <c r="AU51" s="55" t="s">
        <v>369</v>
      </c>
      <c r="AV51" s="55">
        <v>0</v>
      </c>
      <c r="AW51" s="196">
        <v>0</v>
      </c>
      <c r="AX51" s="55">
        <v>0</v>
      </c>
      <c r="AY51" s="54">
        <v>0</v>
      </c>
      <c r="AZ51" s="54">
        <v>0</v>
      </c>
      <c r="BA51" s="54">
        <v>0</v>
      </c>
      <c r="BB51" s="54">
        <v>0</v>
      </c>
      <c r="BC51" s="54">
        <v>0</v>
      </c>
      <c r="BD51" s="54">
        <v>0</v>
      </c>
      <c r="BE51" s="54">
        <v>0</v>
      </c>
      <c r="BF51" s="54">
        <v>0</v>
      </c>
      <c r="BG51" s="54">
        <v>0</v>
      </c>
      <c r="BH51" s="54">
        <v>0</v>
      </c>
      <c r="BI51" s="54">
        <v>0</v>
      </c>
      <c r="BJ51" s="55" t="s">
        <v>369</v>
      </c>
      <c r="BK51" s="55" t="s">
        <v>369</v>
      </c>
      <c r="BL51" s="55">
        <v>0</v>
      </c>
      <c r="BM51" s="196">
        <v>0</v>
      </c>
      <c r="BN51" s="55">
        <v>0</v>
      </c>
      <c r="BO51" s="54">
        <v>0</v>
      </c>
      <c r="BP51" s="54">
        <v>0</v>
      </c>
      <c r="BQ51" s="54">
        <v>0</v>
      </c>
      <c r="BR51" s="54">
        <v>0</v>
      </c>
      <c r="BS51" s="54">
        <v>0</v>
      </c>
      <c r="BT51" s="54">
        <v>0</v>
      </c>
      <c r="BU51" s="54">
        <v>0</v>
      </c>
      <c r="BV51" s="54">
        <v>0</v>
      </c>
      <c r="BW51" s="54">
        <v>0</v>
      </c>
      <c r="BX51" s="54">
        <v>0</v>
      </c>
      <c r="BY51" s="54">
        <v>0</v>
      </c>
      <c r="BZ51" s="55" t="s">
        <v>369</v>
      </c>
      <c r="CA51" s="55" t="s">
        <v>369</v>
      </c>
      <c r="CB51" s="55">
        <v>0</v>
      </c>
      <c r="CC51" s="196">
        <v>0</v>
      </c>
      <c r="CD51" s="55">
        <v>0</v>
      </c>
      <c r="CE51" s="54">
        <v>0</v>
      </c>
      <c r="CF51" s="54">
        <v>0</v>
      </c>
      <c r="CG51" s="54">
        <v>0</v>
      </c>
      <c r="CH51" s="54">
        <v>0</v>
      </c>
      <c r="CI51" s="54">
        <v>0</v>
      </c>
      <c r="CJ51" s="54">
        <v>0</v>
      </c>
      <c r="CK51" s="54">
        <v>0</v>
      </c>
      <c r="CL51" s="54">
        <v>0</v>
      </c>
      <c r="CM51" s="54">
        <v>0</v>
      </c>
      <c r="CN51" s="54">
        <v>0</v>
      </c>
      <c r="CO51" s="54">
        <v>0</v>
      </c>
      <c r="CP51" s="55" t="s">
        <v>369</v>
      </c>
      <c r="CQ51" s="55" t="s">
        <v>369</v>
      </c>
      <c r="CR51" s="55">
        <v>0</v>
      </c>
      <c r="CS51" s="196">
        <v>0</v>
      </c>
      <c r="CT51" s="55">
        <v>0</v>
      </c>
      <c r="CU51" s="54">
        <v>0</v>
      </c>
      <c r="CV51" s="54">
        <v>0</v>
      </c>
      <c r="CW51" s="54">
        <v>0</v>
      </c>
      <c r="CX51" s="54">
        <v>0</v>
      </c>
      <c r="CY51" s="54">
        <v>0</v>
      </c>
      <c r="CZ51" s="54">
        <v>0</v>
      </c>
      <c r="DA51" s="54">
        <v>0</v>
      </c>
      <c r="DB51" s="54">
        <v>0</v>
      </c>
      <c r="DC51" s="54">
        <v>0</v>
      </c>
      <c r="DD51" s="54">
        <v>0</v>
      </c>
      <c r="DE51" s="54">
        <v>0</v>
      </c>
      <c r="DF51" s="55" t="s">
        <v>369</v>
      </c>
      <c r="DG51" s="55" t="s">
        <v>369</v>
      </c>
      <c r="DH51" s="55">
        <v>0</v>
      </c>
      <c r="DI51" s="196">
        <v>0</v>
      </c>
      <c r="DJ51" s="55">
        <v>0</v>
      </c>
      <c r="DK51" s="54">
        <v>0</v>
      </c>
      <c r="DL51" s="54">
        <v>0</v>
      </c>
      <c r="DM51" s="54">
        <v>0</v>
      </c>
      <c r="DN51" s="54">
        <v>0</v>
      </c>
      <c r="DO51" s="54">
        <v>0</v>
      </c>
      <c r="DP51" s="54">
        <v>0</v>
      </c>
      <c r="DQ51" s="54">
        <v>0</v>
      </c>
      <c r="DR51" s="54">
        <v>0</v>
      </c>
      <c r="DS51" s="54">
        <v>0</v>
      </c>
      <c r="DT51" s="54">
        <v>0</v>
      </c>
      <c r="DU51" s="54">
        <v>0</v>
      </c>
      <c r="DV51" s="55" t="s">
        <v>369</v>
      </c>
      <c r="DW51" s="55" t="s">
        <v>369</v>
      </c>
      <c r="DX51" s="55">
        <v>0</v>
      </c>
      <c r="DY51" s="196">
        <v>0</v>
      </c>
      <c r="DZ51" s="55">
        <v>0</v>
      </c>
      <c r="EA51" s="54">
        <v>0</v>
      </c>
      <c r="EB51" s="54">
        <v>0</v>
      </c>
      <c r="EC51" s="54">
        <v>0</v>
      </c>
      <c r="ED51" s="54">
        <v>0</v>
      </c>
      <c r="EE51" s="54">
        <v>0</v>
      </c>
      <c r="EF51" s="54">
        <v>0</v>
      </c>
      <c r="EG51" s="54">
        <v>0</v>
      </c>
      <c r="EH51" s="54">
        <v>0</v>
      </c>
      <c r="EI51" s="54">
        <v>0</v>
      </c>
      <c r="EJ51" s="54">
        <v>0</v>
      </c>
      <c r="EK51" s="54">
        <v>0</v>
      </c>
      <c r="EL51" s="55" t="s">
        <v>369</v>
      </c>
      <c r="EM51" s="55" t="s">
        <v>369</v>
      </c>
      <c r="EN51" s="55">
        <v>0</v>
      </c>
      <c r="EO51" s="54">
        <v>0</v>
      </c>
      <c r="EP51" s="55">
        <v>0</v>
      </c>
      <c r="EQ51" s="54">
        <v>0</v>
      </c>
      <c r="ER51" s="54">
        <v>0</v>
      </c>
      <c r="ES51" s="54">
        <v>0</v>
      </c>
      <c r="ET51" s="54">
        <v>0</v>
      </c>
      <c r="EU51" s="54">
        <v>0</v>
      </c>
      <c r="EV51" s="54">
        <v>0</v>
      </c>
      <c r="EW51" s="54">
        <v>0</v>
      </c>
      <c r="EX51" s="54">
        <v>0</v>
      </c>
      <c r="EY51" s="54">
        <v>0</v>
      </c>
      <c r="EZ51" s="54">
        <v>0</v>
      </c>
      <c r="FA51" s="54">
        <v>0</v>
      </c>
      <c r="FB51" s="55" t="s">
        <v>369</v>
      </c>
      <c r="FC51" s="55" t="s">
        <v>369</v>
      </c>
      <c r="FD51" s="55">
        <v>0</v>
      </c>
      <c r="FE51" s="196">
        <v>0</v>
      </c>
      <c r="FF51" s="55">
        <v>0</v>
      </c>
      <c r="FG51" s="54">
        <v>0</v>
      </c>
      <c r="FH51" s="54">
        <v>0</v>
      </c>
      <c r="FI51" s="54">
        <v>0</v>
      </c>
      <c r="FJ51" s="54">
        <v>0</v>
      </c>
      <c r="FK51" s="54">
        <v>0</v>
      </c>
      <c r="FL51" s="54">
        <v>0</v>
      </c>
      <c r="FM51" s="54">
        <v>0</v>
      </c>
      <c r="FN51" s="54">
        <v>0</v>
      </c>
      <c r="FO51" s="54">
        <v>0</v>
      </c>
      <c r="FP51" s="54">
        <v>0</v>
      </c>
      <c r="FQ51" s="54">
        <v>0</v>
      </c>
      <c r="FR51" s="55" t="s">
        <v>369</v>
      </c>
      <c r="FS51" s="55" t="s">
        <v>369</v>
      </c>
      <c r="FT51" s="55">
        <v>0</v>
      </c>
      <c r="FU51" s="196">
        <v>0</v>
      </c>
      <c r="FV51" s="55">
        <v>0</v>
      </c>
      <c r="FW51" s="54">
        <v>0</v>
      </c>
      <c r="FX51" s="54">
        <v>0</v>
      </c>
      <c r="FY51" s="54">
        <v>0</v>
      </c>
      <c r="FZ51" s="54">
        <v>0</v>
      </c>
      <c r="GA51" s="54">
        <v>0</v>
      </c>
      <c r="GB51" s="54">
        <v>0</v>
      </c>
      <c r="GC51" s="54">
        <v>0</v>
      </c>
      <c r="GD51" s="54">
        <v>0</v>
      </c>
      <c r="GE51" s="54">
        <v>0</v>
      </c>
      <c r="GF51" s="54">
        <v>0</v>
      </c>
      <c r="GG51" s="54">
        <v>0</v>
      </c>
      <c r="GH51" s="55" t="s">
        <v>369</v>
      </c>
      <c r="GI51" s="55" t="s">
        <v>369</v>
      </c>
      <c r="GJ51" s="55">
        <v>0</v>
      </c>
      <c r="GK51" s="196">
        <v>0</v>
      </c>
      <c r="GL51" s="55">
        <v>0</v>
      </c>
      <c r="GM51" s="54">
        <v>0</v>
      </c>
      <c r="GN51" s="54">
        <v>0</v>
      </c>
      <c r="GO51" s="54">
        <v>0</v>
      </c>
      <c r="GP51" s="54">
        <v>0</v>
      </c>
      <c r="GQ51" s="54">
        <v>0</v>
      </c>
      <c r="GR51" s="54">
        <v>0</v>
      </c>
      <c r="GS51" s="54">
        <v>0</v>
      </c>
      <c r="GT51" s="54">
        <v>0</v>
      </c>
      <c r="GU51" s="54">
        <v>0</v>
      </c>
      <c r="GV51" s="54">
        <v>0</v>
      </c>
      <c r="GW51" s="54">
        <v>0</v>
      </c>
      <c r="GX51" s="55" t="s">
        <v>369</v>
      </c>
      <c r="GY51" s="55" t="s">
        <v>369</v>
      </c>
      <c r="GZ51" s="55">
        <v>0</v>
      </c>
      <c r="HA51" s="196">
        <v>0</v>
      </c>
      <c r="HB51" s="55">
        <v>0</v>
      </c>
      <c r="HC51" s="54">
        <v>0</v>
      </c>
      <c r="HD51" s="54">
        <v>0</v>
      </c>
      <c r="HE51" s="54">
        <v>0</v>
      </c>
      <c r="HF51" s="54">
        <v>0</v>
      </c>
      <c r="HG51" s="54">
        <v>0</v>
      </c>
      <c r="HH51" s="54">
        <v>0</v>
      </c>
      <c r="HI51" s="54">
        <v>0</v>
      </c>
      <c r="HJ51" s="54">
        <v>0</v>
      </c>
      <c r="HK51" s="54">
        <v>0</v>
      </c>
      <c r="HL51" s="54">
        <v>0</v>
      </c>
      <c r="HM51" s="54">
        <v>0</v>
      </c>
      <c r="HN51" s="55" t="s">
        <v>369</v>
      </c>
      <c r="HO51" s="55" t="s">
        <v>369</v>
      </c>
      <c r="HP51" s="55">
        <v>0</v>
      </c>
      <c r="HQ51" s="196">
        <v>0</v>
      </c>
      <c r="HR51" s="55">
        <v>0</v>
      </c>
      <c r="HS51" s="54">
        <v>0</v>
      </c>
      <c r="HT51" s="54">
        <v>0</v>
      </c>
      <c r="HU51" s="54">
        <v>0</v>
      </c>
      <c r="HV51" s="54">
        <v>0</v>
      </c>
      <c r="HW51" s="54">
        <v>0</v>
      </c>
      <c r="HX51" s="54">
        <v>0</v>
      </c>
      <c r="HY51" s="54">
        <v>0</v>
      </c>
      <c r="HZ51" s="54">
        <v>0</v>
      </c>
      <c r="IA51" s="54">
        <v>0</v>
      </c>
      <c r="IB51" s="54">
        <v>0</v>
      </c>
      <c r="IC51" s="54">
        <v>0</v>
      </c>
      <c r="ID51" s="55" t="s">
        <v>369</v>
      </c>
      <c r="IE51" s="55" t="s">
        <v>369</v>
      </c>
      <c r="IF51" s="55">
        <v>0</v>
      </c>
      <c r="IG51" s="196">
        <v>0</v>
      </c>
      <c r="IH51" s="55">
        <v>0</v>
      </c>
    </row>
    <row r="52" spans="1:242" ht="15.75" x14ac:dyDescent="0.25">
      <c r="A52" s="129">
        <v>41</v>
      </c>
      <c r="B52" s="108" t="s">
        <v>254</v>
      </c>
      <c r="C52" s="54">
        <v>0</v>
      </c>
      <c r="D52" s="54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0.44638274</v>
      </c>
      <c r="J52" s="54">
        <v>0</v>
      </c>
      <c r="K52" s="54">
        <v>0</v>
      </c>
      <c r="L52" s="54">
        <v>0</v>
      </c>
      <c r="M52" s="54">
        <v>0</v>
      </c>
      <c r="N52" s="55" t="s">
        <v>369</v>
      </c>
      <c r="O52" s="55" t="s">
        <v>369</v>
      </c>
      <c r="P52" s="55">
        <v>0</v>
      </c>
      <c r="Q52" s="54">
        <v>0.44638274</v>
      </c>
      <c r="R52" s="55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5" t="s">
        <v>369</v>
      </c>
      <c r="AE52" s="55" t="s">
        <v>369</v>
      </c>
      <c r="AF52" s="55">
        <v>0</v>
      </c>
      <c r="AG52" s="196">
        <v>0</v>
      </c>
      <c r="AH52" s="55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  <c r="AO52" s="54">
        <v>0</v>
      </c>
      <c r="AP52" s="54">
        <v>0</v>
      </c>
      <c r="AQ52" s="54">
        <v>0</v>
      </c>
      <c r="AR52" s="54">
        <v>0</v>
      </c>
      <c r="AS52" s="54">
        <v>0</v>
      </c>
      <c r="AT52" s="55" t="s">
        <v>369</v>
      </c>
      <c r="AU52" s="55" t="s">
        <v>369</v>
      </c>
      <c r="AV52" s="55">
        <v>0</v>
      </c>
      <c r="AW52" s="196">
        <v>0</v>
      </c>
      <c r="AX52" s="55">
        <v>0</v>
      </c>
      <c r="AY52" s="54">
        <v>0</v>
      </c>
      <c r="AZ52" s="54">
        <v>0</v>
      </c>
      <c r="BA52" s="54">
        <v>0</v>
      </c>
      <c r="BB52" s="54">
        <v>0</v>
      </c>
      <c r="BC52" s="54">
        <v>0</v>
      </c>
      <c r="BD52" s="54">
        <v>0</v>
      </c>
      <c r="BE52" s="54">
        <v>0</v>
      </c>
      <c r="BF52" s="54">
        <v>0</v>
      </c>
      <c r="BG52" s="54">
        <v>0</v>
      </c>
      <c r="BH52" s="54">
        <v>0</v>
      </c>
      <c r="BI52" s="54">
        <v>0</v>
      </c>
      <c r="BJ52" s="55" t="s">
        <v>369</v>
      </c>
      <c r="BK52" s="55" t="s">
        <v>369</v>
      </c>
      <c r="BL52" s="55">
        <v>0</v>
      </c>
      <c r="BM52" s="196">
        <v>0</v>
      </c>
      <c r="BN52" s="55">
        <v>0</v>
      </c>
      <c r="BO52" s="54">
        <v>0</v>
      </c>
      <c r="BP52" s="54">
        <v>0</v>
      </c>
      <c r="BQ52" s="54">
        <v>0</v>
      </c>
      <c r="BR52" s="54">
        <v>0</v>
      </c>
      <c r="BS52" s="54">
        <v>0</v>
      </c>
      <c r="BT52" s="54">
        <v>0</v>
      </c>
      <c r="BU52" s="54">
        <v>0</v>
      </c>
      <c r="BV52" s="54">
        <v>0</v>
      </c>
      <c r="BW52" s="54">
        <v>0</v>
      </c>
      <c r="BX52" s="54">
        <v>0</v>
      </c>
      <c r="BY52" s="54">
        <v>0</v>
      </c>
      <c r="BZ52" s="55" t="s">
        <v>369</v>
      </c>
      <c r="CA52" s="55" t="s">
        <v>369</v>
      </c>
      <c r="CB52" s="55">
        <v>0</v>
      </c>
      <c r="CC52" s="196">
        <v>0</v>
      </c>
      <c r="CD52" s="55">
        <v>0</v>
      </c>
      <c r="CE52" s="54">
        <v>0</v>
      </c>
      <c r="CF52" s="54">
        <v>0</v>
      </c>
      <c r="CG52" s="54">
        <v>0</v>
      </c>
      <c r="CH52" s="54">
        <v>0</v>
      </c>
      <c r="CI52" s="54">
        <v>0</v>
      </c>
      <c r="CJ52" s="54">
        <v>0</v>
      </c>
      <c r="CK52" s="54">
        <v>0</v>
      </c>
      <c r="CL52" s="54">
        <v>0</v>
      </c>
      <c r="CM52" s="54">
        <v>0</v>
      </c>
      <c r="CN52" s="54">
        <v>0</v>
      </c>
      <c r="CO52" s="54">
        <v>0</v>
      </c>
      <c r="CP52" s="55" t="s">
        <v>369</v>
      </c>
      <c r="CQ52" s="55" t="s">
        <v>369</v>
      </c>
      <c r="CR52" s="55">
        <v>0</v>
      </c>
      <c r="CS52" s="196">
        <v>0</v>
      </c>
      <c r="CT52" s="55">
        <v>0</v>
      </c>
      <c r="CU52" s="54">
        <v>0</v>
      </c>
      <c r="CV52" s="54">
        <v>0</v>
      </c>
      <c r="CW52" s="54">
        <v>0</v>
      </c>
      <c r="CX52" s="54">
        <v>0</v>
      </c>
      <c r="CY52" s="54">
        <v>0</v>
      </c>
      <c r="CZ52" s="54">
        <v>0</v>
      </c>
      <c r="DA52" s="54">
        <v>0</v>
      </c>
      <c r="DB52" s="54">
        <v>0</v>
      </c>
      <c r="DC52" s="54">
        <v>0</v>
      </c>
      <c r="DD52" s="54">
        <v>0</v>
      </c>
      <c r="DE52" s="54">
        <v>0</v>
      </c>
      <c r="DF52" s="55" t="s">
        <v>369</v>
      </c>
      <c r="DG52" s="55" t="s">
        <v>369</v>
      </c>
      <c r="DH52" s="55">
        <v>0</v>
      </c>
      <c r="DI52" s="196">
        <v>0</v>
      </c>
      <c r="DJ52" s="55">
        <v>0</v>
      </c>
      <c r="DK52" s="54">
        <v>0</v>
      </c>
      <c r="DL52" s="54">
        <v>0</v>
      </c>
      <c r="DM52" s="54">
        <v>0</v>
      </c>
      <c r="DN52" s="54">
        <v>0</v>
      </c>
      <c r="DO52" s="54">
        <v>0</v>
      </c>
      <c r="DP52" s="54">
        <v>0</v>
      </c>
      <c r="DQ52" s="54">
        <v>0</v>
      </c>
      <c r="DR52" s="54">
        <v>0</v>
      </c>
      <c r="DS52" s="54">
        <v>0</v>
      </c>
      <c r="DT52" s="54">
        <v>0</v>
      </c>
      <c r="DU52" s="54">
        <v>0</v>
      </c>
      <c r="DV52" s="55" t="s">
        <v>369</v>
      </c>
      <c r="DW52" s="55" t="s">
        <v>369</v>
      </c>
      <c r="DX52" s="55">
        <v>0</v>
      </c>
      <c r="DY52" s="196">
        <v>0</v>
      </c>
      <c r="DZ52" s="55">
        <v>0</v>
      </c>
      <c r="EA52" s="54">
        <v>0</v>
      </c>
      <c r="EB52" s="54">
        <v>0</v>
      </c>
      <c r="EC52" s="54">
        <v>0</v>
      </c>
      <c r="ED52" s="54">
        <v>0</v>
      </c>
      <c r="EE52" s="54">
        <v>0</v>
      </c>
      <c r="EF52" s="54">
        <v>0</v>
      </c>
      <c r="EG52" s="54">
        <v>0</v>
      </c>
      <c r="EH52" s="54">
        <v>0</v>
      </c>
      <c r="EI52" s="54">
        <v>0</v>
      </c>
      <c r="EJ52" s="54">
        <v>0</v>
      </c>
      <c r="EK52" s="54">
        <v>0</v>
      </c>
      <c r="EL52" s="55" t="s">
        <v>369</v>
      </c>
      <c r="EM52" s="55" t="s">
        <v>369</v>
      </c>
      <c r="EN52" s="55">
        <v>0</v>
      </c>
      <c r="EO52" s="54">
        <v>0</v>
      </c>
      <c r="EP52" s="55">
        <v>0</v>
      </c>
      <c r="EQ52" s="54">
        <v>0</v>
      </c>
      <c r="ER52" s="54">
        <v>0</v>
      </c>
      <c r="ES52" s="54">
        <v>0</v>
      </c>
      <c r="ET52" s="54">
        <v>0</v>
      </c>
      <c r="EU52" s="54">
        <v>0</v>
      </c>
      <c r="EV52" s="54">
        <v>0</v>
      </c>
      <c r="EW52" s="54">
        <v>0</v>
      </c>
      <c r="EX52" s="54">
        <v>0</v>
      </c>
      <c r="EY52" s="54">
        <v>0</v>
      </c>
      <c r="EZ52" s="54">
        <v>0</v>
      </c>
      <c r="FA52" s="54">
        <v>0</v>
      </c>
      <c r="FB52" s="55" t="s">
        <v>369</v>
      </c>
      <c r="FC52" s="55" t="s">
        <v>369</v>
      </c>
      <c r="FD52" s="55">
        <v>0</v>
      </c>
      <c r="FE52" s="196">
        <v>0</v>
      </c>
      <c r="FF52" s="55">
        <v>0</v>
      </c>
      <c r="FG52" s="54">
        <v>0</v>
      </c>
      <c r="FH52" s="54">
        <v>0</v>
      </c>
      <c r="FI52" s="54">
        <v>0</v>
      </c>
      <c r="FJ52" s="54">
        <v>0</v>
      </c>
      <c r="FK52" s="54">
        <v>0</v>
      </c>
      <c r="FL52" s="54">
        <v>0</v>
      </c>
      <c r="FM52" s="54">
        <v>0</v>
      </c>
      <c r="FN52" s="54">
        <v>0</v>
      </c>
      <c r="FO52" s="54">
        <v>0</v>
      </c>
      <c r="FP52" s="54">
        <v>0</v>
      </c>
      <c r="FQ52" s="54">
        <v>0</v>
      </c>
      <c r="FR52" s="55" t="s">
        <v>369</v>
      </c>
      <c r="FS52" s="55" t="s">
        <v>369</v>
      </c>
      <c r="FT52" s="55">
        <v>0</v>
      </c>
      <c r="FU52" s="196">
        <v>0</v>
      </c>
      <c r="FV52" s="55">
        <v>0</v>
      </c>
      <c r="FW52" s="54">
        <v>0</v>
      </c>
      <c r="FX52" s="54">
        <v>0</v>
      </c>
      <c r="FY52" s="54">
        <v>0</v>
      </c>
      <c r="FZ52" s="54">
        <v>0</v>
      </c>
      <c r="GA52" s="54">
        <v>0</v>
      </c>
      <c r="GB52" s="54">
        <v>0</v>
      </c>
      <c r="GC52" s="54">
        <v>0</v>
      </c>
      <c r="GD52" s="54">
        <v>0</v>
      </c>
      <c r="GE52" s="54">
        <v>0</v>
      </c>
      <c r="GF52" s="54">
        <v>0</v>
      </c>
      <c r="GG52" s="54">
        <v>0</v>
      </c>
      <c r="GH52" s="55" t="s">
        <v>369</v>
      </c>
      <c r="GI52" s="55" t="s">
        <v>369</v>
      </c>
      <c r="GJ52" s="55">
        <v>0</v>
      </c>
      <c r="GK52" s="196">
        <v>0</v>
      </c>
      <c r="GL52" s="55">
        <v>0</v>
      </c>
      <c r="GM52" s="54">
        <v>0</v>
      </c>
      <c r="GN52" s="54">
        <v>0</v>
      </c>
      <c r="GO52" s="54">
        <v>0</v>
      </c>
      <c r="GP52" s="54">
        <v>0</v>
      </c>
      <c r="GQ52" s="54">
        <v>0</v>
      </c>
      <c r="GR52" s="54">
        <v>0</v>
      </c>
      <c r="GS52" s="54">
        <v>0.16592140999999999</v>
      </c>
      <c r="GT52" s="54">
        <v>0</v>
      </c>
      <c r="GU52" s="54">
        <v>0</v>
      </c>
      <c r="GV52" s="54">
        <v>0</v>
      </c>
      <c r="GW52" s="54">
        <v>0</v>
      </c>
      <c r="GX52" s="55" t="s">
        <v>369</v>
      </c>
      <c r="GY52" s="55" t="s">
        <v>369</v>
      </c>
      <c r="GZ52" s="55">
        <v>0</v>
      </c>
      <c r="HA52" s="196">
        <v>0.16592140999999999</v>
      </c>
      <c r="HB52" s="55">
        <v>0</v>
      </c>
      <c r="HC52" s="54">
        <v>0</v>
      </c>
      <c r="HD52" s="54">
        <v>0</v>
      </c>
      <c r="HE52" s="54">
        <v>0</v>
      </c>
      <c r="HF52" s="54">
        <v>0</v>
      </c>
      <c r="HG52" s="54">
        <v>0</v>
      </c>
      <c r="HH52" s="54">
        <v>0</v>
      </c>
      <c r="HI52" s="54">
        <v>0.28046133000000001</v>
      </c>
      <c r="HJ52" s="54">
        <v>0</v>
      </c>
      <c r="HK52" s="54">
        <v>0</v>
      </c>
      <c r="HL52" s="54">
        <v>0</v>
      </c>
      <c r="HM52" s="54">
        <v>0</v>
      </c>
      <c r="HN52" s="55" t="s">
        <v>369</v>
      </c>
      <c r="HO52" s="55" t="s">
        <v>369</v>
      </c>
      <c r="HP52" s="55">
        <v>0</v>
      </c>
      <c r="HQ52" s="196">
        <v>0.28046133000000001</v>
      </c>
      <c r="HR52" s="55">
        <v>0</v>
      </c>
      <c r="HS52" s="54">
        <v>0</v>
      </c>
      <c r="HT52" s="54">
        <v>0</v>
      </c>
      <c r="HU52" s="54">
        <v>0</v>
      </c>
      <c r="HV52" s="54">
        <v>0</v>
      </c>
      <c r="HW52" s="54">
        <v>0</v>
      </c>
      <c r="HX52" s="54">
        <v>0</v>
      </c>
      <c r="HY52" s="54">
        <v>0</v>
      </c>
      <c r="HZ52" s="54">
        <v>0</v>
      </c>
      <c r="IA52" s="54">
        <v>0</v>
      </c>
      <c r="IB52" s="54">
        <v>0</v>
      </c>
      <c r="IC52" s="54">
        <v>0</v>
      </c>
      <c r="ID52" s="55" t="s">
        <v>369</v>
      </c>
      <c r="IE52" s="55" t="s">
        <v>369</v>
      </c>
      <c r="IF52" s="55">
        <v>0</v>
      </c>
      <c r="IG52" s="196">
        <v>0</v>
      </c>
      <c r="IH52" s="55">
        <v>0</v>
      </c>
    </row>
    <row r="53" spans="1:242" ht="15.75" x14ac:dyDescent="0.25">
      <c r="A53" s="127">
        <v>42</v>
      </c>
      <c r="B53" s="107" t="s">
        <v>109</v>
      </c>
      <c r="C53" s="49">
        <v>0</v>
      </c>
      <c r="D53" s="49">
        <v>0</v>
      </c>
      <c r="E53" s="49">
        <v>0</v>
      </c>
      <c r="F53" s="49">
        <v>0</v>
      </c>
      <c r="G53" s="49">
        <v>0</v>
      </c>
      <c r="H53" s="49">
        <v>0</v>
      </c>
      <c r="I53" s="49">
        <v>143.45291535000001</v>
      </c>
      <c r="J53" s="49">
        <v>0</v>
      </c>
      <c r="K53" s="49">
        <v>0</v>
      </c>
      <c r="L53" s="49">
        <v>0</v>
      </c>
      <c r="M53" s="49">
        <v>0</v>
      </c>
      <c r="N53" s="49" t="s">
        <v>369</v>
      </c>
      <c r="O53" s="49" t="s">
        <v>369</v>
      </c>
      <c r="P53" s="49">
        <v>0</v>
      </c>
      <c r="Q53" s="49">
        <v>143.45079067</v>
      </c>
      <c r="R53" s="49">
        <v>2.1246800000085386E-3</v>
      </c>
      <c r="S53" s="49">
        <v>0</v>
      </c>
      <c r="T53" s="49">
        <v>0</v>
      </c>
      <c r="U53" s="49">
        <v>0</v>
      </c>
      <c r="V53" s="49">
        <v>0</v>
      </c>
      <c r="W53" s="49">
        <v>0</v>
      </c>
      <c r="X53" s="49">
        <v>0</v>
      </c>
      <c r="Y53" s="49">
        <v>0.40380745000000001</v>
      </c>
      <c r="Z53" s="49">
        <v>0</v>
      </c>
      <c r="AA53" s="49">
        <v>0</v>
      </c>
      <c r="AB53" s="49">
        <v>0</v>
      </c>
      <c r="AC53" s="49">
        <v>0</v>
      </c>
      <c r="AD53" s="49" t="s">
        <v>369</v>
      </c>
      <c r="AE53" s="49" t="s">
        <v>369</v>
      </c>
      <c r="AF53" s="49">
        <v>0</v>
      </c>
      <c r="AG53" s="49">
        <v>0.40380745000000001</v>
      </c>
      <c r="AH53" s="49">
        <v>0</v>
      </c>
      <c r="AI53" s="49">
        <v>0</v>
      </c>
      <c r="AJ53" s="49">
        <v>0</v>
      </c>
      <c r="AK53" s="49">
        <v>0</v>
      </c>
      <c r="AL53" s="49">
        <v>0</v>
      </c>
      <c r="AM53" s="49">
        <v>0</v>
      </c>
      <c r="AN53" s="49">
        <v>0</v>
      </c>
      <c r="AO53" s="49">
        <v>0</v>
      </c>
      <c r="AP53" s="49">
        <v>0</v>
      </c>
      <c r="AQ53" s="49">
        <v>0</v>
      </c>
      <c r="AR53" s="49">
        <v>0</v>
      </c>
      <c r="AS53" s="49">
        <v>0</v>
      </c>
      <c r="AT53" s="49" t="s">
        <v>369</v>
      </c>
      <c r="AU53" s="49" t="s">
        <v>369</v>
      </c>
      <c r="AV53" s="49">
        <v>0</v>
      </c>
      <c r="AW53" s="49">
        <v>0</v>
      </c>
      <c r="AX53" s="49">
        <v>0</v>
      </c>
      <c r="AY53" s="49">
        <v>0</v>
      </c>
      <c r="AZ53" s="49">
        <v>0</v>
      </c>
      <c r="BA53" s="49">
        <v>0</v>
      </c>
      <c r="BB53" s="49">
        <v>0</v>
      </c>
      <c r="BC53" s="49">
        <v>0</v>
      </c>
      <c r="BD53" s="49">
        <v>0</v>
      </c>
      <c r="BE53" s="49">
        <v>0</v>
      </c>
      <c r="BF53" s="49">
        <v>0</v>
      </c>
      <c r="BG53" s="49">
        <v>0</v>
      </c>
      <c r="BH53" s="49">
        <v>0</v>
      </c>
      <c r="BI53" s="49">
        <v>0</v>
      </c>
      <c r="BJ53" s="49" t="s">
        <v>369</v>
      </c>
      <c r="BK53" s="49" t="s">
        <v>369</v>
      </c>
      <c r="BL53" s="49">
        <v>0</v>
      </c>
      <c r="BM53" s="49">
        <v>0</v>
      </c>
      <c r="BN53" s="49">
        <v>0</v>
      </c>
      <c r="BO53" s="49">
        <v>0</v>
      </c>
      <c r="BP53" s="49">
        <v>0</v>
      </c>
      <c r="BQ53" s="49">
        <v>0</v>
      </c>
      <c r="BR53" s="49">
        <v>0</v>
      </c>
      <c r="BS53" s="49">
        <v>0</v>
      </c>
      <c r="BT53" s="49">
        <v>0</v>
      </c>
      <c r="BU53" s="49">
        <v>0</v>
      </c>
      <c r="BV53" s="49">
        <v>0</v>
      </c>
      <c r="BW53" s="49">
        <v>0</v>
      </c>
      <c r="BX53" s="49">
        <v>0</v>
      </c>
      <c r="BY53" s="49">
        <v>0</v>
      </c>
      <c r="BZ53" s="49" t="s">
        <v>369</v>
      </c>
      <c r="CA53" s="49" t="s">
        <v>369</v>
      </c>
      <c r="CB53" s="49">
        <v>0</v>
      </c>
      <c r="CC53" s="49">
        <v>0</v>
      </c>
      <c r="CD53" s="49">
        <v>0</v>
      </c>
      <c r="CE53" s="49">
        <v>0</v>
      </c>
      <c r="CF53" s="49">
        <v>0</v>
      </c>
      <c r="CG53" s="49">
        <v>0</v>
      </c>
      <c r="CH53" s="49">
        <v>0</v>
      </c>
      <c r="CI53" s="49">
        <v>0</v>
      </c>
      <c r="CJ53" s="49">
        <v>0</v>
      </c>
      <c r="CK53" s="49">
        <v>0</v>
      </c>
      <c r="CL53" s="49">
        <v>0</v>
      </c>
      <c r="CM53" s="49">
        <v>0</v>
      </c>
      <c r="CN53" s="49">
        <v>0</v>
      </c>
      <c r="CO53" s="49">
        <v>0</v>
      </c>
      <c r="CP53" s="49" t="s">
        <v>369</v>
      </c>
      <c r="CQ53" s="49" t="s">
        <v>369</v>
      </c>
      <c r="CR53" s="49">
        <v>0</v>
      </c>
      <c r="CS53" s="49">
        <v>0</v>
      </c>
      <c r="CT53" s="49">
        <v>0</v>
      </c>
      <c r="CU53" s="49">
        <v>0</v>
      </c>
      <c r="CV53" s="49">
        <v>0</v>
      </c>
      <c r="CW53" s="49">
        <v>0</v>
      </c>
      <c r="CX53" s="49">
        <v>0</v>
      </c>
      <c r="CY53" s="49">
        <v>0</v>
      </c>
      <c r="CZ53" s="49">
        <v>0</v>
      </c>
      <c r="DA53" s="49">
        <v>0</v>
      </c>
      <c r="DB53" s="49">
        <v>0</v>
      </c>
      <c r="DC53" s="49">
        <v>0</v>
      </c>
      <c r="DD53" s="49">
        <v>0</v>
      </c>
      <c r="DE53" s="49">
        <v>0</v>
      </c>
      <c r="DF53" s="49" t="s">
        <v>369</v>
      </c>
      <c r="DG53" s="49" t="s">
        <v>369</v>
      </c>
      <c r="DH53" s="49">
        <v>0</v>
      </c>
      <c r="DI53" s="49">
        <v>0</v>
      </c>
      <c r="DJ53" s="49">
        <v>0</v>
      </c>
      <c r="DK53" s="49">
        <v>0</v>
      </c>
      <c r="DL53" s="49">
        <v>0</v>
      </c>
      <c r="DM53" s="49">
        <v>0</v>
      </c>
      <c r="DN53" s="49">
        <v>0</v>
      </c>
      <c r="DO53" s="49">
        <v>0</v>
      </c>
      <c r="DP53" s="49">
        <v>0</v>
      </c>
      <c r="DQ53" s="49">
        <v>0</v>
      </c>
      <c r="DR53" s="49">
        <v>0</v>
      </c>
      <c r="DS53" s="49">
        <v>0</v>
      </c>
      <c r="DT53" s="49">
        <v>0</v>
      </c>
      <c r="DU53" s="49">
        <v>0</v>
      </c>
      <c r="DV53" s="49" t="s">
        <v>369</v>
      </c>
      <c r="DW53" s="49" t="s">
        <v>369</v>
      </c>
      <c r="DX53" s="49">
        <v>0</v>
      </c>
      <c r="DY53" s="49">
        <v>0</v>
      </c>
      <c r="DZ53" s="49">
        <v>0</v>
      </c>
      <c r="EA53" s="49">
        <v>0</v>
      </c>
      <c r="EB53" s="49">
        <v>0</v>
      </c>
      <c r="EC53" s="49">
        <v>0</v>
      </c>
      <c r="ED53" s="49">
        <v>0</v>
      </c>
      <c r="EE53" s="49">
        <v>0</v>
      </c>
      <c r="EF53" s="49">
        <v>0</v>
      </c>
      <c r="EG53" s="49">
        <v>0</v>
      </c>
      <c r="EH53" s="49">
        <v>0</v>
      </c>
      <c r="EI53" s="49">
        <v>0</v>
      </c>
      <c r="EJ53" s="49">
        <v>0</v>
      </c>
      <c r="EK53" s="49">
        <v>0</v>
      </c>
      <c r="EL53" s="49" t="s">
        <v>369</v>
      </c>
      <c r="EM53" s="49" t="s">
        <v>369</v>
      </c>
      <c r="EN53" s="49">
        <v>0</v>
      </c>
      <c r="EO53" s="49">
        <v>0</v>
      </c>
      <c r="EP53" s="49">
        <v>0</v>
      </c>
      <c r="EQ53" s="49">
        <v>0</v>
      </c>
      <c r="ER53" s="49">
        <v>0</v>
      </c>
      <c r="ES53" s="49">
        <v>0</v>
      </c>
      <c r="ET53" s="49">
        <v>0</v>
      </c>
      <c r="EU53" s="49">
        <v>0</v>
      </c>
      <c r="EV53" s="49">
        <v>0</v>
      </c>
      <c r="EW53" s="49">
        <v>0</v>
      </c>
      <c r="EX53" s="49">
        <v>0</v>
      </c>
      <c r="EY53" s="49">
        <v>0</v>
      </c>
      <c r="EZ53" s="49">
        <v>0</v>
      </c>
      <c r="FA53" s="49">
        <v>0</v>
      </c>
      <c r="FB53" s="49" t="s">
        <v>369</v>
      </c>
      <c r="FC53" s="49" t="s">
        <v>369</v>
      </c>
      <c r="FD53" s="49">
        <v>0</v>
      </c>
      <c r="FE53" s="49">
        <v>0</v>
      </c>
      <c r="FF53" s="49">
        <v>0</v>
      </c>
      <c r="FG53" s="49">
        <v>0</v>
      </c>
      <c r="FH53" s="49">
        <v>0</v>
      </c>
      <c r="FI53" s="49">
        <v>0</v>
      </c>
      <c r="FJ53" s="49">
        <v>0</v>
      </c>
      <c r="FK53" s="49">
        <v>0</v>
      </c>
      <c r="FL53" s="49">
        <v>0</v>
      </c>
      <c r="FM53" s="49">
        <v>0</v>
      </c>
      <c r="FN53" s="49">
        <v>0</v>
      </c>
      <c r="FO53" s="49">
        <v>0</v>
      </c>
      <c r="FP53" s="49">
        <v>0</v>
      </c>
      <c r="FQ53" s="49">
        <v>0</v>
      </c>
      <c r="FR53" s="49" t="s">
        <v>369</v>
      </c>
      <c r="FS53" s="49" t="s">
        <v>369</v>
      </c>
      <c r="FT53" s="49">
        <v>0</v>
      </c>
      <c r="FU53" s="49">
        <v>0</v>
      </c>
      <c r="FV53" s="49">
        <v>0</v>
      </c>
      <c r="FW53" s="49">
        <v>0</v>
      </c>
      <c r="FX53" s="49">
        <v>0</v>
      </c>
      <c r="FY53" s="49">
        <v>0</v>
      </c>
      <c r="FZ53" s="49">
        <v>0</v>
      </c>
      <c r="GA53" s="49">
        <v>0</v>
      </c>
      <c r="GB53" s="49">
        <v>0</v>
      </c>
      <c r="GC53" s="49">
        <v>0</v>
      </c>
      <c r="GD53" s="49">
        <v>0</v>
      </c>
      <c r="GE53" s="49">
        <v>0</v>
      </c>
      <c r="GF53" s="49">
        <v>0</v>
      </c>
      <c r="GG53" s="49">
        <v>0</v>
      </c>
      <c r="GH53" s="49" t="s">
        <v>369</v>
      </c>
      <c r="GI53" s="49" t="s">
        <v>369</v>
      </c>
      <c r="GJ53" s="49">
        <v>0</v>
      </c>
      <c r="GK53" s="49">
        <v>0</v>
      </c>
      <c r="GL53" s="49">
        <v>0</v>
      </c>
      <c r="GM53" s="49">
        <v>0</v>
      </c>
      <c r="GN53" s="49">
        <v>0</v>
      </c>
      <c r="GO53" s="49">
        <v>0</v>
      </c>
      <c r="GP53" s="49">
        <v>0</v>
      </c>
      <c r="GQ53" s="49">
        <v>0</v>
      </c>
      <c r="GR53" s="49">
        <v>0</v>
      </c>
      <c r="GS53" s="49">
        <v>0.28462595999999996</v>
      </c>
      <c r="GT53" s="49">
        <v>0</v>
      </c>
      <c r="GU53" s="49">
        <v>0</v>
      </c>
      <c r="GV53" s="49">
        <v>0</v>
      </c>
      <c r="GW53" s="49">
        <v>0</v>
      </c>
      <c r="GX53" s="49" t="s">
        <v>369</v>
      </c>
      <c r="GY53" s="49" t="s">
        <v>369</v>
      </c>
      <c r="GZ53" s="49">
        <v>0</v>
      </c>
      <c r="HA53" s="49">
        <v>0.28250127999999997</v>
      </c>
      <c r="HB53" s="49">
        <v>2.1246799999999899E-3</v>
      </c>
      <c r="HC53" s="49">
        <v>0</v>
      </c>
      <c r="HD53" s="49">
        <v>0</v>
      </c>
      <c r="HE53" s="49">
        <v>0</v>
      </c>
      <c r="HF53" s="49">
        <v>0</v>
      </c>
      <c r="HG53" s="49">
        <v>0</v>
      </c>
      <c r="HH53" s="49">
        <v>0</v>
      </c>
      <c r="HI53" s="49">
        <v>142.76448194</v>
      </c>
      <c r="HJ53" s="49">
        <v>0</v>
      </c>
      <c r="HK53" s="49">
        <v>0</v>
      </c>
      <c r="HL53" s="49">
        <v>0</v>
      </c>
      <c r="HM53" s="49">
        <v>0</v>
      </c>
      <c r="HN53" s="49" t="s">
        <v>369</v>
      </c>
      <c r="HO53" s="49" t="s">
        <v>369</v>
      </c>
      <c r="HP53" s="49">
        <v>0</v>
      </c>
      <c r="HQ53" s="49">
        <v>142.76448194</v>
      </c>
      <c r="HR53" s="49">
        <v>0</v>
      </c>
      <c r="HS53" s="49">
        <v>0</v>
      </c>
      <c r="HT53" s="49">
        <v>0</v>
      </c>
      <c r="HU53" s="49">
        <v>0</v>
      </c>
      <c r="HV53" s="49">
        <v>0</v>
      </c>
      <c r="HW53" s="49">
        <v>0</v>
      </c>
      <c r="HX53" s="49">
        <v>0</v>
      </c>
      <c r="HY53" s="49">
        <v>0</v>
      </c>
      <c r="HZ53" s="49">
        <v>0</v>
      </c>
      <c r="IA53" s="49">
        <v>0</v>
      </c>
      <c r="IB53" s="49">
        <v>0</v>
      </c>
      <c r="IC53" s="49">
        <v>0</v>
      </c>
      <c r="ID53" s="49" t="s">
        <v>369</v>
      </c>
      <c r="IE53" s="49" t="s">
        <v>369</v>
      </c>
      <c r="IF53" s="49">
        <v>0</v>
      </c>
      <c r="IG53" s="49">
        <v>0</v>
      </c>
      <c r="IH53" s="49">
        <v>0</v>
      </c>
    </row>
    <row r="54" spans="1:242" ht="15.75" x14ac:dyDescent="0.25">
      <c r="A54" s="129">
        <v>43</v>
      </c>
      <c r="B54" s="197" t="s">
        <v>111</v>
      </c>
      <c r="C54" s="54">
        <v>0</v>
      </c>
      <c r="D54" s="54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 t="s">
        <v>369</v>
      </c>
      <c r="O54" s="55" t="s">
        <v>369</v>
      </c>
      <c r="P54" s="55">
        <v>0</v>
      </c>
      <c r="Q54" s="54">
        <v>0</v>
      </c>
      <c r="R54" s="55">
        <v>0</v>
      </c>
      <c r="S54" s="54">
        <v>0</v>
      </c>
      <c r="T54" s="54">
        <v>0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v>0</v>
      </c>
      <c r="AD54" s="55" t="s">
        <v>369</v>
      </c>
      <c r="AE54" s="55" t="s">
        <v>369</v>
      </c>
      <c r="AF54" s="55">
        <v>0</v>
      </c>
      <c r="AG54" s="196">
        <v>0</v>
      </c>
      <c r="AH54" s="55">
        <v>0</v>
      </c>
      <c r="AI54" s="54">
        <v>0</v>
      </c>
      <c r="AJ54" s="54">
        <v>0</v>
      </c>
      <c r="AK54" s="54">
        <v>0</v>
      </c>
      <c r="AL54" s="54">
        <v>0</v>
      </c>
      <c r="AM54" s="54">
        <v>0</v>
      </c>
      <c r="AN54" s="54">
        <v>0</v>
      </c>
      <c r="AO54" s="54">
        <v>0</v>
      </c>
      <c r="AP54" s="54">
        <v>0</v>
      </c>
      <c r="AQ54" s="54">
        <v>0</v>
      </c>
      <c r="AR54" s="54">
        <v>0</v>
      </c>
      <c r="AS54" s="54">
        <v>0</v>
      </c>
      <c r="AT54" s="55" t="s">
        <v>369</v>
      </c>
      <c r="AU54" s="55" t="s">
        <v>369</v>
      </c>
      <c r="AV54" s="55">
        <v>0</v>
      </c>
      <c r="AW54" s="196">
        <v>0</v>
      </c>
      <c r="AX54" s="55">
        <v>0</v>
      </c>
      <c r="AY54" s="54">
        <v>0</v>
      </c>
      <c r="AZ54" s="54">
        <v>0</v>
      </c>
      <c r="BA54" s="54">
        <v>0</v>
      </c>
      <c r="BB54" s="54">
        <v>0</v>
      </c>
      <c r="BC54" s="54">
        <v>0</v>
      </c>
      <c r="BD54" s="54">
        <v>0</v>
      </c>
      <c r="BE54" s="54">
        <v>0</v>
      </c>
      <c r="BF54" s="54">
        <v>0</v>
      </c>
      <c r="BG54" s="54">
        <v>0</v>
      </c>
      <c r="BH54" s="54">
        <v>0</v>
      </c>
      <c r="BI54" s="54">
        <v>0</v>
      </c>
      <c r="BJ54" s="55" t="s">
        <v>369</v>
      </c>
      <c r="BK54" s="55" t="s">
        <v>369</v>
      </c>
      <c r="BL54" s="55">
        <v>0</v>
      </c>
      <c r="BM54" s="196">
        <v>0</v>
      </c>
      <c r="BN54" s="55">
        <v>0</v>
      </c>
      <c r="BO54" s="54">
        <v>0</v>
      </c>
      <c r="BP54" s="54">
        <v>0</v>
      </c>
      <c r="BQ54" s="54">
        <v>0</v>
      </c>
      <c r="BR54" s="54">
        <v>0</v>
      </c>
      <c r="BS54" s="54">
        <v>0</v>
      </c>
      <c r="BT54" s="54">
        <v>0</v>
      </c>
      <c r="BU54" s="54">
        <v>0</v>
      </c>
      <c r="BV54" s="54">
        <v>0</v>
      </c>
      <c r="BW54" s="54">
        <v>0</v>
      </c>
      <c r="BX54" s="54">
        <v>0</v>
      </c>
      <c r="BY54" s="54">
        <v>0</v>
      </c>
      <c r="BZ54" s="55" t="s">
        <v>369</v>
      </c>
      <c r="CA54" s="55" t="s">
        <v>369</v>
      </c>
      <c r="CB54" s="55">
        <v>0</v>
      </c>
      <c r="CC54" s="196">
        <v>0</v>
      </c>
      <c r="CD54" s="55">
        <v>0</v>
      </c>
      <c r="CE54" s="54">
        <v>0</v>
      </c>
      <c r="CF54" s="54">
        <v>0</v>
      </c>
      <c r="CG54" s="54">
        <v>0</v>
      </c>
      <c r="CH54" s="54">
        <v>0</v>
      </c>
      <c r="CI54" s="54">
        <v>0</v>
      </c>
      <c r="CJ54" s="54">
        <v>0</v>
      </c>
      <c r="CK54" s="54">
        <v>0</v>
      </c>
      <c r="CL54" s="54">
        <v>0</v>
      </c>
      <c r="CM54" s="54">
        <v>0</v>
      </c>
      <c r="CN54" s="54">
        <v>0</v>
      </c>
      <c r="CO54" s="54">
        <v>0</v>
      </c>
      <c r="CP54" s="55" t="s">
        <v>369</v>
      </c>
      <c r="CQ54" s="55" t="s">
        <v>369</v>
      </c>
      <c r="CR54" s="55">
        <v>0</v>
      </c>
      <c r="CS54" s="196">
        <v>0</v>
      </c>
      <c r="CT54" s="55">
        <v>0</v>
      </c>
      <c r="CU54" s="54">
        <v>0</v>
      </c>
      <c r="CV54" s="54">
        <v>0</v>
      </c>
      <c r="CW54" s="54">
        <v>0</v>
      </c>
      <c r="CX54" s="54">
        <v>0</v>
      </c>
      <c r="CY54" s="54">
        <v>0</v>
      </c>
      <c r="CZ54" s="54">
        <v>0</v>
      </c>
      <c r="DA54" s="54">
        <v>0</v>
      </c>
      <c r="DB54" s="54">
        <v>0</v>
      </c>
      <c r="DC54" s="54">
        <v>0</v>
      </c>
      <c r="DD54" s="54">
        <v>0</v>
      </c>
      <c r="DE54" s="54">
        <v>0</v>
      </c>
      <c r="DF54" s="55" t="s">
        <v>369</v>
      </c>
      <c r="DG54" s="55" t="s">
        <v>369</v>
      </c>
      <c r="DH54" s="55">
        <v>0</v>
      </c>
      <c r="DI54" s="196">
        <v>0</v>
      </c>
      <c r="DJ54" s="55">
        <v>0</v>
      </c>
      <c r="DK54" s="54">
        <v>0</v>
      </c>
      <c r="DL54" s="54">
        <v>0</v>
      </c>
      <c r="DM54" s="54">
        <v>0</v>
      </c>
      <c r="DN54" s="54">
        <v>0</v>
      </c>
      <c r="DO54" s="54">
        <v>0</v>
      </c>
      <c r="DP54" s="54">
        <v>0</v>
      </c>
      <c r="DQ54" s="54">
        <v>0</v>
      </c>
      <c r="DR54" s="54">
        <v>0</v>
      </c>
      <c r="DS54" s="54">
        <v>0</v>
      </c>
      <c r="DT54" s="54">
        <v>0</v>
      </c>
      <c r="DU54" s="54">
        <v>0</v>
      </c>
      <c r="DV54" s="55" t="s">
        <v>369</v>
      </c>
      <c r="DW54" s="55" t="s">
        <v>369</v>
      </c>
      <c r="DX54" s="55">
        <v>0</v>
      </c>
      <c r="DY54" s="196">
        <v>0</v>
      </c>
      <c r="DZ54" s="55">
        <v>0</v>
      </c>
      <c r="EA54" s="54">
        <v>0</v>
      </c>
      <c r="EB54" s="54">
        <v>0</v>
      </c>
      <c r="EC54" s="54">
        <v>0</v>
      </c>
      <c r="ED54" s="54">
        <v>0</v>
      </c>
      <c r="EE54" s="54">
        <v>0</v>
      </c>
      <c r="EF54" s="54">
        <v>0</v>
      </c>
      <c r="EG54" s="54">
        <v>0</v>
      </c>
      <c r="EH54" s="54">
        <v>0</v>
      </c>
      <c r="EI54" s="54">
        <v>0</v>
      </c>
      <c r="EJ54" s="54">
        <v>0</v>
      </c>
      <c r="EK54" s="54">
        <v>0</v>
      </c>
      <c r="EL54" s="55" t="s">
        <v>369</v>
      </c>
      <c r="EM54" s="55" t="s">
        <v>369</v>
      </c>
      <c r="EN54" s="55">
        <v>0</v>
      </c>
      <c r="EO54" s="54">
        <v>0</v>
      </c>
      <c r="EP54" s="55">
        <v>0</v>
      </c>
      <c r="EQ54" s="54">
        <v>0</v>
      </c>
      <c r="ER54" s="54">
        <v>0</v>
      </c>
      <c r="ES54" s="54">
        <v>0</v>
      </c>
      <c r="ET54" s="54">
        <v>0</v>
      </c>
      <c r="EU54" s="54">
        <v>0</v>
      </c>
      <c r="EV54" s="54">
        <v>0</v>
      </c>
      <c r="EW54" s="54">
        <v>0</v>
      </c>
      <c r="EX54" s="54">
        <v>0</v>
      </c>
      <c r="EY54" s="54">
        <v>0</v>
      </c>
      <c r="EZ54" s="54">
        <v>0</v>
      </c>
      <c r="FA54" s="54">
        <v>0</v>
      </c>
      <c r="FB54" s="55" t="s">
        <v>369</v>
      </c>
      <c r="FC54" s="55" t="s">
        <v>369</v>
      </c>
      <c r="FD54" s="55">
        <v>0</v>
      </c>
      <c r="FE54" s="196">
        <v>0</v>
      </c>
      <c r="FF54" s="55">
        <v>0</v>
      </c>
      <c r="FG54" s="54">
        <v>0</v>
      </c>
      <c r="FH54" s="54">
        <v>0</v>
      </c>
      <c r="FI54" s="54">
        <v>0</v>
      </c>
      <c r="FJ54" s="54">
        <v>0</v>
      </c>
      <c r="FK54" s="54">
        <v>0</v>
      </c>
      <c r="FL54" s="54">
        <v>0</v>
      </c>
      <c r="FM54" s="54">
        <v>0</v>
      </c>
      <c r="FN54" s="54">
        <v>0</v>
      </c>
      <c r="FO54" s="54">
        <v>0</v>
      </c>
      <c r="FP54" s="54">
        <v>0</v>
      </c>
      <c r="FQ54" s="54">
        <v>0</v>
      </c>
      <c r="FR54" s="55" t="s">
        <v>369</v>
      </c>
      <c r="FS54" s="55" t="s">
        <v>369</v>
      </c>
      <c r="FT54" s="55">
        <v>0</v>
      </c>
      <c r="FU54" s="196">
        <v>0</v>
      </c>
      <c r="FV54" s="55">
        <v>0</v>
      </c>
      <c r="FW54" s="54">
        <v>0</v>
      </c>
      <c r="FX54" s="54">
        <v>0</v>
      </c>
      <c r="FY54" s="54">
        <v>0</v>
      </c>
      <c r="FZ54" s="54">
        <v>0</v>
      </c>
      <c r="GA54" s="54">
        <v>0</v>
      </c>
      <c r="GB54" s="54">
        <v>0</v>
      </c>
      <c r="GC54" s="54">
        <v>0</v>
      </c>
      <c r="GD54" s="54">
        <v>0</v>
      </c>
      <c r="GE54" s="54">
        <v>0</v>
      </c>
      <c r="GF54" s="54">
        <v>0</v>
      </c>
      <c r="GG54" s="54">
        <v>0</v>
      </c>
      <c r="GH54" s="55" t="s">
        <v>369</v>
      </c>
      <c r="GI54" s="55" t="s">
        <v>369</v>
      </c>
      <c r="GJ54" s="55">
        <v>0</v>
      </c>
      <c r="GK54" s="196">
        <v>0</v>
      </c>
      <c r="GL54" s="55">
        <v>0</v>
      </c>
      <c r="GM54" s="54">
        <v>0</v>
      </c>
      <c r="GN54" s="54">
        <v>0</v>
      </c>
      <c r="GO54" s="54">
        <v>0</v>
      </c>
      <c r="GP54" s="54">
        <v>0</v>
      </c>
      <c r="GQ54" s="54">
        <v>0</v>
      </c>
      <c r="GR54" s="54">
        <v>0</v>
      </c>
      <c r="GS54" s="54">
        <v>0</v>
      </c>
      <c r="GT54" s="54">
        <v>0</v>
      </c>
      <c r="GU54" s="54">
        <v>0</v>
      </c>
      <c r="GV54" s="54">
        <v>0</v>
      </c>
      <c r="GW54" s="54">
        <v>0</v>
      </c>
      <c r="GX54" s="55" t="s">
        <v>369</v>
      </c>
      <c r="GY54" s="55" t="s">
        <v>369</v>
      </c>
      <c r="GZ54" s="55">
        <v>0</v>
      </c>
      <c r="HA54" s="196">
        <v>0</v>
      </c>
      <c r="HB54" s="55">
        <v>0</v>
      </c>
      <c r="HC54" s="54">
        <v>0</v>
      </c>
      <c r="HD54" s="54">
        <v>0</v>
      </c>
      <c r="HE54" s="54">
        <v>0</v>
      </c>
      <c r="HF54" s="54">
        <v>0</v>
      </c>
      <c r="HG54" s="54">
        <v>0</v>
      </c>
      <c r="HH54" s="54">
        <v>0</v>
      </c>
      <c r="HI54" s="54">
        <v>0</v>
      </c>
      <c r="HJ54" s="54">
        <v>0</v>
      </c>
      <c r="HK54" s="54">
        <v>0</v>
      </c>
      <c r="HL54" s="54">
        <v>0</v>
      </c>
      <c r="HM54" s="54">
        <v>0</v>
      </c>
      <c r="HN54" s="55" t="s">
        <v>369</v>
      </c>
      <c r="HO54" s="55" t="s">
        <v>369</v>
      </c>
      <c r="HP54" s="55">
        <v>0</v>
      </c>
      <c r="HQ54" s="196">
        <v>0</v>
      </c>
      <c r="HR54" s="55">
        <v>0</v>
      </c>
      <c r="HS54" s="54">
        <v>0</v>
      </c>
      <c r="HT54" s="54">
        <v>0</v>
      </c>
      <c r="HU54" s="54">
        <v>0</v>
      </c>
      <c r="HV54" s="54">
        <v>0</v>
      </c>
      <c r="HW54" s="54">
        <v>0</v>
      </c>
      <c r="HX54" s="54">
        <v>0</v>
      </c>
      <c r="HY54" s="54">
        <v>0</v>
      </c>
      <c r="HZ54" s="54">
        <v>0</v>
      </c>
      <c r="IA54" s="54">
        <v>0</v>
      </c>
      <c r="IB54" s="54">
        <v>0</v>
      </c>
      <c r="IC54" s="54">
        <v>0</v>
      </c>
      <c r="ID54" s="55" t="s">
        <v>369</v>
      </c>
      <c r="IE54" s="55" t="s">
        <v>369</v>
      </c>
      <c r="IF54" s="55">
        <v>0</v>
      </c>
      <c r="IG54" s="196">
        <v>0</v>
      </c>
      <c r="IH54" s="55">
        <v>0</v>
      </c>
    </row>
    <row r="55" spans="1:242" ht="15.75" x14ac:dyDescent="0.25">
      <c r="A55" s="129">
        <v>44</v>
      </c>
      <c r="B55" s="197" t="s">
        <v>113</v>
      </c>
      <c r="C55" s="54">
        <v>0</v>
      </c>
      <c r="D55" s="54">
        <v>0</v>
      </c>
      <c r="E55" s="54">
        <v>0</v>
      </c>
      <c r="F55" s="54">
        <v>0</v>
      </c>
      <c r="G55" s="54">
        <v>0</v>
      </c>
      <c r="H55" s="54">
        <v>0</v>
      </c>
      <c r="I55" s="54">
        <v>1.759221E-2</v>
      </c>
      <c r="J55" s="54">
        <v>0</v>
      </c>
      <c r="K55" s="54">
        <v>0</v>
      </c>
      <c r="L55" s="54">
        <v>0</v>
      </c>
      <c r="M55" s="54">
        <v>0</v>
      </c>
      <c r="N55" s="55" t="s">
        <v>369</v>
      </c>
      <c r="O55" s="55" t="s">
        <v>369</v>
      </c>
      <c r="P55" s="55">
        <v>0</v>
      </c>
      <c r="Q55" s="54">
        <v>1.759221E-2</v>
      </c>
      <c r="R55" s="55"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6.0237200000000006E-3</v>
      </c>
      <c r="Z55" s="54">
        <v>0</v>
      </c>
      <c r="AA55" s="54">
        <v>0</v>
      </c>
      <c r="AB55" s="54">
        <v>0</v>
      </c>
      <c r="AC55" s="54">
        <v>0</v>
      </c>
      <c r="AD55" s="55" t="s">
        <v>369</v>
      </c>
      <c r="AE55" s="55" t="s">
        <v>369</v>
      </c>
      <c r="AF55" s="55">
        <v>0</v>
      </c>
      <c r="AG55" s="196">
        <v>6.0237200000000006E-3</v>
      </c>
      <c r="AH55" s="55">
        <v>0</v>
      </c>
      <c r="AI55" s="54">
        <v>0</v>
      </c>
      <c r="AJ55" s="54">
        <v>0</v>
      </c>
      <c r="AK55" s="54">
        <v>0</v>
      </c>
      <c r="AL55" s="54">
        <v>0</v>
      </c>
      <c r="AM55" s="54">
        <v>0</v>
      </c>
      <c r="AN55" s="54">
        <v>0</v>
      </c>
      <c r="AO55" s="54">
        <v>0</v>
      </c>
      <c r="AP55" s="54">
        <v>0</v>
      </c>
      <c r="AQ55" s="54">
        <v>0</v>
      </c>
      <c r="AR55" s="54">
        <v>0</v>
      </c>
      <c r="AS55" s="54">
        <v>0</v>
      </c>
      <c r="AT55" s="55" t="s">
        <v>369</v>
      </c>
      <c r="AU55" s="55" t="s">
        <v>369</v>
      </c>
      <c r="AV55" s="55">
        <v>0</v>
      </c>
      <c r="AW55" s="196">
        <v>0</v>
      </c>
      <c r="AX55" s="55">
        <v>0</v>
      </c>
      <c r="AY55" s="54">
        <v>0</v>
      </c>
      <c r="AZ55" s="54">
        <v>0</v>
      </c>
      <c r="BA55" s="54">
        <v>0</v>
      </c>
      <c r="BB55" s="54">
        <v>0</v>
      </c>
      <c r="BC55" s="54">
        <v>0</v>
      </c>
      <c r="BD55" s="54">
        <v>0</v>
      </c>
      <c r="BE55" s="54">
        <v>0</v>
      </c>
      <c r="BF55" s="54">
        <v>0</v>
      </c>
      <c r="BG55" s="54">
        <v>0</v>
      </c>
      <c r="BH55" s="54">
        <v>0</v>
      </c>
      <c r="BI55" s="54">
        <v>0</v>
      </c>
      <c r="BJ55" s="55" t="s">
        <v>369</v>
      </c>
      <c r="BK55" s="55" t="s">
        <v>369</v>
      </c>
      <c r="BL55" s="55">
        <v>0</v>
      </c>
      <c r="BM55" s="196">
        <v>0</v>
      </c>
      <c r="BN55" s="55">
        <v>0</v>
      </c>
      <c r="BO55" s="54">
        <v>0</v>
      </c>
      <c r="BP55" s="54">
        <v>0</v>
      </c>
      <c r="BQ55" s="54">
        <v>0</v>
      </c>
      <c r="BR55" s="54">
        <v>0</v>
      </c>
      <c r="BS55" s="54">
        <v>0</v>
      </c>
      <c r="BT55" s="54">
        <v>0</v>
      </c>
      <c r="BU55" s="54">
        <v>0</v>
      </c>
      <c r="BV55" s="54">
        <v>0</v>
      </c>
      <c r="BW55" s="54">
        <v>0</v>
      </c>
      <c r="BX55" s="54">
        <v>0</v>
      </c>
      <c r="BY55" s="54">
        <v>0</v>
      </c>
      <c r="BZ55" s="55" t="s">
        <v>369</v>
      </c>
      <c r="CA55" s="55" t="s">
        <v>369</v>
      </c>
      <c r="CB55" s="55">
        <v>0</v>
      </c>
      <c r="CC55" s="196">
        <v>0</v>
      </c>
      <c r="CD55" s="55">
        <v>0</v>
      </c>
      <c r="CE55" s="54">
        <v>0</v>
      </c>
      <c r="CF55" s="54">
        <v>0</v>
      </c>
      <c r="CG55" s="54">
        <v>0</v>
      </c>
      <c r="CH55" s="54">
        <v>0</v>
      </c>
      <c r="CI55" s="54">
        <v>0</v>
      </c>
      <c r="CJ55" s="54">
        <v>0</v>
      </c>
      <c r="CK55" s="54">
        <v>0</v>
      </c>
      <c r="CL55" s="54">
        <v>0</v>
      </c>
      <c r="CM55" s="54">
        <v>0</v>
      </c>
      <c r="CN55" s="54">
        <v>0</v>
      </c>
      <c r="CO55" s="54">
        <v>0</v>
      </c>
      <c r="CP55" s="55" t="s">
        <v>369</v>
      </c>
      <c r="CQ55" s="55" t="s">
        <v>369</v>
      </c>
      <c r="CR55" s="55">
        <v>0</v>
      </c>
      <c r="CS55" s="196">
        <v>0</v>
      </c>
      <c r="CT55" s="55">
        <v>0</v>
      </c>
      <c r="CU55" s="54">
        <v>0</v>
      </c>
      <c r="CV55" s="54">
        <v>0</v>
      </c>
      <c r="CW55" s="54">
        <v>0</v>
      </c>
      <c r="CX55" s="54">
        <v>0</v>
      </c>
      <c r="CY55" s="54">
        <v>0</v>
      </c>
      <c r="CZ55" s="54">
        <v>0</v>
      </c>
      <c r="DA55" s="54">
        <v>0</v>
      </c>
      <c r="DB55" s="54">
        <v>0</v>
      </c>
      <c r="DC55" s="54">
        <v>0</v>
      </c>
      <c r="DD55" s="54">
        <v>0</v>
      </c>
      <c r="DE55" s="54">
        <v>0</v>
      </c>
      <c r="DF55" s="55" t="s">
        <v>369</v>
      </c>
      <c r="DG55" s="55" t="s">
        <v>369</v>
      </c>
      <c r="DH55" s="55">
        <v>0</v>
      </c>
      <c r="DI55" s="196">
        <v>0</v>
      </c>
      <c r="DJ55" s="55">
        <v>0</v>
      </c>
      <c r="DK55" s="54">
        <v>0</v>
      </c>
      <c r="DL55" s="54">
        <v>0</v>
      </c>
      <c r="DM55" s="54">
        <v>0</v>
      </c>
      <c r="DN55" s="54">
        <v>0</v>
      </c>
      <c r="DO55" s="54">
        <v>0</v>
      </c>
      <c r="DP55" s="54">
        <v>0</v>
      </c>
      <c r="DQ55" s="54">
        <v>0</v>
      </c>
      <c r="DR55" s="54">
        <v>0</v>
      </c>
      <c r="DS55" s="54">
        <v>0</v>
      </c>
      <c r="DT55" s="54">
        <v>0</v>
      </c>
      <c r="DU55" s="54">
        <v>0</v>
      </c>
      <c r="DV55" s="55" t="s">
        <v>369</v>
      </c>
      <c r="DW55" s="55" t="s">
        <v>369</v>
      </c>
      <c r="DX55" s="55">
        <v>0</v>
      </c>
      <c r="DY55" s="196">
        <v>0</v>
      </c>
      <c r="DZ55" s="55">
        <v>0</v>
      </c>
      <c r="EA55" s="54">
        <v>0</v>
      </c>
      <c r="EB55" s="54">
        <v>0</v>
      </c>
      <c r="EC55" s="54">
        <v>0</v>
      </c>
      <c r="ED55" s="54">
        <v>0</v>
      </c>
      <c r="EE55" s="54">
        <v>0</v>
      </c>
      <c r="EF55" s="54">
        <v>0</v>
      </c>
      <c r="EG55" s="54">
        <v>0</v>
      </c>
      <c r="EH55" s="54">
        <v>0</v>
      </c>
      <c r="EI55" s="54">
        <v>0</v>
      </c>
      <c r="EJ55" s="54">
        <v>0</v>
      </c>
      <c r="EK55" s="54">
        <v>0</v>
      </c>
      <c r="EL55" s="55" t="s">
        <v>369</v>
      </c>
      <c r="EM55" s="55" t="s">
        <v>369</v>
      </c>
      <c r="EN55" s="55">
        <v>0</v>
      </c>
      <c r="EO55" s="54">
        <v>0</v>
      </c>
      <c r="EP55" s="55">
        <v>0</v>
      </c>
      <c r="EQ55" s="54">
        <v>0</v>
      </c>
      <c r="ER55" s="54">
        <v>0</v>
      </c>
      <c r="ES55" s="54">
        <v>0</v>
      </c>
      <c r="ET55" s="54">
        <v>0</v>
      </c>
      <c r="EU55" s="54">
        <v>0</v>
      </c>
      <c r="EV55" s="54">
        <v>0</v>
      </c>
      <c r="EW55" s="54">
        <v>0</v>
      </c>
      <c r="EX55" s="54">
        <v>0</v>
      </c>
      <c r="EY55" s="54">
        <v>0</v>
      </c>
      <c r="EZ55" s="54">
        <v>0</v>
      </c>
      <c r="FA55" s="54">
        <v>0</v>
      </c>
      <c r="FB55" s="55" t="s">
        <v>369</v>
      </c>
      <c r="FC55" s="55" t="s">
        <v>369</v>
      </c>
      <c r="FD55" s="55">
        <v>0</v>
      </c>
      <c r="FE55" s="196">
        <v>0</v>
      </c>
      <c r="FF55" s="55">
        <v>0</v>
      </c>
      <c r="FG55" s="54">
        <v>0</v>
      </c>
      <c r="FH55" s="54">
        <v>0</v>
      </c>
      <c r="FI55" s="54">
        <v>0</v>
      </c>
      <c r="FJ55" s="54">
        <v>0</v>
      </c>
      <c r="FK55" s="54">
        <v>0</v>
      </c>
      <c r="FL55" s="54">
        <v>0</v>
      </c>
      <c r="FM55" s="54">
        <v>0</v>
      </c>
      <c r="FN55" s="54">
        <v>0</v>
      </c>
      <c r="FO55" s="54">
        <v>0</v>
      </c>
      <c r="FP55" s="54">
        <v>0</v>
      </c>
      <c r="FQ55" s="54">
        <v>0</v>
      </c>
      <c r="FR55" s="55" t="s">
        <v>369</v>
      </c>
      <c r="FS55" s="55" t="s">
        <v>369</v>
      </c>
      <c r="FT55" s="55">
        <v>0</v>
      </c>
      <c r="FU55" s="196">
        <v>0</v>
      </c>
      <c r="FV55" s="55">
        <v>0</v>
      </c>
      <c r="FW55" s="54">
        <v>0</v>
      </c>
      <c r="FX55" s="54">
        <v>0</v>
      </c>
      <c r="FY55" s="54">
        <v>0</v>
      </c>
      <c r="FZ55" s="54">
        <v>0</v>
      </c>
      <c r="GA55" s="54">
        <v>0</v>
      </c>
      <c r="GB55" s="54">
        <v>0</v>
      </c>
      <c r="GC55" s="54">
        <v>0</v>
      </c>
      <c r="GD55" s="54">
        <v>0</v>
      </c>
      <c r="GE55" s="54">
        <v>0</v>
      </c>
      <c r="GF55" s="54">
        <v>0</v>
      </c>
      <c r="GG55" s="54">
        <v>0</v>
      </c>
      <c r="GH55" s="55" t="s">
        <v>369</v>
      </c>
      <c r="GI55" s="55" t="s">
        <v>369</v>
      </c>
      <c r="GJ55" s="55">
        <v>0</v>
      </c>
      <c r="GK55" s="196">
        <v>0</v>
      </c>
      <c r="GL55" s="55">
        <v>0</v>
      </c>
      <c r="GM55" s="54">
        <v>0</v>
      </c>
      <c r="GN55" s="54">
        <v>0</v>
      </c>
      <c r="GO55" s="54">
        <v>0</v>
      </c>
      <c r="GP55" s="54">
        <v>0</v>
      </c>
      <c r="GQ55" s="54">
        <v>0</v>
      </c>
      <c r="GR55" s="54">
        <v>0</v>
      </c>
      <c r="GS55" s="54">
        <v>6.5684899999999997E-3</v>
      </c>
      <c r="GT55" s="54">
        <v>0</v>
      </c>
      <c r="GU55" s="54">
        <v>0</v>
      </c>
      <c r="GV55" s="54">
        <v>0</v>
      </c>
      <c r="GW55" s="54">
        <v>0</v>
      </c>
      <c r="GX55" s="55" t="s">
        <v>369</v>
      </c>
      <c r="GY55" s="55" t="s">
        <v>369</v>
      </c>
      <c r="GZ55" s="55">
        <v>0</v>
      </c>
      <c r="HA55" s="196">
        <v>6.5684899999999997E-3</v>
      </c>
      <c r="HB55" s="55">
        <v>0</v>
      </c>
      <c r="HC55" s="54">
        <v>0</v>
      </c>
      <c r="HD55" s="54">
        <v>0</v>
      </c>
      <c r="HE55" s="54">
        <v>0</v>
      </c>
      <c r="HF55" s="54">
        <v>0</v>
      </c>
      <c r="HG55" s="54">
        <v>0</v>
      </c>
      <c r="HH55" s="54">
        <v>0</v>
      </c>
      <c r="HI55" s="54">
        <v>5.0000000000000001E-3</v>
      </c>
      <c r="HJ55" s="54">
        <v>0</v>
      </c>
      <c r="HK55" s="54">
        <v>0</v>
      </c>
      <c r="HL55" s="54">
        <v>0</v>
      </c>
      <c r="HM55" s="54">
        <v>0</v>
      </c>
      <c r="HN55" s="55" t="s">
        <v>369</v>
      </c>
      <c r="HO55" s="55" t="s">
        <v>369</v>
      </c>
      <c r="HP55" s="55">
        <v>0</v>
      </c>
      <c r="HQ55" s="196">
        <v>5.0000000000000001E-3</v>
      </c>
      <c r="HR55" s="55">
        <v>0</v>
      </c>
      <c r="HS55" s="54">
        <v>0</v>
      </c>
      <c r="HT55" s="54">
        <v>0</v>
      </c>
      <c r="HU55" s="54">
        <v>0</v>
      </c>
      <c r="HV55" s="54">
        <v>0</v>
      </c>
      <c r="HW55" s="54">
        <v>0</v>
      </c>
      <c r="HX55" s="54">
        <v>0</v>
      </c>
      <c r="HY55" s="54">
        <v>0</v>
      </c>
      <c r="HZ55" s="54">
        <v>0</v>
      </c>
      <c r="IA55" s="54">
        <v>0</v>
      </c>
      <c r="IB55" s="54">
        <v>0</v>
      </c>
      <c r="IC55" s="54">
        <v>0</v>
      </c>
      <c r="ID55" s="55" t="s">
        <v>369</v>
      </c>
      <c r="IE55" s="55" t="s">
        <v>369</v>
      </c>
      <c r="IF55" s="55">
        <v>0</v>
      </c>
      <c r="IG55" s="196">
        <v>0</v>
      </c>
      <c r="IH55" s="55">
        <v>0</v>
      </c>
    </row>
    <row r="56" spans="1:242" ht="31.5" x14ac:dyDescent="0.25">
      <c r="A56" s="129">
        <v>45</v>
      </c>
      <c r="B56" s="197" t="s">
        <v>115</v>
      </c>
      <c r="C56" s="54">
        <v>0</v>
      </c>
      <c r="D56" s="54">
        <v>0</v>
      </c>
      <c r="E56" s="54">
        <v>0</v>
      </c>
      <c r="F56" s="54">
        <v>0</v>
      </c>
      <c r="G56" s="54">
        <v>0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5" t="s">
        <v>369</v>
      </c>
      <c r="O56" s="55" t="s">
        <v>369</v>
      </c>
      <c r="P56" s="55">
        <v>0</v>
      </c>
      <c r="Q56" s="54">
        <v>0</v>
      </c>
      <c r="R56" s="55">
        <v>0</v>
      </c>
      <c r="S56" s="54">
        <v>0</v>
      </c>
      <c r="T56" s="54">
        <v>0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v>0</v>
      </c>
      <c r="AC56" s="54">
        <v>0</v>
      </c>
      <c r="AD56" s="55" t="s">
        <v>369</v>
      </c>
      <c r="AE56" s="55" t="s">
        <v>369</v>
      </c>
      <c r="AF56" s="55">
        <v>0</v>
      </c>
      <c r="AG56" s="196">
        <v>0</v>
      </c>
      <c r="AH56" s="55">
        <v>0</v>
      </c>
      <c r="AI56" s="54">
        <v>0</v>
      </c>
      <c r="AJ56" s="54">
        <v>0</v>
      </c>
      <c r="AK56" s="54">
        <v>0</v>
      </c>
      <c r="AL56" s="54">
        <v>0</v>
      </c>
      <c r="AM56" s="54">
        <v>0</v>
      </c>
      <c r="AN56" s="54">
        <v>0</v>
      </c>
      <c r="AO56" s="54">
        <v>0</v>
      </c>
      <c r="AP56" s="54">
        <v>0</v>
      </c>
      <c r="AQ56" s="54">
        <v>0</v>
      </c>
      <c r="AR56" s="54">
        <v>0</v>
      </c>
      <c r="AS56" s="54">
        <v>0</v>
      </c>
      <c r="AT56" s="55" t="s">
        <v>369</v>
      </c>
      <c r="AU56" s="55" t="s">
        <v>369</v>
      </c>
      <c r="AV56" s="55">
        <v>0</v>
      </c>
      <c r="AW56" s="196">
        <v>0</v>
      </c>
      <c r="AX56" s="55">
        <v>0</v>
      </c>
      <c r="AY56" s="54">
        <v>0</v>
      </c>
      <c r="AZ56" s="54">
        <v>0</v>
      </c>
      <c r="BA56" s="54">
        <v>0</v>
      </c>
      <c r="BB56" s="54">
        <v>0</v>
      </c>
      <c r="BC56" s="54">
        <v>0</v>
      </c>
      <c r="BD56" s="54">
        <v>0</v>
      </c>
      <c r="BE56" s="54">
        <v>0</v>
      </c>
      <c r="BF56" s="54">
        <v>0</v>
      </c>
      <c r="BG56" s="54">
        <v>0</v>
      </c>
      <c r="BH56" s="54">
        <v>0</v>
      </c>
      <c r="BI56" s="54">
        <v>0</v>
      </c>
      <c r="BJ56" s="55" t="s">
        <v>369</v>
      </c>
      <c r="BK56" s="55" t="s">
        <v>369</v>
      </c>
      <c r="BL56" s="55">
        <v>0</v>
      </c>
      <c r="BM56" s="196">
        <v>0</v>
      </c>
      <c r="BN56" s="55">
        <v>0</v>
      </c>
      <c r="BO56" s="54">
        <v>0</v>
      </c>
      <c r="BP56" s="54">
        <v>0</v>
      </c>
      <c r="BQ56" s="54">
        <v>0</v>
      </c>
      <c r="BR56" s="54">
        <v>0</v>
      </c>
      <c r="BS56" s="54">
        <v>0</v>
      </c>
      <c r="BT56" s="54">
        <v>0</v>
      </c>
      <c r="BU56" s="54">
        <v>0</v>
      </c>
      <c r="BV56" s="54">
        <v>0</v>
      </c>
      <c r="BW56" s="54">
        <v>0</v>
      </c>
      <c r="BX56" s="54">
        <v>0</v>
      </c>
      <c r="BY56" s="54">
        <v>0</v>
      </c>
      <c r="BZ56" s="55" t="s">
        <v>369</v>
      </c>
      <c r="CA56" s="55" t="s">
        <v>369</v>
      </c>
      <c r="CB56" s="55">
        <v>0</v>
      </c>
      <c r="CC56" s="196">
        <v>0</v>
      </c>
      <c r="CD56" s="55">
        <v>0</v>
      </c>
      <c r="CE56" s="54">
        <v>0</v>
      </c>
      <c r="CF56" s="54">
        <v>0</v>
      </c>
      <c r="CG56" s="54">
        <v>0</v>
      </c>
      <c r="CH56" s="54">
        <v>0</v>
      </c>
      <c r="CI56" s="54">
        <v>0</v>
      </c>
      <c r="CJ56" s="54">
        <v>0</v>
      </c>
      <c r="CK56" s="54">
        <v>0</v>
      </c>
      <c r="CL56" s="54">
        <v>0</v>
      </c>
      <c r="CM56" s="54">
        <v>0</v>
      </c>
      <c r="CN56" s="54">
        <v>0</v>
      </c>
      <c r="CO56" s="54">
        <v>0</v>
      </c>
      <c r="CP56" s="55" t="s">
        <v>369</v>
      </c>
      <c r="CQ56" s="55" t="s">
        <v>369</v>
      </c>
      <c r="CR56" s="55">
        <v>0</v>
      </c>
      <c r="CS56" s="196">
        <v>0</v>
      </c>
      <c r="CT56" s="55">
        <v>0</v>
      </c>
      <c r="CU56" s="54">
        <v>0</v>
      </c>
      <c r="CV56" s="54">
        <v>0</v>
      </c>
      <c r="CW56" s="54">
        <v>0</v>
      </c>
      <c r="CX56" s="54">
        <v>0</v>
      </c>
      <c r="CY56" s="54">
        <v>0</v>
      </c>
      <c r="CZ56" s="54">
        <v>0</v>
      </c>
      <c r="DA56" s="54">
        <v>0</v>
      </c>
      <c r="DB56" s="54">
        <v>0</v>
      </c>
      <c r="DC56" s="54">
        <v>0</v>
      </c>
      <c r="DD56" s="54">
        <v>0</v>
      </c>
      <c r="DE56" s="54">
        <v>0</v>
      </c>
      <c r="DF56" s="55" t="s">
        <v>369</v>
      </c>
      <c r="DG56" s="55" t="s">
        <v>369</v>
      </c>
      <c r="DH56" s="55">
        <v>0</v>
      </c>
      <c r="DI56" s="196">
        <v>0</v>
      </c>
      <c r="DJ56" s="55">
        <v>0</v>
      </c>
      <c r="DK56" s="54">
        <v>0</v>
      </c>
      <c r="DL56" s="54">
        <v>0</v>
      </c>
      <c r="DM56" s="54">
        <v>0</v>
      </c>
      <c r="DN56" s="54">
        <v>0</v>
      </c>
      <c r="DO56" s="54">
        <v>0</v>
      </c>
      <c r="DP56" s="54">
        <v>0</v>
      </c>
      <c r="DQ56" s="54">
        <v>0</v>
      </c>
      <c r="DR56" s="54">
        <v>0</v>
      </c>
      <c r="DS56" s="54">
        <v>0</v>
      </c>
      <c r="DT56" s="54">
        <v>0</v>
      </c>
      <c r="DU56" s="54">
        <v>0</v>
      </c>
      <c r="DV56" s="55" t="s">
        <v>369</v>
      </c>
      <c r="DW56" s="55" t="s">
        <v>369</v>
      </c>
      <c r="DX56" s="55">
        <v>0</v>
      </c>
      <c r="DY56" s="196">
        <v>0</v>
      </c>
      <c r="DZ56" s="55">
        <v>0</v>
      </c>
      <c r="EA56" s="54">
        <v>0</v>
      </c>
      <c r="EB56" s="54">
        <v>0</v>
      </c>
      <c r="EC56" s="54">
        <v>0</v>
      </c>
      <c r="ED56" s="54">
        <v>0</v>
      </c>
      <c r="EE56" s="54">
        <v>0</v>
      </c>
      <c r="EF56" s="54">
        <v>0</v>
      </c>
      <c r="EG56" s="54">
        <v>0</v>
      </c>
      <c r="EH56" s="54">
        <v>0</v>
      </c>
      <c r="EI56" s="54">
        <v>0</v>
      </c>
      <c r="EJ56" s="54">
        <v>0</v>
      </c>
      <c r="EK56" s="54">
        <v>0</v>
      </c>
      <c r="EL56" s="55" t="s">
        <v>369</v>
      </c>
      <c r="EM56" s="55" t="s">
        <v>369</v>
      </c>
      <c r="EN56" s="55">
        <v>0</v>
      </c>
      <c r="EO56" s="54">
        <v>0</v>
      </c>
      <c r="EP56" s="55">
        <v>0</v>
      </c>
      <c r="EQ56" s="54">
        <v>0</v>
      </c>
      <c r="ER56" s="54">
        <v>0</v>
      </c>
      <c r="ES56" s="54">
        <v>0</v>
      </c>
      <c r="ET56" s="54">
        <v>0</v>
      </c>
      <c r="EU56" s="54">
        <v>0</v>
      </c>
      <c r="EV56" s="54">
        <v>0</v>
      </c>
      <c r="EW56" s="54">
        <v>0</v>
      </c>
      <c r="EX56" s="54">
        <v>0</v>
      </c>
      <c r="EY56" s="54">
        <v>0</v>
      </c>
      <c r="EZ56" s="54">
        <v>0</v>
      </c>
      <c r="FA56" s="54">
        <v>0</v>
      </c>
      <c r="FB56" s="55" t="s">
        <v>369</v>
      </c>
      <c r="FC56" s="55" t="s">
        <v>369</v>
      </c>
      <c r="FD56" s="55">
        <v>0</v>
      </c>
      <c r="FE56" s="196">
        <v>0</v>
      </c>
      <c r="FF56" s="55">
        <v>0</v>
      </c>
      <c r="FG56" s="54">
        <v>0</v>
      </c>
      <c r="FH56" s="54">
        <v>0</v>
      </c>
      <c r="FI56" s="54">
        <v>0</v>
      </c>
      <c r="FJ56" s="54">
        <v>0</v>
      </c>
      <c r="FK56" s="54">
        <v>0</v>
      </c>
      <c r="FL56" s="54">
        <v>0</v>
      </c>
      <c r="FM56" s="54">
        <v>0</v>
      </c>
      <c r="FN56" s="54">
        <v>0</v>
      </c>
      <c r="FO56" s="54">
        <v>0</v>
      </c>
      <c r="FP56" s="54">
        <v>0</v>
      </c>
      <c r="FQ56" s="54">
        <v>0</v>
      </c>
      <c r="FR56" s="55" t="s">
        <v>369</v>
      </c>
      <c r="FS56" s="55" t="s">
        <v>369</v>
      </c>
      <c r="FT56" s="55">
        <v>0</v>
      </c>
      <c r="FU56" s="196">
        <v>0</v>
      </c>
      <c r="FV56" s="55">
        <v>0</v>
      </c>
      <c r="FW56" s="54">
        <v>0</v>
      </c>
      <c r="FX56" s="54">
        <v>0</v>
      </c>
      <c r="FY56" s="54">
        <v>0</v>
      </c>
      <c r="FZ56" s="54">
        <v>0</v>
      </c>
      <c r="GA56" s="54">
        <v>0</v>
      </c>
      <c r="GB56" s="54">
        <v>0</v>
      </c>
      <c r="GC56" s="54">
        <v>0</v>
      </c>
      <c r="GD56" s="54">
        <v>0</v>
      </c>
      <c r="GE56" s="54">
        <v>0</v>
      </c>
      <c r="GF56" s="54">
        <v>0</v>
      </c>
      <c r="GG56" s="54">
        <v>0</v>
      </c>
      <c r="GH56" s="55" t="s">
        <v>369</v>
      </c>
      <c r="GI56" s="55" t="s">
        <v>369</v>
      </c>
      <c r="GJ56" s="55">
        <v>0</v>
      </c>
      <c r="GK56" s="196">
        <v>0</v>
      </c>
      <c r="GL56" s="55">
        <v>0</v>
      </c>
      <c r="GM56" s="54">
        <v>0</v>
      </c>
      <c r="GN56" s="54">
        <v>0</v>
      </c>
      <c r="GO56" s="54">
        <v>0</v>
      </c>
      <c r="GP56" s="54">
        <v>0</v>
      </c>
      <c r="GQ56" s="54">
        <v>0</v>
      </c>
      <c r="GR56" s="54">
        <v>0</v>
      </c>
      <c r="GS56" s="54">
        <v>0</v>
      </c>
      <c r="GT56" s="54">
        <v>0</v>
      </c>
      <c r="GU56" s="54">
        <v>0</v>
      </c>
      <c r="GV56" s="54">
        <v>0</v>
      </c>
      <c r="GW56" s="54">
        <v>0</v>
      </c>
      <c r="GX56" s="55" t="s">
        <v>369</v>
      </c>
      <c r="GY56" s="55" t="s">
        <v>369</v>
      </c>
      <c r="GZ56" s="55">
        <v>0</v>
      </c>
      <c r="HA56" s="196">
        <v>0</v>
      </c>
      <c r="HB56" s="55">
        <v>0</v>
      </c>
      <c r="HC56" s="54">
        <v>0</v>
      </c>
      <c r="HD56" s="54">
        <v>0</v>
      </c>
      <c r="HE56" s="54">
        <v>0</v>
      </c>
      <c r="HF56" s="54">
        <v>0</v>
      </c>
      <c r="HG56" s="54">
        <v>0</v>
      </c>
      <c r="HH56" s="54">
        <v>0</v>
      </c>
      <c r="HI56" s="54">
        <v>0</v>
      </c>
      <c r="HJ56" s="54">
        <v>0</v>
      </c>
      <c r="HK56" s="54">
        <v>0</v>
      </c>
      <c r="HL56" s="54">
        <v>0</v>
      </c>
      <c r="HM56" s="54">
        <v>0</v>
      </c>
      <c r="HN56" s="55" t="s">
        <v>369</v>
      </c>
      <c r="HO56" s="55" t="s">
        <v>369</v>
      </c>
      <c r="HP56" s="55">
        <v>0</v>
      </c>
      <c r="HQ56" s="196">
        <v>0</v>
      </c>
      <c r="HR56" s="55">
        <v>0</v>
      </c>
      <c r="HS56" s="54">
        <v>0</v>
      </c>
      <c r="HT56" s="54">
        <v>0</v>
      </c>
      <c r="HU56" s="54">
        <v>0</v>
      </c>
      <c r="HV56" s="54">
        <v>0</v>
      </c>
      <c r="HW56" s="54">
        <v>0</v>
      </c>
      <c r="HX56" s="54">
        <v>0</v>
      </c>
      <c r="HY56" s="54">
        <v>0</v>
      </c>
      <c r="HZ56" s="54">
        <v>0</v>
      </c>
      <c r="IA56" s="54">
        <v>0</v>
      </c>
      <c r="IB56" s="54">
        <v>0</v>
      </c>
      <c r="IC56" s="54">
        <v>0</v>
      </c>
      <c r="ID56" s="55" t="s">
        <v>369</v>
      </c>
      <c r="IE56" s="55" t="s">
        <v>369</v>
      </c>
      <c r="IF56" s="55">
        <v>0</v>
      </c>
      <c r="IG56" s="196">
        <v>0</v>
      </c>
      <c r="IH56" s="55">
        <v>0</v>
      </c>
    </row>
    <row r="57" spans="1:242" ht="31.5" x14ac:dyDescent="0.25">
      <c r="A57" s="129">
        <v>46</v>
      </c>
      <c r="B57" s="197" t="s">
        <v>117</v>
      </c>
      <c r="C57" s="54">
        <v>0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54">
        <v>1.881</v>
      </c>
      <c r="J57" s="54">
        <v>0</v>
      </c>
      <c r="K57" s="54">
        <v>0</v>
      </c>
      <c r="L57" s="54">
        <v>0</v>
      </c>
      <c r="M57" s="54">
        <v>0</v>
      </c>
      <c r="N57" s="55" t="s">
        <v>369</v>
      </c>
      <c r="O57" s="55" t="s">
        <v>369</v>
      </c>
      <c r="P57" s="55">
        <v>0</v>
      </c>
      <c r="Q57" s="54">
        <v>1.881</v>
      </c>
      <c r="R57" s="55">
        <v>0</v>
      </c>
      <c r="S57" s="54">
        <v>0</v>
      </c>
      <c r="T57" s="54">
        <v>0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4">
        <v>0</v>
      </c>
      <c r="AD57" s="55" t="s">
        <v>369</v>
      </c>
      <c r="AE57" s="55" t="s">
        <v>369</v>
      </c>
      <c r="AF57" s="55">
        <v>0</v>
      </c>
      <c r="AG57" s="196">
        <v>0</v>
      </c>
      <c r="AH57" s="55">
        <v>0</v>
      </c>
      <c r="AI57" s="54">
        <v>0</v>
      </c>
      <c r="AJ57" s="54">
        <v>0</v>
      </c>
      <c r="AK57" s="54">
        <v>0</v>
      </c>
      <c r="AL57" s="54">
        <v>0</v>
      </c>
      <c r="AM57" s="54">
        <v>0</v>
      </c>
      <c r="AN57" s="54">
        <v>0</v>
      </c>
      <c r="AO57" s="54">
        <v>0</v>
      </c>
      <c r="AP57" s="54">
        <v>0</v>
      </c>
      <c r="AQ57" s="54">
        <v>0</v>
      </c>
      <c r="AR57" s="54">
        <v>0</v>
      </c>
      <c r="AS57" s="54">
        <v>0</v>
      </c>
      <c r="AT57" s="55" t="s">
        <v>369</v>
      </c>
      <c r="AU57" s="55" t="s">
        <v>369</v>
      </c>
      <c r="AV57" s="55">
        <v>0</v>
      </c>
      <c r="AW57" s="196">
        <v>0</v>
      </c>
      <c r="AX57" s="55">
        <v>0</v>
      </c>
      <c r="AY57" s="54">
        <v>0</v>
      </c>
      <c r="AZ57" s="54">
        <v>0</v>
      </c>
      <c r="BA57" s="54">
        <v>0</v>
      </c>
      <c r="BB57" s="54">
        <v>0</v>
      </c>
      <c r="BC57" s="54">
        <v>0</v>
      </c>
      <c r="BD57" s="54">
        <v>0</v>
      </c>
      <c r="BE57" s="54">
        <v>0</v>
      </c>
      <c r="BF57" s="54">
        <v>0</v>
      </c>
      <c r="BG57" s="54">
        <v>0</v>
      </c>
      <c r="BH57" s="54">
        <v>0</v>
      </c>
      <c r="BI57" s="54">
        <v>0</v>
      </c>
      <c r="BJ57" s="55" t="s">
        <v>369</v>
      </c>
      <c r="BK57" s="55" t="s">
        <v>369</v>
      </c>
      <c r="BL57" s="55">
        <v>0</v>
      </c>
      <c r="BM57" s="196">
        <v>0</v>
      </c>
      <c r="BN57" s="55">
        <v>0</v>
      </c>
      <c r="BO57" s="54">
        <v>0</v>
      </c>
      <c r="BP57" s="54">
        <v>0</v>
      </c>
      <c r="BQ57" s="54">
        <v>0</v>
      </c>
      <c r="BR57" s="54">
        <v>0</v>
      </c>
      <c r="BS57" s="54">
        <v>0</v>
      </c>
      <c r="BT57" s="54">
        <v>0</v>
      </c>
      <c r="BU57" s="54">
        <v>0</v>
      </c>
      <c r="BV57" s="54">
        <v>0</v>
      </c>
      <c r="BW57" s="54">
        <v>0</v>
      </c>
      <c r="BX57" s="54">
        <v>0</v>
      </c>
      <c r="BY57" s="54">
        <v>0</v>
      </c>
      <c r="BZ57" s="55" t="s">
        <v>369</v>
      </c>
      <c r="CA57" s="55" t="s">
        <v>369</v>
      </c>
      <c r="CB57" s="55">
        <v>0</v>
      </c>
      <c r="CC57" s="196">
        <v>0</v>
      </c>
      <c r="CD57" s="55">
        <v>0</v>
      </c>
      <c r="CE57" s="54">
        <v>0</v>
      </c>
      <c r="CF57" s="54">
        <v>0</v>
      </c>
      <c r="CG57" s="54">
        <v>0</v>
      </c>
      <c r="CH57" s="54">
        <v>0</v>
      </c>
      <c r="CI57" s="54">
        <v>0</v>
      </c>
      <c r="CJ57" s="54">
        <v>0</v>
      </c>
      <c r="CK57" s="54">
        <v>0</v>
      </c>
      <c r="CL57" s="54">
        <v>0</v>
      </c>
      <c r="CM57" s="54">
        <v>0</v>
      </c>
      <c r="CN57" s="54">
        <v>0</v>
      </c>
      <c r="CO57" s="54">
        <v>0</v>
      </c>
      <c r="CP57" s="55" t="s">
        <v>369</v>
      </c>
      <c r="CQ57" s="55" t="s">
        <v>369</v>
      </c>
      <c r="CR57" s="55">
        <v>0</v>
      </c>
      <c r="CS57" s="196">
        <v>0</v>
      </c>
      <c r="CT57" s="55">
        <v>0</v>
      </c>
      <c r="CU57" s="54">
        <v>0</v>
      </c>
      <c r="CV57" s="54">
        <v>0</v>
      </c>
      <c r="CW57" s="54">
        <v>0</v>
      </c>
      <c r="CX57" s="54">
        <v>0</v>
      </c>
      <c r="CY57" s="54">
        <v>0</v>
      </c>
      <c r="CZ57" s="54">
        <v>0</v>
      </c>
      <c r="DA57" s="54">
        <v>0</v>
      </c>
      <c r="DB57" s="54">
        <v>0</v>
      </c>
      <c r="DC57" s="54">
        <v>0</v>
      </c>
      <c r="DD57" s="54">
        <v>0</v>
      </c>
      <c r="DE57" s="54">
        <v>0</v>
      </c>
      <c r="DF57" s="55" t="s">
        <v>369</v>
      </c>
      <c r="DG57" s="55" t="s">
        <v>369</v>
      </c>
      <c r="DH57" s="55">
        <v>0</v>
      </c>
      <c r="DI57" s="196">
        <v>0</v>
      </c>
      <c r="DJ57" s="55">
        <v>0</v>
      </c>
      <c r="DK57" s="54">
        <v>0</v>
      </c>
      <c r="DL57" s="54">
        <v>0</v>
      </c>
      <c r="DM57" s="54">
        <v>0</v>
      </c>
      <c r="DN57" s="54">
        <v>0</v>
      </c>
      <c r="DO57" s="54">
        <v>0</v>
      </c>
      <c r="DP57" s="54">
        <v>0</v>
      </c>
      <c r="DQ57" s="54">
        <v>0</v>
      </c>
      <c r="DR57" s="54">
        <v>0</v>
      </c>
      <c r="DS57" s="54">
        <v>0</v>
      </c>
      <c r="DT57" s="54">
        <v>0</v>
      </c>
      <c r="DU57" s="54">
        <v>0</v>
      </c>
      <c r="DV57" s="55" t="s">
        <v>369</v>
      </c>
      <c r="DW57" s="55" t="s">
        <v>369</v>
      </c>
      <c r="DX57" s="55">
        <v>0</v>
      </c>
      <c r="DY57" s="196">
        <v>0</v>
      </c>
      <c r="DZ57" s="55">
        <v>0</v>
      </c>
      <c r="EA57" s="54">
        <v>0</v>
      </c>
      <c r="EB57" s="54">
        <v>0</v>
      </c>
      <c r="EC57" s="54">
        <v>0</v>
      </c>
      <c r="ED57" s="54">
        <v>0</v>
      </c>
      <c r="EE57" s="54">
        <v>0</v>
      </c>
      <c r="EF57" s="54">
        <v>0</v>
      </c>
      <c r="EG57" s="54">
        <v>0</v>
      </c>
      <c r="EH57" s="54">
        <v>0</v>
      </c>
      <c r="EI57" s="54">
        <v>0</v>
      </c>
      <c r="EJ57" s="54">
        <v>0</v>
      </c>
      <c r="EK57" s="54">
        <v>0</v>
      </c>
      <c r="EL57" s="55" t="s">
        <v>369</v>
      </c>
      <c r="EM57" s="55" t="s">
        <v>369</v>
      </c>
      <c r="EN57" s="55">
        <v>0</v>
      </c>
      <c r="EO57" s="54">
        <v>0</v>
      </c>
      <c r="EP57" s="55">
        <v>0</v>
      </c>
      <c r="EQ57" s="54">
        <v>0</v>
      </c>
      <c r="ER57" s="54">
        <v>0</v>
      </c>
      <c r="ES57" s="54">
        <v>0</v>
      </c>
      <c r="ET57" s="54">
        <v>0</v>
      </c>
      <c r="EU57" s="54">
        <v>0</v>
      </c>
      <c r="EV57" s="54">
        <v>0</v>
      </c>
      <c r="EW57" s="54">
        <v>0</v>
      </c>
      <c r="EX57" s="54">
        <v>0</v>
      </c>
      <c r="EY57" s="54">
        <v>0</v>
      </c>
      <c r="EZ57" s="54">
        <v>0</v>
      </c>
      <c r="FA57" s="54">
        <v>0</v>
      </c>
      <c r="FB57" s="55" t="s">
        <v>369</v>
      </c>
      <c r="FC57" s="55" t="s">
        <v>369</v>
      </c>
      <c r="FD57" s="55">
        <v>0</v>
      </c>
      <c r="FE57" s="196">
        <v>0</v>
      </c>
      <c r="FF57" s="55">
        <v>0</v>
      </c>
      <c r="FG57" s="54">
        <v>0</v>
      </c>
      <c r="FH57" s="54">
        <v>0</v>
      </c>
      <c r="FI57" s="54">
        <v>0</v>
      </c>
      <c r="FJ57" s="54">
        <v>0</v>
      </c>
      <c r="FK57" s="54">
        <v>0</v>
      </c>
      <c r="FL57" s="54">
        <v>0</v>
      </c>
      <c r="FM57" s="54">
        <v>0</v>
      </c>
      <c r="FN57" s="54">
        <v>0</v>
      </c>
      <c r="FO57" s="54">
        <v>0</v>
      </c>
      <c r="FP57" s="54">
        <v>0</v>
      </c>
      <c r="FQ57" s="54">
        <v>0</v>
      </c>
      <c r="FR57" s="55" t="s">
        <v>369</v>
      </c>
      <c r="FS57" s="55" t="s">
        <v>369</v>
      </c>
      <c r="FT57" s="55">
        <v>0</v>
      </c>
      <c r="FU57" s="196">
        <v>0</v>
      </c>
      <c r="FV57" s="55">
        <v>0</v>
      </c>
      <c r="FW57" s="54">
        <v>0</v>
      </c>
      <c r="FX57" s="54">
        <v>0</v>
      </c>
      <c r="FY57" s="54">
        <v>0</v>
      </c>
      <c r="FZ57" s="54">
        <v>0</v>
      </c>
      <c r="GA57" s="54">
        <v>0</v>
      </c>
      <c r="GB57" s="54">
        <v>0</v>
      </c>
      <c r="GC57" s="54">
        <v>0</v>
      </c>
      <c r="GD57" s="54">
        <v>0</v>
      </c>
      <c r="GE57" s="54">
        <v>0</v>
      </c>
      <c r="GF57" s="54">
        <v>0</v>
      </c>
      <c r="GG57" s="54">
        <v>0</v>
      </c>
      <c r="GH57" s="55" t="s">
        <v>369</v>
      </c>
      <c r="GI57" s="55" t="s">
        <v>369</v>
      </c>
      <c r="GJ57" s="55">
        <v>0</v>
      </c>
      <c r="GK57" s="196">
        <v>0</v>
      </c>
      <c r="GL57" s="55">
        <v>0</v>
      </c>
      <c r="GM57" s="54">
        <v>0</v>
      </c>
      <c r="GN57" s="54">
        <v>0</v>
      </c>
      <c r="GO57" s="54">
        <v>0</v>
      </c>
      <c r="GP57" s="54">
        <v>0</v>
      </c>
      <c r="GQ57" s="54">
        <v>0</v>
      </c>
      <c r="GR57" s="54">
        <v>0</v>
      </c>
      <c r="GS57" s="54">
        <v>0</v>
      </c>
      <c r="GT57" s="54">
        <v>0</v>
      </c>
      <c r="GU57" s="54">
        <v>0</v>
      </c>
      <c r="GV57" s="54">
        <v>0</v>
      </c>
      <c r="GW57" s="54">
        <v>0</v>
      </c>
      <c r="GX57" s="55" t="s">
        <v>369</v>
      </c>
      <c r="GY57" s="55" t="s">
        <v>369</v>
      </c>
      <c r="GZ57" s="55">
        <v>0</v>
      </c>
      <c r="HA57" s="196">
        <v>0</v>
      </c>
      <c r="HB57" s="55">
        <v>0</v>
      </c>
      <c r="HC57" s="54">
        <v>0</v>
      </c>
      <c r="HD57" s="54">
        <v>0</v>
      </c>
      <c r="HE57" s="54">
        <v>0</v>
      </c>
      <c r="HF57" s="54">
        <v>0</v>
      </c>
      <c r="HG57" s="54">
        <v>0</v>
      </c>
      <c r="HH57" s="54">
        <v>0</v>
      </c>
      <c r="HI57" s="54">
        <v>1.881</v>
      </c>
      <c r="HJ57" s="54">
        <v>0</v>
      </c>
      <c r="HK57" s="54">
        <v>0</v>
      </c>
      <c r="HL57" s="54">
        <v>0</v>
      </c>
      <c r="HM57" s="54">
        <v>0</v>
      </c>
      <c r="HN57" s="55" t="s">
        <v>369</v>
      </c>
      <c r="HO57" s="55" t="s">
        <v>369</v>
      </c>
      <c r="HP57" s="55">
        <v>0</v>
      </c>
      <c r="HQ57" s="196">
        <v>1.881</v>
      </c>
      <c r="HR57" s="55">
        <v>0</v>
      </c>
      <c r="HS57" s="54">
        <v>0</v>
      </c>
      <c r="HT57" s="54">
        <v>0</v>
      </c>
      <c r="HU57" s="54">
        <v>0</v>
      </c>
      <c r="HV57" s="54">
        <v>0</v>
      </c>
      <c r="HW57" s="54">
        <v>0</v>
      </c>
      <c r="HX57" s="54">
        <v>0</v>
      </c>
      <c r="HY57" s="54">
        <v>0</v>
      </c>
      <c r="HZ57" s="54">
        <v>0</v>
      </c>
      <c r="IA57" s="54">
        <v>0</v>
      </c>
      <c r="IB57" s="54">
        <v>0</v>
      </c>
      <c r="IC57" s="54">
        <v>0</v>
      </c>
      <c r="ID57" s="55" t="s">
        <v>369</v>
      </c>
      <c r="IE57" s="55" t="s">
        <v>369</v>
      </c>
      <c r="IF57" s="55">
        <v>0</v>
      </c>
      <c r="IG57" s="196">
        <v>0</v>
      </c>
      <c r="IH57" s="55">
        <v>0</v>
      </c>
    </row>
    <row r="58" spans="1:242" ht="31.5" x14ac:dyDescent="0.25">
      <c r="A58" s="129">
        <v>47</v>
      </c>
      <c r="B58" s="197" t="s">
        <v>119</v>
      </c>
      <c r="C58" s="54">
        <v>0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 t="s">
        <v>369</v>
      </c>
      <c r="O58" s="55" t="s">
        <v>369</v>
      </c>
      <c r="P58" s="55">
        <v>0</v>
      </c>
      <c r="Q58" s="54">
        <v>0</v>
      </c>
      <c r="R58" s="55"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5" t="s">
        <v>369</v>
      </c>
      <c r="AE58" s="55" t="s">
        <v>369</v>
      </c>
      <c r="AF58" s="55">
        <v>0</v>
      </c>
      <c r="AG58" s="196">
        <v>0</v>
      </c>
      <c r="AH58" s="55">
        <v>0</v>
      </c>
      <c r="AI58" s="54">
        <v>0</v>
      </c>
      <c r="AJ58" s="54">
        <v>0</v>
      </c>
      <c r="AK58" s="54">
        <v>0</v>
      </c>
      <c r="AL58" s="54">
        <v>0</v>
      </c>
      <c r="AM58" s="54">
        <v>0</v>
      </c>
      <c r="AN58" s="54">
        <v>0</v>
      </c>
      <c r="AO58" s="54">
        <v>0</v>
      </c>
      <c r="AP58" s="54">
        <v>0</v>
      </c>
      <c r="AQ58" s="54">
        <v>0</v>
      </c>
      <c r="AR58" s="54">
        <v>0</v>
      </c>
      <c r="AS58" s="54">
        <v>0</v>
      </c>
      <c r="AT58" s="55" t="s">
        <v>369</v>
      </c>
      <c r="AU58" s="55" t="s">
        <v>369</v>
      </c>
      <c r="AV58" s="55">
        <v>0</v>
      </c>
      <c r="AW58" s="196">
        <v>0</v>
      </c>
      <c r="AX58" s="55">
        <v>0</v>
      </c>
      <c r="AY58" s="54">
        <v>0</v>
      </c>
      <c r="AZ58" s="54">
        <v>0</v>
      </c>
      <c r="BA58" s="54">
        <v>0</v>
      </c>
      <c r="BB58" s="54">
        <v>0</v>
      </c>
      <c r="BC58" s="54">
        <v>0</v>
      </c>
      <c r="BD58" s="54">
        <v>0</v>
      </c>
      <c r="BE58" s="54">
        <v>0</v>
      </c>
      <c r="BF58" s="54">
        <v>0</v>
      </c>
      <c r="BG58" s="54">
        <v>0</v>
      </c>
      <c r="BH58" s="54">
        <v>0</v>
      </c>
      <c r="BI58" s="54">
        <v>0</v>
      </c>
      <c r="BJ58" s="55" t="s">
        <v>369</v>
      </c>
      <c r="BK58" s="55" t="s">
        <v>369</v>
      </c>
      <c r="BL58" s="55">
        <v>0</v>
      </c>
      <c r="BM58" s="196">
        <v>0</v>
      </c>
      <c r="BN58" s="55">
        <v>0</v>
      </c>
      <c r="BO58" s="54">
        <v>0</v>
      </c>
      <c r="BP58" s="54">
        <v>0</v>
      </c>
      <c r="BQ58" s="54">
        <v>0</v>
      </c>
      <c r="BR58" s="54">
        <v>0</v>
      </c>
      <c r="BS58" s="54">
        <v>0</v>
      </c>
      <c r="BT58" s="54">
        <v>0</v>
      </c>
      <c r="BU58" s="54">
        <v>0</v>
      </c>
      <c r="BV58" s="54">
        <v>0</v>
      </c>
      <c r="BW58" s="54">
        <v>0</v>
      </c>
      <c r="BX58" s="54">
        <v>0</v>
      </c>
      <c r="BY58" s="54">
        <v>0</v>
      </c>
      <c r="BZ58" s="55" t="s">
        <v>369</v>
      </c>
      <c r="CA58" s="55" t="s">
        <v>369</v>
      </c>
      <c r="CB58" s="55">
        <v>0</v>
      </c>
      <c r="CC58" s="196">
        <v>0</v>
      </c>
      <c r="CD58" s="55">
        <v>0</v>
      </c>
      <c r="CE58" s="54">
        <v>0</v>
      </c>
      <c r="CF58" s="54">
        <v>0</v>
      </c>
      <c r="CG58" s="54">
        <v>0</v>
      </c>
      <c r="CH58" s="54">
        <v>0</v>
      </c>
      <c r="CI58" s="54">
        <v>0</v>
      </c>
      <c r="CJ58" s="54">
        <v>0</v>
      </c>
      <c r="CK58" s="54">
        <v>0</v>
      </c>
      <c r="CL58" s="54">
        <v>0</v>
      </c>
      <c r="CM58" s="54">
        <v>0</v>
      </c>
      <c r="CN58" s="54">
        <v>0</v>
      </c>
      <c r="CO58" s="54">
        <v>0</v>
      </c>
      <c r="CP58" s="55" t="s">
        <v>369</v>
      </c>
      <c r="CQ58" s="55" t="s">
        <v>369</v>
      </c>
      <c r="CR58" s="55">
        <v>0</v>
      </c>
      <c r="CS58" s="196">
        <v>0</v>
      </c>
      <c r="CT58" s="55">
        <v>0</v>
      </c>
      <c r="CU58" s="54">
        <v>0</v>
      </c>
      <c r="CV58" s="54">
        <v>0</v>
      </c>
      <c r="CW58" s="54">
        <v>0</v>
      </c>
      <c r="CX58" s="54">
        <v>0</v>
      </c>
      <c r="CY58" s="54">
        <v>0</v>
      </c>
      <c r="CZ58" s="54">
        <v>0</v>
      </c>
      <c r="DA58" s="54">
        <v>0</v>
      </c>
      <c r="DB58" s="54">
        <v>0</v>
      </c>
      <c r="DC58" s="54">
        <v>0</v>
      </c>
      <c r="DD58" s="54">
        <v>0</v>
      </c>
      <c r="DE58" s="54">
        <v>0</v>
      </c>
      <c r="DF58" s="55" t="s">
        <v>369</v>
      </c>
      <c r="DG58" s="55" t="s">
        <v>369</v>
      </c>
      <c r="DH58" s="55">
        <v>0</v>
      </c>
      <c r="DI58" s="196">
        <v>0</v>
      </c>
      <c r="DJ58" s="55">
        <v>0</v>
      </c>
      <c r="DK58" s="54">
        <v>0</v>
      </c>
      <c r="DL58" s="54">
        <v>0</v>
      </c>
      <c r="DM58" s="54">
        <v>0</v>
      </c>
      <c r="DN58" s="54">
        <v>0</v>
      </c>
      <c r="DO58" s="54">
        <v>0</v>
      </c>
      <c r="DP58" s="54">
        <v>0</v>
      </c>
      <c r="DQ58" s="54">
        <v>0</v>
      </c>
      <c r="DR58" s="54">
        <v>0</v>
      </c>
      <c r="DS58" s="54">
        <v>0</v>
      </c>
      <c r="DT58" s="54">
        <v>0</v>
      </c>
      <c r="DU58" s="54">
        <v>0</v>
      </c>
      <c r="DV58" s="55" t="s">
        <v>369</v>
      </c>
      <c r="DW58" s="55" t="s">
        <v>369</v>
      </c>
      <c r="DX58" s="55">
        <v>0</v>
      </c>
      <c r="DY58" s="196">
        <v>0</v>
      </c>
      <c r="DZ58" s="55">
        <v>0</v>
      </c>
      <c r="EA58" s="54">
        <v>0</v>
      </c>
      <c r="EB58" s="54">
        <v>0</v>
      </c>
      <c r="EC58" s="54">
        <v>0</v>
      </c>
      <c r="ED58" s="54">
        <v>0</v>
      </c>
      <c r="EE58" s="54">
        <v>0</v>
      </c>
      <c r="EF58" s="54">
        <v>0</v>
      </c>
      <c r="EG58" s="54">
        <v>0</v>
      </c>
      <c r="EH58" s="54">
        <v>0</v>
      </c>
      <c r="EI58" s="54">
        <v>0</v>
      </c>
      <c r="EJ58" s="54">
        <v>0</v>
      </c>
      <c r="EK58" s="54">
        <v>0</v>
      </c>
      <c r="EL58" s="55" t="s">
        <v>369</v>
      </c>
      <c r="EM58" s="55" t="s">
        <v>369</v>
      </c>
      <c r="EN58" s="55">
        <v>0</v>
      </c>
      <c r="EO58" s="54">
        <v>0</v>
      </c>
      <c r="EP58" s="55">
        <v>0</v>
      </c>
      <c r="EQ58" s="54">
        <v>0</v>
      </c>
      <c r="ER58" s="54">
        <v>0</v>
      </c>
      <c r="ES58" s="54">
        <v>0</v>
      </c>
      <c r="ET58" s="54">
        <v>0</v>
      </c>
      <c r="EU58" s="54">
        <v>0</v>
      </c>
      <c r="EV58" s="54">
        <v>0</v>
      </c>
      <c r="EW58" s="54">
        <v>0</v>
      </c>
      <c r="EX58" s="54">
        <v>0</v>
      </c>
      <c r="EY58" s="54">
        <v>0</v>
      </c>
      <c r="EZ58" s="54">
        <v>0</v>
      </c>
      <c r="FA58" s="54">
        <v>0</v>
      </c>
      <c r="FB58" s="55" t="s">
        <v>369</v>
      </c>
      <c r="FC58" s="55" t="s">
        <v>369</v>
      </c>
      <c r="FD58" s="55">
        <v>0</v>
      </c>
      <c r="FE58" s="196">
        <v>0</v>
      </c>
      <c r="FF58" s="55">
        <v>0</v>
      </c>
      <c r="FG58" s="54">
        <v>0</v>
      </c>
      <c r="FH58" s="54">
        <v>0</v>
      </c>
      <c r="FI58" s="54">
        <v>0</v>
      </c>
      <c r="FJ58" s="54">
        <v>0</v>
      </c>
      <c r="FK58" s="54">
        <v>0</v>
      </c>
      <c r="FL58" s="54">
        <v>0</v>
      </c>
      <c r="FM58" s="54">
        <v>0</v>
      </c>
      <c r="FN58" s="54">
        <v>0</v>
      </c>
      <c r="FO58" s="54">
        <v>0</v>
      </c>
      <c r="FP58" s="54">
        <v>0</v>
      </c>
      <c r="FQ58" s="54">
        <v>0</v>
      </c>
      <c r="FR58" s="55" t="s">
        <v>369</v>
      </c>
      <c r="FS58" s="55" t="s">
        <v>369</v>
      </c>
      <c r="FT58" s="55">
        <v>0</v>
      </c>
      <c r="FU58" s="196">
        <v>0</v>
      </c>
      <c r="FV58" s="55">
        <v>0</v>
      </c>
      <c r="FW58" s="54">
        <v>0</v>
      </c>
      <c r="FX58" s="54">
        <v>0</v>
      </c>
      <c r="FY58" s="54">
        <v>0</v>
      </c>
      <c r="FZ58" s="54">
        <v>0</v>
      </c>
      <c r="GA58" s="54">
        <v>0</v>
      </c>
      <c r="GB58" s="54">
        <v>0</v>
      </c>
      <c r="GC58" s="54">
        <v>0</v>
      </c>
      <c r="GD58" s="54">
        <v>0</v>
      </c>
      <c r="GE58" s="54">
        <v>0</v>
      </c>
      <c r="GF58" s="54">
        <v>0</v>
      </c>
      <c r="GG58" s="54">
        <v>0</v>
      </c>
      <c r="GH58" s="55" t="s">
        <v>369</v>
      </c>
      <c r="GI58" s="55" t="s">
        <v>369</v>
      </c>
      <c r="GJ58" s="55">
        <v>0</v>
      </c>
      <c r="GK58" s="196">
        <v>0</v>
      </c>
      <c r="GL58" s="55">
        <v>0</v>
      </c>
      <c r="GM58" s="54">
        <v>0</v>
      </c>
      <c r="GN58" s="54">
        <v>0</v>
      </c>
      <c r="GO58" s="54">
        <v>0</v>
      </c>
      <c r="GP58" s="54">
        <v>0</v>
      </c>
      <c r="GQ58" s="54">
        <v>0</v>
      </c>
      <c r="GR58" s="54">
        <v>0</v>
      </c>
      <c r="GS58" s="54">
        <v>0</v>
      </c>
      <c r="GT58" s="54">
        <v>0</v>
      </c>
      <c r="GU58" s="54">
        <v>0</v>
      </c>
      <c r="GV58" s="54">
        <v>0</v>
      </c>
      <c r="GW58" s="54">
        <v>0</v>
      </c>
      <c r="GX58" s="55" t="s">
        <v>369</v>
      </c>
      <c r="GY58" s="55" t="s">
        <v>369</v>
      </c>
      <c r="GZ58" s="55">
        <v>0</v>
      </c>
      <c r="HA58" s="196">
        <v>0</v>
      </c>
      <c r="HB58" s="55">
        <v>0</v>
      </c>
      <c r="HC58" s="54">
        <v>0</v>
      </c>
      <c r="HD58" s="54">
        <v>0</v>
      </c>
      <c r="HE58" s="54">
        <v>0</v>
      </c>
      <c r="HF58" s="54">
        <v>0</v>
      </c>
      <c r="HG58" s="54">
        <v>0</v>
      </c>
      <c r="HH58" s="54">
        <v>0</v>
      </c>
      <c r="HI58" s="54">
        <v>0</v>
      </c>
      <c r="HJ58" s="54">
        <v>0</v>
      </c>
      <c r="HK58" s="54">
        <v>0</v>
      </c>
      <c r="HL58" s="54">
        <v>0</v>
      </c>
      <c r="HM58" s="54">
        <v>0</v>
      </c>
      <c r="HN58" s="55" t="s">
        <v>369</v>
      </c>
      <c r="HO58" s="55" t="s">
        <v>369</v>
      </c>
      <c r="HP58" s="55">
        <v>0</v>
      </c>
      <c r="HQ58" s="196">
        <v>0</v>
      </c>
      <c r="HR58" s="55">
        <v>0</v>
      </c>
      <c r="HS58" s="54">
        <v>0</v>
      </c>
      <c r="HT58" s="54">
        <v>0</v>
      </c>
      <c r="HU58" s="54">
        <v>0</v>
      </c>
      <c r="HV58" s="54">
        <v>0</v>
      </c>
      <c r="HW58" s="54">
        <v>0</v>
      </c>
      <c r="HX58" s="54">
        <v>0</v>
      </c>
      <c r="HY58" s="54">
        <v>0</v>
      </c>
      <c r="HZ58" s="54">
        <v>0</v>
      </c>
      <c r="IA58" s="54">
        <v>0</v>
      </c>
      <c r="IB58" s="54">
        <v>0</v>
      </c>
      <c r="IC58" s="54">
        <v>0</v>
      </c>
      <c r="ID58" s="55" t="s">
        <v>369</v>
      </c>
      <c r="IE58" s="55" t="s">
        <v>369</v>
      </c>
      <c r="IF58" s="55">
        <v>0</v>
      </c>
      <c r="IG58" s="196">
        <v>0</v>
      </c>
      <c r="IH58" s="55">
        <v>0</v>
      </c>
    </row>
    <row r="59" spans="1:242" ht="15.75" x14ac:dyDescent="0.25">
      <c r="A59" s="129">
        <v>48</v>
      </c>
      <c r="B59" s="197" t="s">
        <v>121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55" t="s">
        <v>369</v>
      </c>
      <c r="O59" s="55" t="s">
        <v>369</v>
      </c>
      <c r="P59" s="55">
        <v>0</v>
      </c>
      <c r="Q59" s="54">
        <v>0</v>
      </c>
      <c r="R59" s="55">
        <v>0</v>
      </c>
      <c r="S59" s="54">
        <v>0</v>
      </c>
      <c r="T59" s="54">
        <v>0</v>
      </c>
      <c r="U59" s="54">
        <v>0</v>
      </c>
      <c r="V59" s="54">
        <v>0</v>
      </c>
      <c r="W59" s="54">
        <v>0</v>
      </c>
      <c r="X59" s="54">
        <v>0</v>
      </c>
      <c r="Y59" s="54">
        <v>0</v>
      </c>
      <c r="Z59" s="54">
        <v>0</v>
      </c>
      <c r="AA59" s="54">
        <v>0</v>
      </c>
      <c r="AB59" s="54">
        <v>0</v>
      </c>
      <c r="AC59" s="54">
        <v>0</v>
      </c>
      <c r="AD59" s="55" t="s">
        <v>369</v>
      </c>
      <c r="AE59" s="55" t="s">
        <v>369</v>
      </c>
      <c r="AF59" s="55">
        <v>0</v>
      </c>
      <c r="AG59" s="196">
        <v>0</v>
      </c>
      <c r="AH59" s="55">
        <v>0</v>
      </c>
      <c r="AI59" s="54">
        <v>0</v>
      </c>
      <c r="AJ59" s="54">
        <v>0</v>
      </c>
      <c r="AK59" s="54">
        <v>0</v>
      </c>
      <c r="AL59" s="54">
        <v>0</v>
      </c>
      <c r="AM59" s="54">
        <v>0</v>
      </c>
      <c r="AN59" s="54">
        <v>0</v>
      </c>
      <c r="AO59" s="54">
        <v>0</v>
      </c>
      <c r="AP59" s="54">
        <v>0</v>
      </c>
      <c r="AQ59" s="54">
        <v>0</v>
      </c>
      <c r="AR59" s="54">
        <v>0</v>
      </c>
      <c r="AS59" s="54">
        <v>0</v>
      </c>
      <c r="AT59" s="55" t="s">
        <v>369</v>
      </c>
      <c r="AU59" s="55" t="s">
        <v>369</v>
      </c>
      <c r="AV59" s="55">
        <v>0</v>
      </c>
      <c r="AW59" s="196">
        <v>0</v>
      </c>
      <c r="AX59" s="55">
        <v>0</v>
      </c>
      <c r="AY59" s="54">
        <v>0</v>
      </c>
      <c r="AZ59" s="54">
        <v>0</v>
      </c>
      <c r="BA59" s="54">
        <v>0</v>
      </c>
      <c r="BB59" s="54">
        <v>0</v>
      </c>
      <c r="BC59" s="54">
        <v>0</v>
      </c>
      <c r="BD59" s="54">
        <v>0</v>
      </c>
      <c r="BE59" s="54">
        <v>0</v>
      </c>
      <c r="BF59" s="54">
        <v>0</v>
      </c>
      <c r="BG59" s="54">
        <v>0</v>
      </c>
      <c r="BH59" s="54">
        <v>0</v>
      </c>
      <c r="BI59" s="54">
        <v>0</v>
      </c>
      <c r="BJ59" s="55" t="s">
        <v>369</v>
      </c>
      <c r="BK59" s="55" t="s">
        <v>369</v>
      </c>
      <c r="BL59" s="55">
        <v>0</v>
      </c>
      <c r="BM59" s="196">
        <v>0</v>
      </c>
      <c r="BN59" s="55">
        <v>0</v>
      </c>
      <c r="BO59" s="54">
        <v>0</v>
      </c>
      <c r="BP59" s="54">
        <v>0</v>
      </c>
      <c r="BQ59" s="54">
        <v>0</v>
      </c>
      <c r="BR59" s="54">
        <v>0</v>
      </c>
      <c r="BS59" s="54">
        <v>0</v>
      </c>
      <c r="BT59" s="54">
        <v>0</v>
      </c>
      <c r="BU59" s="54">
        <v>0</v>
      </c>
      <c r="BV59" s="54">
        <v>0</v>
      </c>
      <c r="BW59" s="54">
        <v>0</v>
      </c>
      <c r="BX59" s="54">
        <v>0</v>
      </c>
      <c r="BY59" s="54">
        <v>0</v>
      </c>
      <c r="BZ59" s="55" t="s">
        <v>369</v>
      </c>
      <c r="CA59" s="55" t="s">
        <v>369</v>
      </c>
      <c r="CB59" s="55">
        <v>0</v>
      </c>
      <c r="CC59" s="196">
        <v>0</v>
      </c>
      <c r="CD59" s="55">
        <v>0</v>
      </c>
      <c r="CE59" s="54">
        <v>0</v>
      </c>
      <c r="CF59" s="54">
        <v>0</v>
      </c>
      <c r="CG59" s="54">
        <v>0</v>
      </c>
      <c r="CH59" s="54">
        <v>0</v>
      </c>
      <c r="CI59" s="54">
        <v>0</v>
      </c>
      <c r="CJ59" s="54">
        <v>0</v>
      </c>
      <c r="CK59" s="54">
        <v>0</v>
      </c>
      <c r="CL59" s="54">
        <v>0</v>
      </c>
      <c r="CM59" s="54">
        <v>0</v>
      </c>
      <c r="CN59" s="54">
        <v>0</v>
      </c>
      <c r="CO59" s="54">
        <v>0</v>
      </c>
      <c r="CP59" s="55" t="s">
        <v>369</v>
      </c>
      <c r="CQ59" s="55" t="s">
        <v>369</v>
      </c>
      <c r="CR59" s="55">
        <v>0</v>
      </c>
      <c r="CS59" s="196">
        <v>0</v>
      </c>
      <c r="CT59" s="55">
        <v>0</v>
      </c>
      <c r="CU59" s="54">
        <v>0</v>
      </c>
      <c r="CV59" s="54">
        <v>0</v>
      </c>
      <c r="CW59" s="54">
        <v>0</v>
      </c>
      <c r="CX59" s="54">
        <v>0</v>
      </c>
      <c r="CY59" s="54">
        <v>0</v>
      </c>
      <c r="CZ59" s="54">
        <v>0</v>
      </c>
      <c r="DA59" s="54">
        <v>0</v>
      </c>
      <c r="DB59" s="54">
        <v>0</v>
      </c>
      <c r="DC59" s="54">
        <v>0</v>
      </c>
      <c r="DD59" s="54">
        <v>0</v>
      </c>
      <c r="DE59" s="54">
        <v>0</v>
      </c>
      <c r="DF59" s="55" t="s">
        <v>369</v>
      </c>
      <c r="DG59" s="55" t="s">
        <v>369</v>
      </c>
      <c r="DH59" s="55">
        <v>0</v>
      </c>
      <c r="DI59" s="196">
        <v>0</v>
      </c>
      <c r="DJ59" s="55">
        <v>0</v>
      </c>
      <c r="DK59" s="54">
        <v>0</v>
      </c>
      <c r="DL59" s="54">
        <v>0</v>
      </c>
      <c r="DM59" s="54">
        <v>0</v>
      </c>
      <c r="DN59" s="54">
        <v>0</v>
      </c>
      <c r="DO59" s="54">
        <v>0</v>
      </c>
      <c r="DP59" s="54">
        <v>0</v>
      </c>
      <c r="DQ59" s="54">
        <v>0</v>
      </c>
      <c r="DR59" s="54">
        <v>0</v>
      </c>
      <c r="DS59" s="54">
        <v>0</v>
      </c>
      <c r="DT59" s="54">
        <v>0</v>
      </c>
      <c r="DU59" s="54">
        <v>0</v>
      </c>
      <c r="DV59" s="55" t="s">
        <v>369</v>
      </c>
      <c r="DW59" s="55" t="s">
        <v>369</v>
      </c>
      <c r="DX59" s="55">
        <v>0</v>
      </c>
      <c r="DY59" s="196">
        <v>0</v>
      </c>
      <c r="DZ59" s="55">
        <v>0</v>
      </c>
      <c r="EA59" s="54">
        <v>0</v>
      </c>
      <c r="EB59" s="54">
        <v>0</v>
      </c>
      <c r="EC59" s="54">
        <v>0</v>
      </c>
      <c r="ED59" s="54">
        <v>0</v>
      </c>
      <c r="EE59" s="54">
        <v>0</v>
      </c>
      <c r="EF59" s="54">
        <v>0</v>
      </c>
      <c r="EG59" s="54">
        <v>0</v>
      </c>
      <c r="EH59" s="54">
        <v>0</v>
      </c>
      <c r="EI59" s="54">
        <v>0</v>
      </c>
      <c r="EJ59" s="54">
        <v>0</v>
      </c>
      <c r="EK59" s="54">
        <v>0</v>
      </c>
      <c r="EL59" s="55" t="s">
        <v>369</v>
      </c>
      <c r="EM59" s="55" t="s">
        <v>369</v>
      </c>
      <c r="EN59" s="55">
        <v>0</v>
      </c>
      <c r="EO59" s="54">
        <v>0</v>
      </c>
      <c r="EP59" s="55">
        <v>0</v>
      </c>
      <c r="EQ59" s="54">
        <v>0</v>
      </c>
      <c r="ER59" s="54">
        <v>0</v>
      </c>
      <c r="ES59" s="54">
        <v>0</v>
      </c>
      <c r="ET59" s="54">
        <v>0</v>
      </c>
      <c r="EU59" s="54">
        <v>0</v>
      </c>
      <c r="EV59" s="54">
        <v>0</v>
      </c>
      <c r="EW59" s="54">
        <v>0</v>
      </c>
      <c r="EX59" s="54">
        <v>0</v>
      </c>
      <c r="EY59" s="54">
        <v>0</v>
      </c>
      <c r="EZ59" s="54">
        <v>0</v>
      </c>
      <c r="FA59" s="54">
        <v>0</v>
      </c>
      <c r="FB59" s="55" t="s">
        <v>369</v>
      </c>
      <c r="FC59" s="55" t="s">
        <v>369</v>
      </c>
      <c r="FD59" s="55">
        <v>0</v>
      </c>
      <c r="FE59" s="196">
        <v>0</v>
      </c>
      <c r="FF59" s="55">
        <v>0</v>
      </c>
      <c r="FG59" s="54">
        <v>0</v>
      </c>
      <c r="FH59" s="54">
        <v>0</v>
      </c>
      <c r="FI59" s="54">
        <v>0</v>
      </c>
      <c r="FJ59" s="54">
        <v>0</v>
      </c>
      <c r="FK59" s="54">
        <v>0</v>
      </c>
      <c r="FL59" s="54">
        <v>0</v>
      </c>
      <c r="FM59" s="54">
        <v>0</v>
      </c>
      <c r="FN59" s="54">
        <v>0</v>
      </c>
      <c r="FO59" s="54">
        <v>0</v>
      </c>
      <c r="FP59" s="54">
        <v>0</v>
      </c>
      <c r="FQ59" s="54">
        <v>0</v>
      </c>
      <c r="FR59" s="55" t="s">
        <v>369</v>
      </c>
      <c r="FS59" s="55" t="s">
        <v>369</v>
      </c>
      <c r="FT59" s="55">
        <v>0</v>
      </c>
      <c r="FU59" s="196">
        <v>0</v>
      </c>
      <c r="FV59" s="55">
        <v>0</v>
      </c>
      <c r="FW59" s="54">
        <v>0</v>
      </c>
      <c r="FX59" s="54">
        <v>0</v>
      </c>
      <c r="FY59" s="54">
        <v>0</v>
      </c>
      <c r="FZ59" s="54">
        <v>0</v>
      </c>
      <c r="GA59" s="54">
        <v>0</v>
      </c>
      <c r="GB59" s="54">
        <v>0</v>
      </c>
      <c r="GC59" s="54">
        <v>0</v>
      </c>
      <c r="GD59" s="54">
        <v>0</v>
      </c>
      <c r="GE59" s="54">
        <v>0</v>
      </c>
      <c r="GF59" s="54">
        <v>0</v>
      </c>
      <c r="GG59" s="54">
        <v>0</v>
      </c>
      <c r="GH59" s="55" t="s">
        <v>369</v>
      </c>
      <c r="GI59" s="55" t="s">
        <v>369</v>
      </c>
      <c r="GJ59" s="55">
        <v>0</v>
      </c>
      <c r="GK59" s="196">
        <v>0</v>
      </c>
      <c r="GL59" s="55">
        <v>0</v>
      </c>
      <c r="GM59" s="54">
        <v>0</v>
      </c>
      <c r="GN59" s="54">
        <v>0</v>
      </c>
      <c r="GO59" s="54">
        <v>0</v>
      </c>
      <c r="GP59" s="54">
        <v>0</v>
      </c>
      <c r="GQ59" s="54">
        <v>0</v>
      </c>
      <c r="GR59" s="54">
        <v>0</v>
      </c>
      <c r="GS59" s="54">
        <v>0</v>
      </c>
      <c r="GT59" s="54">
        <v>0</v>
      </c>
      <c r="GU59" s="54">
        <v>0</v>
      </c>
      <c r="GV59" s="54">
        <v>0</v>
      </c>
      <c r="GW59" s="54">
        <v>0</v>
      </c>
      <c r="GX59" s="55" t="s">
        <v>369</v>
      </c>
      <c r="GY59" s="55" t="s">
        <v>369</v>
      </c>
      <c r="GZ59" s="55">
        <v>0</v>
      </c>
      <c r="HA59" s="196">
        <v>0</v>
      </c>
      <c r="HB59" s="55">
        <v>0</v>
      </c>
      <c r="HC59" s="54">
        <v>0</v>
      </c>
      <c r="HD59" s="54">
        <v>0</v>
      </c>
      <c r="HE59" s="54">
        <v>0</v>
      </c>
      <c r="HF59" s="54">
        <v>0</v>
      </c>
      <c r="HG59" s="54">
        <v>0</v>
      </c>
      <c r="HH59" s="54">
        <v>0</v>
      </c>
      <c r="HI59" s="54">
        <v>0</v>
      </c>
      <c r="HJ59" s="54">
        <v>0</v>
      </c>
      <c r="HK59" s="54">
        <v>0</v>
      </c>
      <c r="HL59" s="54">
        <v>0</v>
      </c>
      <c r="HM59" s="54">
        <v>0</v>
      </c>
      <c r="HN59" s="55" t="s">
        <v>369</v>
      </c>
      <c r="HO59" s="55" t="s">
        <v>369</v>
      </c>
      <c r="HP59" s="55">
        <v>0</v>
      </c>
      <c r="HQ59" s="196">
        <v>0</v>
      </c>
      <c r="HR59" s="55">
        <v>0</v>
      </c>
      <c r="HS59" s="54">
        <v>0</v>
      </c>
      <c r="HT59" s="54">
        <v>0</v>
      </c>
      <c r="HU59" s="54">
        <v>0</v>
      </c>
      <c r="HV59" s="54">
        <v>0</v>
      </c>
      <c r="HW59" s="54">
        <v>0</v>
      </c>
      <c r="HX59" s="54">
        <v>0</v>
      </c>
      <c r="HY59" s="54">
        <v>0</v>
      </c>
      <c r="HZ59" s="54">
        <v>0</v>
      </c>
      <c r="IA59" s="54">
        <v>0</v>
      </c>
      <c r="IB59" s="54">
        <v>0</v>
      </c>
      <c r="IC59" s="54">
        <v>0</v>
      </c>
      <c r="ID59" s="55" t="s">
        <v>369</v>
      </c>
      <c r="IE59" s="55" t="s">
        <v>369</v>
      </c>
      <c r="IF59" s="55">
        <v>0</v>
      </c>
      <c r="IG59" s="196">
        <v>0</v>
      </c>
      <c r="IH59" s="55">
        <v>0</v>
      </c>
    </row>
    <row r="60" spans="1:242" ht="15.75" x14ac:dyDescent="0.25">
      <c r="A60" s="130">
        <v>49</v>
      </c>
      <c r="B60" s="197" t="s">
        <v>123</v>
      </c>
      <c r="C60" s="54">
        <v>0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141.55432314000001</v>
      </c>
      <c r="J60" s="54">
        <v>0</v>
      </c>
      <c r="K60" s="54">
        <v>0</v>
      </c>
      <c r="L60" s="54">
        <v>0</v>
      </c>
      <c r="M60" s="54">
        <v>0</v>
      </c>
      <c r="N60" s="55" t="s">
        <v>369</v>
      </c>
      <c r="O60" s="55" t="s">
        <v>369</v>
      </c>
      <c r="P60" s="55">
        <v>0</v>
      </c>
      <c r="Q60" s="54">
        <v>141.55219846</v>
      </c>
      <c r="R60" s="55">
        <v>2.1246800000085386E-3</v>
      </c>
      <c r="S60" s="54">
        <v>0</v>
      </c>
      <c r="T60" s="54">
        <v>0</v>
      </c>
      <c r="U60" s="54">
        <v>0</v>
      </c>
      <c r="V60" s="54">
        <v>0</v>
      </c>
      <c r="W60" s="54">
        <v>0</v>
      </c>
      <c r="X60" s="54">
        <v>0</v>
      </c>
      <c r="Y60" s="54">
        <v>0.39778373</v>
      </c>
      <c r="Z60" s="54">
        <v>0</v>
      </c>
      <c r="AA60" s="54">
        <v>0</v>
      </c>
      <c r="AB60" s="54">
        <v>0</v>
      </c>
      <c r="AC60" s="54">
        <v>0</v>
      </c>
      <c r="AD60" s="55" t="s">
        <v>369</v>
      </c>
      <c r="AE60" s="55" t="s">
        <v>369</v>
      </c>
      <c r="AF60" s="55">
        <v>0</v>
      </c>
      <c r="AG60" s="196">
        <v>0.39778373</v>
      </c>
      <c r="AH60" s="55">
        <v>0</v>
      </c>
      <c r="AI60" s="54">
        <v>0</v>
      </c>
      <c r="AJ60" s="54">
        <v>0</v>
      </c>
      <c r="AK60" s="54">
        <v>0</v>
      </c>
      <c r="AL60" s="54">
        <v>0</v>
      </c>
      <c r="AM60" s="54">
        <v>0</v>
      </c>
      <c r="AN60" s="54">
        <v>0</v>
      </c>
      <c r="AO60" s="54">
        <v>0</v>
      </c>
      <c r="AP60" s="54">
        <v>0</v>
      </c>
      <c r="AQ60" s="54">
        <v>0</v>
      </c>
      <c r="AR60" s="54">
        <v>0</v>
      </c>
      <c r="AS60" s="54">
        <v>0</v>
      </c>
      <c r="AT60" s="55" t="s">
        <v>369</v>
      </c>
      <c r="AU60" s="55" t="s">
        <v>369</v>
      </c>
      <c r="AV60" s="55">
        <v>0</v>
      </c>
      <c r="AW60" s="196">
        <v>0</v>
      </c>
      <c r="AX60" s="55">
        <v>0</v>
      </c>
      <c r="AY60" s="54">
        <v>0</v>
      </c>
      <c r="AZ60" s="54">
        <v>0</v>
      </c>
      <c r="BA60" s="54">
        <v>0</v>
      </c>
      <c r="BB60" s="54">
        <v>0</v>
      </c>
      <c r="BC60" s="54">
        <v>0</v>
      </c>
      <c r="BD60" s="54">
        <v>0</v>
      </c>
      <c r="BE60" s="54">
        <v>0</v>
      </c>
      <c r="BF60" s="54">
        <v>0</v>
      </c>
      <c r="BG60" s="54">
        <v>0</v>
      </c>
      <c r="BH60" s="54">
        <v>0</v>
      </c>
      <c r="BI60" s="54">
        <v>0</v>
      </c>
      <c r="BJ60" s="55" t="s">
        <v>369</v>
      </c>
      <c r="BK60" s="55" t="s">
        <v>369</v>
      </c>
      <c r="BL60" s="55">
        <v>0</v>
      </c>
      <c r="BM60" s="196">
        <v>0</v>
      </c>
      <c r="BN60" s="55">
        <v>0</v>
      </c>
      <c r="BO60" s="54">
        <v>0</v>
      </c>
      <c r="BP60" s="54">
        <v>0</v>
      </c>
      <c r="BQ60" s="54">
        <v>0</v>
      </c>
      <c r="BR60" s="54">
        <v>0</v>
      </c>
      <c r="BS60" s="54">
        <v>0</v>
      </c>
      <c r="BT60" s="54">
        <v>0</v>
      </c>
      <c r="BU60" s="54">
        <v>0</v>
      </c>
      <c r="BV60" s="54">
        <v>0</v>
      </c>
      <c r="BW60" s="54">
        <v>0</v>
      </c>
      <c r="BX60" s="54">
        <v>0</v>
      </c>
      <c r="BY60" s="54">
        <v>0</v>
      </c>
      <c r="BZ60" s="55" t="s">
        <v>369</v>
      </c>
      <c r="CA60" s="55" t="s">
        <v>369</v>
      </c>
      <c r="CB60" s="55">
        <v>0</v>
      </c>
      <c r="CC60" s="196">
        <v>0</v>
      </c>
      <c r="CD60" s="55">
        <v>0</v>
      </c>
      <c r="CE60" s="54">
        <v>0</v>
      </c>
      <c r="CF60" s="54">
        <v>0</v>
      </c>
      <c r="CG60" s="54">
        <v>0</v>
      </c>
      <c r="CH60" s="54">
        <v>0</v>
      </c>
      <c r="CI60" s="54">
        <v>0</v>
      </c>
      <c r="CJ60" s="54">
        <v>0</v>
      </c>
      <c r="CK60" s="54">
        <v>0</v>
      </c>
      <c r="CL60" s="54">
        <v>0</v>
      </c>
      <c r="CM60" s="54">
        <v>0</v>
      </c>
      <c r="CN60" s="54">
        <v>0</v>
      </c>
      <c r="CO60" s="54">
        <v>0</v>
      </c>
      <c r="CP60" s="55" t="s">
        <v>369</v>
      </c>
      <c r="CQ60" s="55" t="s">
        <v>369</v>
      </c>
      <c r="CR60" s="55">
        <v>0</v>
      </c>
      <c r="CS60" s="196">
        <v>0</v>
      </c>
      <c r="CT60" s="55">
        <v>0</v>
      </c>
      <c r="CU60" s="54">
        <v>0</v>
      </c>
      <c r="CV60" s="54">
        <v>0</v>
      </c>
      <c r="CW60" s="54">
        <v>0</v>
      </c>
      <c r="CX60" s="54">
        <v>0</v>
      </c>
      <c r="CY60" s="54">
        <v>0</v>
      </c>
      <c r="CZ60" s="54">
        <v>0</v>
      </c>
      <c r="DA60" s="54">
        <v>0</v>
      </c>
      <c r="DB60" s="54">
        <v>0</v>
      </c>
      <c r="DC60" s="54">
        <v>0</v>
      </c>
      <c r="DD60" s="54">
        <v>0</v>
      </c>
      <c r="DE60" s="54">
        <v>0</v>
      </c>
      <c r="DF60" s="55" t="s">
        <v>369</v>
      </c>
      <c r="DG60" s="55" t="s">
        <v>369</v>
      </c>
      <c r="DH60" s="55">
        <v>0</v>
      </c>
      <c r="DI60" s="196">
        <v>0</v>
      </c>
      <c r="DJ60" s="55">
        <v>0</v>
      </c>
      <c r="DK60" s="54">
        <v>0</v>
      </c>
      <c r="DL60" s="54">
        <v>0</v>
      </c>
      <c r="DM60" s="54">
        <v>0</v>
      </c>
      <c r="DN60" s="54">
        <v>0</v>
      </c>
      <c r="DO60" s="54">
        <v>0</v>
      </c>
      <c r="DP60" s="54">
        <v>0</v>
      </c>
      <c r="DQ60" s="54">
        <v>0</v>
      </c>
      <c r="DR60" s="54">
        <v>0</v>
      </c>
      <c r="DS60" s="54">
        <v>0</v>
      </c>
      <c r="DT60" s="54">
        <v>0</v>
      </c>
      <c r="DU60" s="54">
        <v>0</v>
      </c>
      <c r="DV60" s="55" t="s">
        <v>369</v>
      </c>
      <c r="DW60" s="55" t="s">
        <v>369</v>
      </c>
      <c r="DX60" s="55">
        <v>0</v>
      </c>
      <c r="DY60" s="196">
        <v>0</v>
      </c>
      <c r="DZ60" s="55">
        <v>0</v>
      </c>
      <c r="EA60" s="54">
        <v>0</v>
      </c>
      <c r="EB60" s="54">
        <v>0</v>
      </c>
      <c r="EC60" s="54">
        <v>0</v>
      </c>
      <c r="ED60" s="54">
        <v>0</v>
      </c>
      <c r="EE60" s="54">
        <v>0</v>
      </c>
      <c r="EF60" s="54">
        <v>0</v>
      </c>
      <c r="EG60" s="54">
        <v>0</v>
      </c>
      <c r="EH60" s="54">
        <v>0</v>
      </c>
      <c r="EI60" s="54">
        <v>0</v>
      </c>
      <c r="EJ60" s="54">
        <v>0</v>
      </c>
      <c r="EK60" s="54">
        <v>0</v>
      </c>
      <c r="EL60" s="55" t="s">
        <v>369</v>
      </c>
      <c r="EM60" s="55" t="s">
        <v>369</v>
      </c>
      <c r="EN60" s="55">
        <v>0</v>
      </c>
      <c r="EO60" s="54">
        <v>0</v>
      </c>
      <c r="EP60" s="55">
        <v>0</v>
      </c>
      <c r="EQ60" s="54">
        <v>0</v>
      </c>
      <c r="ER60" s="54">
        <v>0</v>
      </c>
      <c r="ES60" s="54">
        <v>0</v>
      </c>
      <c r="ET60" s="54">
        <v>0</v>
      </c>
      <c r="EU60" s="54">
        <v>0</v>
      </c>
      <c r="EV60" s="54">
        <v>0</v>
      </c>
      <c r="EW60" s="54">
        <v>0</v>
      </c>
      <c r="EX60" s="54">
        <v>0</v>
      </c>
      <c r="EY60" s="54">
        <v>0</v>
      </c>
      <c r="EZ60" s="54">
        <v>0</v>
      </c>
      <c r="FA60" s="54">
        <v>0</v>
      </c>
      <c r="FB60" s="55" t="s">
        <v>369</v>
      </c>
      <c r="FC60" s="55" t="s">
        <v>369</v>
      </c>
      <c r="FD60" s="55">
        <v>0</v>
      </c>
      <c r="FE60" s="196">
        <v>0</v>
      </c>
      <c r="FF60" s="55">
        <v>0</v>
      </c>
      <c r="FG60" s="54">
        <v>0</v>
      </c>
      <c r="FH60" s="54">
        <v>0</v>
      </c>
      <c r="FI60" s="54">
        <v>0</v>
      </c>
      <c r="FJ60" s="54">
        <v>0</v>
      </c>
      <c r="FK60" s="54">
        <v>0</v>
      </c>
      <c r="FL60" s="54">
        <v>0</v>
      </c>
      <c r="FM60" s="54">
        <v>0</v>
      </c>
      <c r="FN60" s="54">
        <v>0</v>
      </c>
      <c r="FO60" s="54">
        <v>0</v>
      </c>
      <c r="FP60" s="54">
        <v>0</v>
      </c>
      <c r="FQ60" s="54">
        <v>0</v>
      </c>
      <c r="FR60" s="55" t="s">
        <v>369</v>
      </c>
      <c r="FS60" s="55" t="s">
        <v>369</v>
      </c>
      <c r="FT60" s="55">
        <v>0</v>
      </c>
      <c r="FU60" s="196">
        <v>0</v>
      </c>
      <c r="FV60" s="55">
        <v>0</v>
      </c>
      <c r="FW60" s="54">
        <v>0</v>
      </c>
      <c r="FX60" s="54">
        <v>0</v>
      </c>
      <c r="FY60" s="54">
        <v>0</v>
      </c>
      <c r="FZ60" s="54">
        <v>0</v>
      </c>
      <c r="GA60" s="54">
        <v>0</v>
      </c>
      <c r="GB60" s="54">
        <v>0</v>
      </c>
      <c r="GC60" s="54">
        <v>0</v>
      </c>
      <c r="GD60" s="54">
        <v>0</v>
      </c>
      <c r="GE60" s="54">
        <v>0</v>
      </c>
      <c r="GF60" s="54">
        <v>0</v>
      </c>
      <c r="GG60" s="54">
        <v>0</v>
      </c>
      <c r="GH60" s="55" t="s">
        <v>369</v>
      </c>
      <c r="GI60" s="55" t="s">
        <v>369</v>
      </c>
      <c r="GJ60" s="55">
        <v>0</v>
      </c>
      <c r="GK60" s="196">
        <v>0</v>
      </c>
      <c r="GL60" s="55">
        <v>0</v>
      </c>
      <c r="GM60" s="54">
        <v>0</v>
      </c>
      <c r="GN60" s="54">
        <v>0</v>
      </c>
      <c r="GO60" s="54">
        <v>0</v>
      </c>
      <c r="GP60" s="54">
        <v>0</v>
      </c>
      <c r="GQ60" s="54">
        <v>0</v>
      </c>
      <c r="GR60" s="54">
        <v>0</v>
      </c>
      <c r="GS60" s="54">
        <v>0.27805746999999997</v>
      </c>
      <c r="GT60" s="54">
        <v>0</v>
      </c>
      <c r="GU60" s="54">
        <v>0</v>
      </c>
      <c r="GV60" s="54">
        <v>0</v>
      </c>
      <c r="GW60" s="54">
        <v>0</v>
      </c>
      <c r="GX60" s="55" t="s">
        <v>369</v>
      </c>
      <c r="GY60" s="55" t="s">
        <v>369</v>
      </c>
      <c r="GZ60" s="55">
        <v>0</v>
      </c>
      <c r="HA60" s="196">
        <v>0.27593278999999998</v>
      </c>
      <c r="HB60" s="55">
        <v>2.1246799999999899E-3</v>
      </c>
      <c r="HC60" s="54">
        <v>0</v>
      </c>
      <c r="HD60" s="54">
        <v>0</v>
      </c>
      <c r="HE60" s="54">
        <v>0</v>
      </c>
      <c r="HF60" s="54">
        <v>0</v>
      </c>
      <c r="HG60" s="54">
        <v>0</v>
      </c>
      <c r="HH60" s="54">
        <v>0</v>
      </c>
      <c r="HI60" s="54">
        <v>140.87848194</v>
      </c>
      <c r="HJ60" s="54">
        <v>0</v>
      </c>
      <c r="HK60" s="54">
        <v>0</v>
      </c>
      <c r="HL60" s="54">
        <v>0</v>
      </c>
      <c r="HM60" s="54">
        <v>0</v>
      </c>
      <c r="HN60" s="55" t="s">
        <v>369</v>
      </c>
      <c r="HO60" s="55" t="s">
        <v>369</v>
      </c>
      <c r="HP60" s="55">
        <v>0</v>
      </c>
      <c r="HQ60" s="196">
        <v>140.87848194</v>
      </c>
      <c r="HR60" s="55">
        <v>0</v>
      </c>
      <c r="HS60" s="54">
        <v>0</v>
      </c>
      <c r="HT60" s="54">
        <v>0</v>
      </c>
      <c r="HU60" s="54">
        <v>0</v>
      </c>
      <c r="HV60" s="54">
        <v>0</v>
      </c>
      <c r="HW60" s="54">
        <v>0</v>
      </c>
      <c r="HX60" s="54">
        <v>0</v>
      </c>
      <c r="HY60" s="54">
        <v>0</v>
      </c>
      <c r="HZ60" s="54">
        <v>0</v>
      </c>
      <c r="IA60" s="54">
        <v>0</v>
      </c>
      <c r="IB60" s="54">
        <v>0</v>
      </c>
      <c r="IC60" s="54">
        <v>0</v>
      </c>
      <c r="ID60" s="55" t="s">
        <v>369</v>
      </c>
      <c r="IE60" s="55" t="s">
        <v>369</v>
      </c>
      <c r="IF60" s="55">
        <v>0</v>
      </c>
      <c r="IG60" s="196">
        <v>0</v>
      </c>
      <c r="IH60" s="55">
        <v>0</v>
      </c>
    </row>
    <row r="61" spans="1:242" ht="15.75" x14ac:dyDescent="0.25">
      <c r="A61" s="127">
        <v>50</v>
      </c>
      <c r="B61" s="128" t="s">
        <v>125</v>
      </c>
      <c r="C61" s="49">
        <v>0</v>
      </c>
      <c r="D61" s="49">
        <v>0</v>
      </c>
      <c r="E61" s="49">
        <v>0</v>
      </c>
      <c r="F61" s="49">
        <v>0</v>
      </c>
      <c r="G61" s="49">
        <v>0</v>
      </c>
      <c r="H61" s="49">
        <v>0</v>
      </c>
      <c r="I61" s="49">
        <v>24.546879960000005</v>
      </c>
      <c r="J61" s="49">
        <v>0</v>
      </c>
      <c r="K61" s="49">
        <v>0</v>
      </c>
      <c r="L61" s="49">
        <v>0</v>
      </c>
      <c r="M61" s="49">
        <v>0</v>
      </c>
      <c r="N61" s="49" t="s">
        <v>369</v>
      </c>
      <c r="O61" s="49" t="s">
        <v>369</v>
      </c>
      <c r="P61" s="49">
        <v>0</v>
      </c>
      <c r="Q61" s="49">
        <v>20.61948537</v>
      </c>
      <c r="R61" s="49">
        <v>3.9273945900000018</v>
      </c>
      <c r="S61" s="49">
        <v>0</v>
      </c>
      <c r="T61" s="49">
        <v>0</v>
      </c>
      <c r="U61" s="49">
        <v>0</v>
      </c>
      <c r="V61" s="49">
        <v>0</v>
      </c>
      <c r="W61" s="49">
        <v>0</v>
      </c>
      <c r="X61" s="49">
        <v>0</v>
      </c>
      <c r="Y61" s="49">
        <v>3.9510234599999996</v>
      </c>
      <c r="Z61" s="49">
        <v>0</v>
      </c>
      <c r="AA61" s="49">
        <v>0</v>
      </c>
      <c r="AB61" s="49">
        <v>0</v>
      </c>
      <c r="AC61" s="49">
        <v>0</v>
      </c>
      <c r="AD61" s="49" t="s">
        <v>369</v>
      </c>
      <c r="AE61" s="49" t="s">
        <v>369</v>
      </c>
      <c r="AF61" s="49">
        <v>0</v>
      </c>
      <c r="AG61" s="49">
        <v>3.0183925199999999</v>
      </c>
      <c r="AH61" s="49">
        <v>0.93263094000000013</v>
      </c>
      <c r="AI61" s="49">
        <v>0</v>
      </c>
      <c r="AJ61" s="49">
        <v>0</v>
      </c>
      <c r="AK61" s="49">
        <v>0</v>
      </c>
      <c r="AL61" s="49">
        <v>0</v>
      </c>
      <c r="AM61" s="49">
        <v>0</v>
      </c>
      <c r="AN61" s="49">
        <v>0</v>
      </c>
      <c r="AO61" s="49">
        <v>0</v>
      </c>
      <c r="AP61" s="49">
        <v>0</v>
      </c>
      <c r="AQ61" s="49">
        <v>0</v>
      </c>
      <c r="AR61" s="49">
        <v>0</v>
      </c>
      <c r="AS61" s="49">
        <v>0</v>
      </c>
      <c r="AT61" s="49" t="s">
        <v>369</v>
      </c>
      <c r="AU61" s="49" t="s">
        <v>369</v>
      </c>
      <c r="AV61" s="49">
        <v>0</v>
      </c>
      <c r="AW61" s="49">
        <v>0</v>
      </c>
      <c r="AX61" s="49">
        <v>0</v>
      </c>
      <c r="AY61" s="49">
        <v>0</v>
      </c>
      <c r="AZ61" s="49">
        <v>0</v>
      </c>
      <c r="BA61" s="49">
        <v>0</v>
      </c>
      <c r="BB61" s="49">
        <v>0</v>
      </c>
      <c r="BC61" s="49">
        <v>0</v>
      </c>
      <c r="BD61" s="49">
        <v>0</v>
      </c>
      <c r="BE61" s="49">
        <v>0</v>
      </c>
      <c r="BF61" s="49">
        <v>0</v>
      </c>
      <c r="BG61" s="49">
        <v>0</v>
      </c>
      <c r="BH61" s="49">
        <v>0</v>
      </c>
      <c r="BI61" s="49">
        <v>0</v>
      </c>
      <c r="BJ61" s="49" t="s">
        <v>369</v>
      </c>
      <c r="BK61" s="49" t="s">
        <v>369</v>
      </c>
      <c r="BL61" s="49">
        <v>0</v>
      </c>
      <c r="BM61" s="49">
        <v>0</v>
      </c>
      <c r="BN61" s="49">
        <v>0</v>
      </c>
      <c r="BO61" s="49">
        <v>0</v>
      </c>
      <c r="BP61" s="49">
        <v>0</v>
      </c>
      <c r="BQ61" s="49">
        <v>0</v>
      </c>
      <c r="BR61" s="49">
        <v>0</v>
      </c>
      <c r="BS61" s="49">
        <v>0</v>
      </c>
      <c r="BT61" s="49">
        <v>0</v>
      </c>
      <c r="BU61" s="49">
        <v>0</v>
      </c>
      <c r="BV61" s="49">
        <v>0</v>
      </c>
      <c r="BW61" s="49">
        <v>0</v>
      </c>
      <c r="BX61" s="49">
        <v>0</v>
      </c>
      <c r="BY61" s="49">
        <v>0</v>
      </c>
      <c r="BZ61" s="49" t="s">
        <v>369</v>
      </c>
      <c r="CA61" s="49" t="s">
        <v>369</v>
      </c>
      <c r="CB61" s="49">
        <v>0</v>
      </c>
      <c r="CC61" s="49">
        <v>0</v>
      </c>
      <c r="CD61" s="49">
        <v>0</v>
      </c>
      <c r="CE61" s="49">
        <v>0</v>
      </c>
      <c r="CF61" s="49">
        <v>0</v>
      </c>
      <c r="CG61" s="49">
        <v>0</v>
      </c>
      <c r="CH61" s="49">
        <v>0</v>
      </c>
      <c r="CI61" s="49">
        <v>0</v>
      </c>
      <c r="CJ61" s="49">
        <v>0</v>
      </c>
      <c r="CK61" s="49">
        <v>0</v>
      </c>
      <c r="CL61" s="49">
        <v>0</v>
      </c>
      <c r="CM61" s="49">
        <v>0</v>
      </c>
      <c r="CN61" s="49">
        <v>0</v>
      </c>
      <c r="CO61" s="49">
        <v>0</v>
      </c>
      <c r="CP61" s="49" t="s">
        <v>369</v>
      </c>
      <c r="CQ61" s="49" t="s">
        <v>369</v>
      </c>
      <c r="CR61" s="49">
        <v>0</v>
      </c>
      <c r="CS61" s="49">
        <v>0</v>
      </c>
      <c r="CT61" s="49">
        <v>0</v>
      </c>
      <c r="CU61" s="49">
        <v>0</v>
      </c>
      <c r="CV61" s="49">
        <v>0</v>
      </c>
      <c r="CW61" s="49">
        <v>0</v>
      </c>
      <c r="CX61" s="49">
        <v>0</v>
      </c>
      <c r="CY61" s="49">
        <v>0</v>
      </c>
      <c r="CZ61" s="49">
        <v>0</v>
      </c>
      <c r="DA61" s="49">
        <v>0</v>
      </c>
      <c r="DB61" s="49">
        <v>0</v>
      </c>
      <c r="DC61" s="49">
        <v>0</v>
      </c>
      <c r="DD61" s="49">
        <v>0</v>
      </c>
      <c r="DE61" s="49">
        <v>0</v>
      </c>
      <c r="DF61" s="49" t="s">
        <v>369</v>
      </c>
      <c r="DG61" s="49" t="s">
        <v>369</v>
      </c>
      <c r="DH61" s="49">
        <v>0</v>
      </c>
      <c r="DI61" s="49">
        <v>0</v>
      </c>
      <c r="DJ61" s="49">
        <v>0</v>
      </c>
      <c r="DK61" s="49">
        <v>0</v>
      </c>
      <c r="DL61" s="49">
        <v>0</v>
      </c>
      <c r="DM61" s="49">
        <v>0</v>
      </c>
      <c r="DN61" s="49">
        <v>0</v>
      </c>
      <c r="DO61" s="49">
        <v>0</v>
      </c>
      <c r="DP61" s="49">
        <v>0</v>
      </c>
      <c r="DQ61" s="49">
        <v>0</v>
      </c>
      <c r="DR61" s="49">
        <v>0</v>
      </c>
      <c r="DS61" s="49">
        <v>0</v>
      </c>
      <c r="DT61" s="49">
        <v>0</v>
      </c>
      <c r="DU61" s="49">
        <v>0</v>
      </c>
      <c r="DV61" s="49" t="s">
        <v>369</v>
      </c>
      <c r="DW61" s="49" t="s">
        <v>369</v>
      </c>
      <c r="DX61" s="49">
        <v>0</v>
      </c>
      <c r="DY61" s="49">
        <v>0</v>
      </c>
      <c r="DZ61" s="49">
        <v>0</v>
      </c>
      <c r="EA61" s="49">
        <v>0</v>
      </c>
      <c r="EB61" s="49">
        <v>0</v>
      </c>
      <c r="EC61" s="49">
        <v>0</v>
      </c>
      <c r="ED61" s="49">
        <v>0</v>
      </c>
      <c r="EE61" s="49">
        <v>0</v>
      </c>
      <c r="EF61" s="49">
        <v>0</v>
      </c>
      <c r="EG61" s="49">
        <v>0</v>
      </c>
      <c r="EH61" s="49">
        <v>0</v>
      </c>
      <c r="EI61" s="49">
        <v>0</v>
      </c>
      <c r="EJ61" s="49">
        <v>0</v>
      </c>
      <c r="EK61" s="49">
        <v>0</v>
      </c>
      <c r="EL61" s="49" t="s">
        <v>369</v>
      </c>
      <c r="EM61" s="49" t="s">
        <v>369</v>
      </c>
      <c r="EN61" s="49">
        <v>0</v>
      </c>
      <c r="EO61" s="49">
        <v>0</v>
      </c>
      <c r="EP61" s="49">
        <v>0</v>
      </c>
      <c r="EQ61" s="49">
        <v>0</v>
      </c>
      <c r="ER61" s="49">
        <v>0</v>
      </c>
      <c r="ES61" s="49">
        <v>0</v>
      </c>
      <c r="ET61" s="49">
        <v>0</v>
      </c>
      <c r="EU61" s="49">
        <v>0</v>
      </c>
      <c r="EV61" s="49">
        <v>0</v>
      </c>
      <c r="EW61" s="49">
        <v>0</v>
      </c>
      <c r="EX61" s="49">
        <v>0</v>
      </c>
      <c r="EY61" s="49">
        <v>0</v>
      </c>
      <c r="EZ61" s="49">
        <v>0</v>
      </c>
      <c r="FA61" s="49">
        <v>0</v>
      </c>
      <c r="FB61" s="49" t="s">
        <v>369</v>
      </c>
      <c r="FC61" s="49" t="s">
        <v>369</v>
      </c>
      <c r="FD61" s="49">
        <v>0</v>
      </c>
      <c r="FE61" s="49">
        <v>0</v>
      </c>
      <c r="FF61" s="49">
        <v>0</v>
      </c>
      <c r="FG61" s="49">
        <v>0</v>
      </c>
      <c r="FH61" s="49">
        <v>0</v>
      </c>
      <c r="FI61" s="49">
        <v>0</v>
      </c>
      <c r="FJ61" s="49">
        <v>0</v>
      </c>
      <c r="FK61" s="49">
        <v>0</v>
      </c>
      <c r="FL61" s="49">
        <v>0</v>
      </c>
      <c r="FM61" s="49">
        <v>0</v>
      </c>
      <c r="FN61" s="49">
        <v>0</v>
      </c>
      <c r="FO61" s="49">
        <v>0</v>
      </c>
      <c r="FP61" s="49">
        <v>0</v>
      </c>
      <c r="FQ61" s="49">
        <v>0</v>
      </c>
      <c r="FR61" s="49" t="s">
        <v>369</v>
      </c>
      <c r="FS61" s="49" t="s">
        <v>369</v>
      </c>
      <c r="FT61" s="49">
        <v>0</v>
      </c>
      <c r="FU61" s="49">
        <v>0</v>
      </c>
      <c r="FV61" s="49">
        <v>0</v>
      </c>
      <c r="FW61" s="49">
        <v>0</v>
      </c>
      <c r="FX61" s="49">
        <v>0</v>
      </c>
      <c r="FY61" s="49">
        <v>0</v>
      </c>
      <c r="FZ61" s="49">
        <v>0</v>
      </c>
      <c r="GA61" s="49">
        <v>0</v>
      </c>
      <c r="GB61" s="49">
        <v>0</v>
      </c>
      <c r="GC61" s="49">
        <v>5.4056499999999997E-3</v>
      </c>
      <c r="GD61" s="49">
        <v>0</v>
      </c>
      <c r="GE61" s="49">
        <v>0</v>
      </c>
      <c r="GF61" s="49">
        <v>0</v>
      </c>
      <c r="GG61" s="49">
        <v>0</v>
      </c>
      <c r="GH61" s="49" t="s">
        <v>369</v>
      </c>
      <c r="GI61" s="49" t="s">
        <v>369</v>
      </c>
      <c r="GJ61" s="49">
        <v>0</v>
      </c>
      <c r="GK61" s="49">
        <v>5.4056499999999997E-3</v>
      </c>
      <c r="GL61" s="49">
        <v>0</v>
      </c>
      <c r="GM61" s="49">
        <v>0</v>
      </c>
      <c r="GN61" s="49">
        <v>0</v>
      </c>
      <c r="GO61" s="49">
        <v>0</v>
      </c>
      <c r="GP61" s="49">
        <v>0</v>
      </c>
      <c r="GQ61" s="49">
        <v>0</v>
      </c>
      <c r="GR61" s="49">
        <v>0</v>
      </c>
      <c r="GS61" s="49">
        <v>4.8132128500000011</v>
      </c>
      <c r="GT61" s="49">
        <v>0</v>
      </c>
      <c r="GU61" s="49">
        <v>0</v>
      </c>
      <c r="GV61" s="49">
        <v>0</v>
      </c>
      <c r="GW61" s="49">
        <v>0</v>
      </c>
      <c r="GX61" s="49" t="s">
        <v>369</v>
      </c>
      <c r="GY61" s="49" t="s">
        <v>369</v>
      </c>
      <c r="GZ61" s="49">
        <v>0</v>
      </c>
      <c r="HA61" s="49">
        <v>4.7398492400000007</v>
      </c>
      <c r="HB61" s="49">
        <v>7.3363610000000024E-2</v>
      </c>
      <c r="HC61" s="49">
        <v>0</v>
      </c>
      <c r="HD61" s="49">
        <v>0</v>
      </c>
      <c r="HE61" s="49">
        <v>0</v>
      </c>
      <c r="HF61" s="49">
        <v>0</v>
      </c>
      <c r="HG61" s="49">
        <v>0</v>
      </c>
      <c r="HH61" s="49">
        <v>0</v>
      </c>
      <c r="HI61" s="49">
        <v>2.6505914500000003</v>
      </c>
      <c r="HJ61" s="49">
        <v>0</v>
      </c>
      <c r="HK61" s="49">
        <v>0</v>
      </c>
      <c r="HL61" s="49">
        <v>0</v>
      </c>
      <c r="HM61" s="49">
        <v>0</v>
      </c>
      <c r="HN61" s="49" t="s">
        <v>369</v>
      </c>
      <c r="HO61" s="49" t="s">
        <v>369</v>
      </c>
      <c r="HP61" s="49">
        <v>0</v>
      </c>
      <c r="HQ61" s="49">
        <v>2.5381548900000004</v>
      </c>
      <c r="HR61" s="49">
        <v>0.11243656000000003</v>
      </c>
      <c r="HS61" s="49">
        <v>0</v>
      </c>
      <c r="HT61" s="49">
        <v>0</v>
      </c>
      <c r="HU61" s="49">
        <v>0</v>
      </c>
      <c r="HV61" s="49">
        <v>0</v>
      </c>
      <c r="HW61" s="49">
        <v>0</v>
      </c>
      <c r="HX61" s="49">
        <v>0</v>
      </c>
      <c r="HY61" s="49">
        <v>13.126646550000002</v>
      </c>
      <c r="HZ61" s="49">
        <v>0</v>
      </c>
      <c r="IA61" s="49">
        <v>0</v>
      </c>
      <c r="IB61" s="49">
        <v>0</v>
      </c>
      <c r="IC61" s="49">
        <v>0</v>
      </c>
      <c r="ID61" s="49" t="s">
        <v>369</v>
      </c>
      <c r="IE61" s="49" t="s">
        <v>369</v>
      </c>
      <c r="IF61" s="49">
        <v>0</v>
      </c>
      <c r="IG61" s="49">
        <v>10.317683069999999</v>
      </c>
      <c r="IH61" s="49">
        <v>2.8089634800000005</v>
      </c>
    </row>
    <row r="62" spans="1:242" ht="15.75" x14ac:dyDescent="0.25">
      <c r="A62" s="129">
        <v>51</v>
      </c>
      <c r="B62" s="108" t="s">
        <v>127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1.1758511600000001</v>
      </c>
      <c r="J62" s="54">
        <v>0</v>
      </c>
      <c r="K62" s="54">
        <v>0</v>
      </c>
      <c r="L62" s="54">
        <v>0</v>
      </c>
      <c r="M62" s="54">
        <v>0</v>
      </c>
      <c r="N62" s="55" t="s">
        <v>369</v>
      </c>
      <c r="O62" s="55" t="s">
        <v>369</v>
      </c>
      <c r="P62" s="55">
        <v>0</v>
      </c>
      <c r="Q62" s="54">
        <v>1.1747411600000002</v>
      </c>
      <c r="R62" s="55">
        <v>1.1099999999999444E-3</v>
      </c>
      <c r="S62" s="54">
        <v>0</v>
      </c>
      <c r="T62" s="54">
        <v>0</v>
      </c>
      <c r="U62" s="54">
        <v>0</v>
      </c>
      <c r="V62" s="54">
        <v>0</v>
      </c>
      <c r="W62" s="54">
        <v>0</v>
      </c>
      <c r="X62" s="54">
        <v>0</v>
      </c>
      <c r="Y62" s="54">
        <v>0.13123319</v>
      </c>
      <c r="Z62" s="54">
        <v>0</v>
      </c>
      <c r="AA62" s="54">
        <v>0</v>
      </c>
      <c r="AB62" s="54">
        <v>0</v>
      </c>
      <c r="AC62" s="54">
        <v>0</v>
      </c>
      <c r="AD62" s="55" t="s">
        <v>369</v>
      </c>
      <c r="AE62" s="55" t="s">
        <v>369</v>
      </c>
      <c r="AF62" s="55">
        <v>0</v>
      </c>
      <c r="AG62" s="196">
        <v>0.13012319</v>
      </c>
      <c r="AH62" s="55">
        <v>1.1099999999999999E-3</v>
      </c>
      <c r="AI62" s="54">
        <v>0</v>
      </c>
      <c r="AJ62" s="54">
        <v>0</v>
      </c>
      <c r="AK62" s="54">
        <v>0</v>
      </c>
      <c r="AL62" s="54">
        <v>0</v>
      </c>
      <c r="AM62" s="54">
        <v>0</v>
      </c>
      <c r="AN62" s="54">
        <v>0</v>
      </c>
      <c r="AO62" s="54">
        <v>0</v>
      </c>
      <c r="AP62" s="54">
        <v>0</v>
      </c>
      <c r="AQ62" s="54">
        <v>0</v>
      </c>
      <c r="AR62" s="54">
        <v>0</v>
      </c>
      <c r="AS62" s="54">
        <v>0</v>
      </c>
      <c r="AT62" s="55" t="s">
        <v>369</v>
      </c>
      <c r="AU62" s="55" t="s">
        <v>369</v>
      </c>
      <c r="AV62" s="55">
        <v>0</v>
      </c>
      <c r="AW62" s="196">
        <v>0</v>
      </c>
      <c r="AX62" s="55">
        <v>0</v>
      </c>
      <c r="AY62" s="54">
        <v>0</v>
      </c>
      <c r="AZ62" s="54">
        <v>0</v>
      </c>
      <c r="BA62" s="54">
        <v>0</v>
      </c>
      <c r="BB62" s="54">
        <v>0</v>
      </c>
      <c r="BC62" s="54">
        <v>0</v>
      </c>
      <c r="BD62" s="54">
        <v>0</v>
      </c>
      <c r="BE62" s="54">
        <v>0</v>
      </c>
      <c r="BF62" s="54">
        <v>0</v>
      </c>
      <c r="BG62" s="54">
        <v>0</v>
      </c>
      <c r="BH62" s="54">
        <v>0</v>
      </c>
      <c r="BI62" s="54">
        <v>0</v>
      </c>
      <c r="BJ62" s="55" t="s">
        <v>369</v>
      </c>
      <c r="BK62" s="55" t="s">
        <v>369</v>
      </c>
      <c r="BL62" s="55">
        <v>0</v>
      </c>
      <c r="BM62" s="196">
        <v>0</v>
      </c>
      <c r="BN62" s="55">
        <v>0</v>
      </c>
      <c r="BO62" s="54">
        <v>0</v>
      </c>
      <c r="BP62" s="54">
        <v>0</v>
      </c>
      <c r="BQ62" s="54">
        <v>0</v>
      </c>
      <c r="BR62" s="54">
        <v>0</v>
      </c>
      <c r="BS62" s="54">
        <v>0</v>
      </c>
      <c r="BT62" s="54">
        <v>0</v>
      </c>
      <c r="BU62" s="54">
        <v>0</v>
      </c>
      <c r="BV62" s="54">
        <v>0</v>
      </c>
      <c r="BW62" s="54">
        <v>0</v>
      </c>
      <c r="BX62" s="54">
        <v>0</v>
      </c>
      <c r="BY62" s="54">
        <v>0</v>
      </c>
      <c r="BZ62" s="55" t="s">
        <v>369</v>
      </c>
      <c r="CA62" s="55" t="s">
        <v>369</v>
      </c>
      <c r="CB62" s="55">
        <v>0</v>
      </c>
      <c r="CC62" s="196">
        <v>0</v>
      </c>
      <c r="CD62" s="55">
        <v>0</v>
      </c>
      <c r="CE62" s="54">
        <v>0</v>
      </c>
      <c r="CF62" s="54">
        <v>0</v>
      </c>
      <c r="CG62" s="54">
        <v>0</v>
      </c>
      <c r="CH62" s="54">
        <v>0</v>
      </c>
      <c r="CI62" s="54">
        <v>0</v>
      </c>
      <c r="CJ62" s="54">
        <v>0</v>
      </c>
      <c r="CK62" s="54">
        <v>0</v>
      </c>
      <c r="CL62" s="54">
        <v>0</v>
      </c>
      <c r="CM62" s="54">
        <v>0</v>
      </c>
      <c r="CN62" s="54">
        <v>0</v>
      </c>
      <c r="CO62" s="54">
        <v>0</v>
      </c>
      <c r="CP62" s="55" t="s">
        <v>369</v>
      </c>
      <c r="CQ62" s="55" t="s">
        <v>369</v>
      </c>
      <c r="CR62" s="55">
        <v>0</v>
      </c>
      <c r="CS62" s="196">
        <v>0</v>
      </c>
      <c r="CT62" s="55">
        <v>0</v>
      </c>
      <c r="CU62" s="54">
        <v>0</v>
      </c>
      <c r="CV62" s="54">
        <v>0</v>
      </c>
      <c r="CW62" s="54">
        <v>0</v>
      </c>
      <c r="CX62" s="54">
        <v>0</v>
      </c>
      <c r="CY62" s="54">
        <v>0</v>
      </c>
      <c r="CZ62" s="54">
        <v>0</v>
      </c>
      <c r="DA62" s="54">
        <v>0</v>
      </c>
      <c r="DB62" s="54">
        <v>0</v>
      </c>
      <c r="DC62" s="54">
        <v>0</v>
      </c>
      <c r="DD62" s="54">
        <v>0</v>
      </c>
      <c r="DE62" s="54">
        <v>0</v>
      </c>
      <c r="DF62" s="55" t="s">
        <v>369</v>
      </c>
      <c r="DG62" s="55" t="s">
        <v>369</v>
      </c>
      <c r="DH62" s="55">
        <v>0</v>
      </c>
      <c r="DI62" s="196">
        <v>0</v>
      </c>
      <c r="DJ62" s="55">
        <v>0</v>
      </c>
      <c r="DK62" s="54">
        <v>0</v>
      </c>
      <c r="DL62" s="54">
        <v>0</v>
      </c>
      <c r="DM62" s="54">
        <v>0</v>
      </c>
      <c r="DN62" s="54">
        <v>0</v>
      </c>
      <c r="DO62" s="54">
        <v>0</v>
      </c>
      <c r="DP62" s="54">
        <v>0</v>
      </c>
      <c r="DQ62" s="54">
        <v>0</v>
      </c>
      <c r="DR62" s="54">
        <v>0</v>
      </c>
      <c r="DS62" s="54">
        <v>0</v>
      </c>
      <c r="DT62" s="54">
        <v>0</v>
      </c>
      <c r="DU62" s="54">
        <v>0</v>
      </c>
      <c r="DV62" s="55" t="s">
        <v>369</v>
      </c>
      <c r="DW62" s="55" t="s">
        <v>369</v>
      </c>
      <c r="DX62" s="55">
        <v>0</v>
      </c>
      <c r="DY62" s="196">
        <v>0</v>
      </c>
      <c r="DZ62" s="55">
        <v>0</v>
      </c>
      <c r="EA62" s="54">
        <v>0</v>
      </c>
      <c r="EB62" s="54">
        <v>0</v>
      </c>
      <c r="EC62" s="54">
        <v>0</v>
      </c>
      <c r="ED62" s="54">
        <v>0</v>
      </c>
      <c r="EE62" s="54">
        <v>0</v>
      </c>
      <c r="EF62" s="54">
        <v>0</v>
      </c>
      <c r="EG62" s="54">
        <v>0</v>
      </c>
      <c r="EH62" s="54">
        <v>0</v>
      </c>
      <c r="EI62" s="54">
        <v>0</v>
      </c>
      <c r="EJ62" s="54">
        <v>0</v>
      </c>
      <c r="EK62" s="54">
        <v>0</v>
      </c>
      <c r="EL62" s="55" t="s">
        <v>369</v>
      </c>
      <c r="EM62" s="55" t="s">
        <v>369</v>
      </c>
      <c r="EN62" s="55">
        <v>0</v>
      </c>
      <c r="EO62" s="54">
        <v>0</v>
      </c>
      <c r="EP62" s="55">
        <v>0</v>
      </c>
      <c r="EQ62" s="54">
        <v>0</v>
      </c>
      <c r="ER62" s="54">
        <v>0</v>
      </c>
      <c r="ES62" s="54">
        <v>0</v>
      </c>
      <c r="ET62" s="54">
        <v>0</v>
      </c>
      <c r="EU62" s="54">
        <v>0</v>
      </c>
      <c r="EV62" s="54">
        <v>0</v>
      </c>
      <c r="EW62" s="54">
        <v>0</v>
      </c>
      <c r="EX62" s="54">
        <v>0</v>
      </c>
      <c r="EY62" s="54">
        <v>0</v>
      </c>
      <c r="EZ62" s="54">
        <v>0</v>
      </c>
      <c r="FA62" s="54">
        <v>0</v>
      </c>
      <c r="FB62" s="55" t="s">
        <v>369</v>
      </c>
      <c r="FC62" s="55" t="s">
        <v>369</v>
      </c>
      <c r="FD62" s="55">
        <v>0</v>
      </c>
      <c r="FE62" s="196">
        <v>0</v>
      </c>
      <c r="FF62" s="55">
        <v>0</v>
      </c>
      <c r="FG62" s="54">
        <v>0</v>
      </c>
      <c r="FH62" s="54">
        <v>0</v>
      </c>
      <c r="FI62" s="54">
        <v>0</v>
      </c>
      <c r="FJ62" s="54">
        <v>0</v>
      </c>
      <c r="FK62" s="54">
        <v>0</v>
      </c>
      <c r="FL62" s="54">
        <v>0</v>
      </c>
      <c r="FM62" s="54">
        <v>0</v>
      </c>
      <c r="FN62" s="54">
        <v>0</v>
      </c>
      <c r="FO62" s="54">
        <v>0</v>
      </c>
      <c r="FP62" s="54">
        <v>0</v>
      </c>
      <c r="FQ62" s="54">
        <v>0</v>
      </c>
      <c r="FR62" s="55" t="s">
        <v>369</v>
      </c>
      <c r="FS62" s="55" t="s">
        <v>369</v>
      </c>
      <c r="FT62" s="55">
        <v>0</v>
      </c>
      <c r="FU62" s="196">
        <v>0</v>
      </c>
      <c r="FV62" s="55">
        <v>0</v>
      </c>
      <c r="FW62" s="54">
        <v>0</v>
      </c>
      <c r="FX62" s="54">
        <v>0</v>
      </c>
      <c r="FY62" s="54">
        <v>0</v>
      </c>
      <c r="FZ62" s="54">
        <v>0</v>
      </c>
      <c r="GA62" s="54">
        <v>0</v>
      </c>
      <c r="GB62" s="54">
        <v>0</v>
      </c>
      <c r="GC62" s="54">
        <v>0</v>
      </c>
      <c r="GD62" s="54">
        <v>0</v>
      </c>
      <c r="GE62" s="54">
        <v>0</v>
      </c>
      <c r="GF62" s="54">
        <v>0</v>
      </c>
      <c r="GG62" s="54">
        <v>0</v>
      </c>
      <c r="GH62" s="55" t="s">
        <v>369</v>
      </c>
      <c r="GI62" s="55" t="s">
        <v>369</v>
      </c>
      <c r="GJ62" s="55">
        <v>0</v>
      </c>
      <c r="GK62" s="196">
        <v>0</v>
      </c>
      <c r="GL62" s="55">
        <v>0</v>
      </c>
      <c r="GM62" s="54">
        <v>0</v>
      </c>
      <c r="GN62" s="54">
        <v>0</v>
      </c>
      <c r="GO62" s="54">
        <v>0</v>
      </c>
      <c r="GP62" s="54">
        <v>0</v>
      </c>
      <c r="GQ62" s="54">
        <v>0</v>
      </c>
      <c r="GR62" s="54">
        <v>0</v>
      </c>
      <c r="GS62" s="54">
        <v>0.95109392000000004</v>
      </c>
      <c r="GT62" s="54">
        <v>0</v>
      </c>
      <c r="GU62" s="54">
        <v>0</v>
      </c>
      <c r="GV62" s="54">
        <v>0</v>
      </c>
      <c r="GW62" s="54">
        <v>0</v>
      </c>
      <c r="GX62" s="55" t="s">
        <v>369</v>
      </c>
      <c r="GY62" s="55" t="s">
        <v>369</v>
      </c>
      <c r="GZ62" s="55">
        <v>0</v>
      </c>
      <c r="HA62" s="196">
        <v>0.95109392000000004</v>
      </c>
      <c r="HB62" s="55">
        <v>0</v>
      </c>
      <c r="HC62" s="54">
        <v>0</v>
      </c>
      <c r="HD62" s="54">
        <v>0</v>
      </c>
      <c r="HE62" s="54">
        <v>0</v>
      </c>
      <c r="HF62" s="54">
        <v>0</v>
      </c>
      <c r="HG62" s="54">
        <v>0</v>
      </c>
      <c r="HH62" s="54">
        <v>0</v>
      </c>
      <c r="HI62" s="54">
        <v>9.3524049999999997E-2</v>
      </c>
      <c r="HJ62" s="54">
        <v>0</v>
      </c>
      <c r="HK62" s="54">
        <v>0</v>
      </c>
      <c r="HL62" s="54">
        <v>0</v>
      </c>
      <c r="HM62" s="54">
        <v>0</v>
      </c>
      <c r="HN62" s="55" t="s">
        <v>369</v>
      </c>
      <c r="HO62" s="55" t="s">
        <v>369</v>
      </c>
      <c r="HP62" s="55">
        <v>0</v>
      </c>
      <c r="HQ62" s="196">
        <v>9.3524049999999997E-2</v>
      </c>
      <c r="HR62" s="55">
        <v>0</v>
      </c>
      <c r="HS62" s="54">
        <v>0</v>
      </c>
      <c r="HT62" s="54">
        <v>0</v>
      </c>
      <c r="HU62" s="54">
        <v>0</v>
      </c>
      <c r="HV62" s="54">
        <v>0</v>
      </c>
      <c r="HW62" s="54">
        <v>0</v>
      </c>
      <c r="HX62" s="54">
        <v>0</v>
      </c>
      <c r="HY62" s="54">
        <v>0</v>
      </c>
      <c r="HZ62" s="54">
        <v>0</v>
      </c>
      <c r="IA62" s="54">
        <v>0</v>
      </c>
      <c r="IB62" s="54">
        <v>0</v>
      </c>
      <c r="IC62" s="54">
        <v>0</v>
      </c>
      <c r="ID62" s="55" t="s">
        <v>369</v>
      </c>
      <c r="IE62" s="55" t="s">
        <v>369</v>
      </c>
      <c r="IF62" s="55">
        <v>0</v>
      </c>
      <c r="IG62" s="196">
        <v>0</v>
      </c>
      <c r="IH62" s="55">
        <v>0</v>
      </c>
    </row>
    <row r="63" spans="1:242" ht="15.75" x14ac:dyDescent="0.25">
      <c r="A63" s="129">
        <v>52</v>
      </c>
      <c r="B63" s="108" t="s">
        <v>129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0.24341898000000001</v>
      </c>
      <c r="J63" s="54">
        <v>0</v>
      </c>
      <c r="K63" s="54">
        <v>0</v>
      </c>
      <c r="L63" s="54">
        <v>0</v>
      </c>
      <c r="M63" s="54">
        <v>0</v>
      </c>
      <c r="N63" s="55" t="s">
        <v>369</v>
      </c>
      <c r="O63" s="55" t="s">
        <v>369</v>
      </c>
      <c r="P63" s="55">
        <v>0</v>
      </c>
      <c r="Q63" s="54">
        <v>0.24341898000000001</v>
      </c>
      <c r="R63" s="55">
        <v>0</v>
      </c>
      <c r="S63" s="54">
        <v>0</v>
      </c>
      <c r="T63" s="54">
        <v>0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0</v>
      </c>
      <c r="AC63" s="54">
        <v>0</v>
      </c>
      <c r="AD63" s="55" t="s">
        <v>369</v>
      </c>
      <c r="AE63" s="55" t="s">
        <v>369</v>
      </c>
      <c r="AF63" s="55">
        <v>0</v>
      </c>
      <c r="AG63" s="196">
        <v>0</v>
      </c>
      <c r="AH63" s="55">
        <v>0</v>
      </c>
      <c r="AI63" s="54">
        <v>0</v>
      </c>
      <c r="AJ63" s="54">
        <v>0</v>
      </c>
      <c r="AK63" s="54">
        <v>0</v>
      </c>
      <c r="AL63" s="54">
        <v>0</v>
      </c>
      <c r="AM63" s="54">
        <v>0</v>
      </c>
      <c r="AN63" s="54">
        <v>0</v>
      </c>
      <c r="AO63" s="54">
        <v>0</v>
      </c>
      <c r="AP63" s="54">
        <v>0</v>
      </c>
      <c r="AQ63" s="54">
        <v>0</v>
      </c>
      <c r="AR63" s="54">
        <v>0</v>
      </c>
      <c r="AS63" s="54">
        <v>0</v>
      </c>
      <c r="AT63" s="55" t="s">
        <v>369</v>
      </c>
      <c r="AU63" s="55" t="s">
        <v>369</v>
      </c>
      <c r="AV63" s="55">
        <v>0</v>
      </c>
      <c r="AW63" s="196">
        <v>0</v>
      </c>
      <c r="AX63" s="55">
        <v>0</v>
      </c>
      <c r="AY63" s="54">
        <v>0</v>
      </c>
      <c r="AZ63" s="54">
        <v>0</v>
      </c>
      <c r="BA63" s="54">
        <v>0</v>
      </c>
      <c r="BB63" s="54">
        <v>0</v>
      </c>
      <c r="BC63" s="54">
        <v>0</v>
      </c>
      <c r="BD63" s="54">
        <v>0</v>
      </c>
      <c r="BE63" s="54">
        <v>0</v>
      </c>
      <c r="BF63" s="54">
        <v>0</v>
      </c>
      <c r="BG63" s="54">
        <v>0</v>
      </c>
      <c r="BH63" s="54">
        <v>0</v>
      </c>
      <c r="BI63" s="54">
        <v>0</v>
      </c>
      <c r="BJ63" s="55" t="s">
        <v>369</v>
      </c>
      <c r="BK63" s="55" t="s">
        <v>369</v>
      </c>
      <c r="BL63" s="55">
        <v>0</v>
      </c>
      <c r="BM63" s="196">
        <v>0</v>
      </c>
      <c r="BN63" s="55">
        <v>0</v>
      </c>
      <c r="BO63" s="54">
        <v>0</v>
      </c>
      <c r="BP63" s="54">
        <v>0</v>
      </c>
      <c r="BQ63" s="54">
        <v>0</v>
      </c>
      <c r="BR63" s="54">
        <v>0</v>
      </c>
      <c r="BS63" s="54">
        <v>0</v>
      </c>
      <c r="BT63" s="54">
        <v>0</v>
      </c>
      <c r="BU63" s="54">
        <v>0</v>
      </c>
      <c r="BV63" s="54">
        <v>0</v>
      </c>
      <c r="BW63" s="54">
        <v>0</v>
      </c>
      <c r="BX63" s="54">
        <v>0</v>
      </c>
      <c r="BY63" s="54">
        <v>0</v>
      </c>
      <c r="BZ63" s="55" t="s">
        <v>369</v>
      </c>
      <c r="CA63" s="55" t="s">
        <v>369</v>
      </c>
      <c r="CB63" s="55">
        <v>0</v>
      </c>
      <c r="CC63" s="196">
        <v>0</v>
      </c>
      <c r="CD63" s="55">
        <v>0</v>
      </c>
      <c r="CE63" s="54">
        <v>0</v>
      </c>
      <c r="CF63" s="54">
        <v>0</v>
      </c>
      <c r="CG63" s="54">
        <v>0</v>
      </c>
      <c r="CH63" s="54">
        <v>0</v>
      </c>
      <c r="CI63" s="54">
        <v>0</v>
      </c>
      <c r="CJ63" s="54">
        <v>0</v>
      </c>
      <c r="CK63" s="54">
        <v>0</v>
      </c>
      <c r="CL63" s="54">
        <v>0</v>
      </c>
      <c r="CM63" s="54">
        <v>0</v>
      </c>
      <c r="CN63" s="54">
        <v>0</v>
      </c>
      <c r="CO63" s="54">
        <v>0</v>
      </c>
      <c r="CP63" s="55" t="s">
        <v>369</v>
      </c>
      <c r="CQ63" s="55" t="s">
        <v>369</v>
      </c>
      <c r="CR63" s="55">
        <v>0</v>
      </c>
      <c r="CS63" s="196">
        <v>0</v>
      </c>
      <c r="CT63" s="55">
        <v>0</v>
      </c>
      <c r="CU63" s="54">
        <v>0</v>
      </c>
      <c r="CV63" s="54">
        <v>0</v>
      </c>
      <c r="CW63" s="54">
        <v>0</v>
      </c>
      <c r="CX63" s="54">
        <v>0</v>
      </c>
      <c r="CY63" s="54">
        <v>0</v>
      </c>
      <c r="CZ63" s="54">
        <v>0</v>
      </c>
      <c r="DA63" s="54">
        <v>0</v>
      </c>
      <c r="DB63" s="54">
        <v>0</v>
      </c>
      <c r="DC63" s="54">
        <v>0</v>
      </c>
      <c r="DD63" s="54">
        <v>0</v>
      </c>
      <c r="DE63" s="54">
        <v>0</v>
      </c>
      <c r="DF63" s="55" t="s">
        <v>369</v>
      </c>
      <c r="DG63" s="55" t="s">
        <v>369</v>
      </c>
      <c r="DH63" s="55">
        <v>0</v>
      </c>
      <c r="DI63" s="196">
        <v>0</v>
      </c>
      <c r="DJ63" s="55">
        <v>0</v>
      </c>
      <c r="DK63" s="54">
        <v>0</v>
      </c>
      <c r="DL63" s="54">
        <v>0</v>
      </c>
      <c r="DM63" s="54">
        <v>0</v>
      </c>
      <c r="DN63" s="54">
        <v>0</v>
      </c>
      <c r="DO63" s="54">
        <v>0</v>
      </c>
      <c r="DP63" s="54">
        <v>0</v>
      </c>
      <c r="DQ63" s="54">
        <v>0</v>
      </c>
      <c r="DR63" s="54">
        <v>0</v>
      </c>
      <c r="DS63" s="54">
        <v>0</v>
      </c>
      <c r="DT63" s="54">
        <v>0</v>
      </c>
      <c r="DU63" s="54">
        <v>0</v>
      </c>
      <c r="DV63" s="55" t="s">
        <v>369</v>
      </c>
      <c r="DW63" s="55" t="s">
        <v>369</v>
      </c>
      <c r="DX63" s="55">
        <v>0</v>
      </c>
      <c r="DY63" s="196">
        <v>0</v>
      </c>
      <c r="DZ63" s="55">
        <v>0</v>
      </c>
      <c r="EA63" s="54">
        <v>0</v>
      </c>
      <c r="EB63" s="54">
        <v>0</v>
      </c>
      <c r="EC63" s="54">
        <v>0</v>
      </c>
      <c r="ED63" s="54">
        <v>0</v>
      </c>
      <c r="EE63" s="54">
        <v>0</v>
      </c>
      <c r="EF63" s="54">
        <v>0</v>
      </c>
      <c r="EG63" s="54">
        <v>0</v>
      </c>
      <c r="EH63" s="54">
        <v>0</v>
      </c>
      <c r="EI63" s="54">
        <v>0</v>
      </c>
      <c r="EJ63" s="54">
        <v>0</v>
      </c>
      <c r="EK63" s="54">
        <v>0</v>
      </c>
      <c r="EL63" s="55" t="s">
        <v>369</v>
      </c>
      <c r="EM63" s="55" t="s">
        <v>369</v>
      </c>
      <c r="EN63" s="55">
        <v>0</v>
      </c>
      <c r="EO63" s="54">
        <v>0</v>
      </c>
      <c r="EP63" s="55">
        <v>0</v>
      </c>
      <c r="EQ63" s="54">
        <v>0</v>
      </c>
      <c r="ER63" s="54">
        <v>0</v>
      </c>
      <c r="ES63" s="54">
        <v>0</v>
      </c>
      <c r="ET63" s="54">
        <v>0</v>
      </c>
      <c r="EU63" s="54">
        <v>0</v>
      </c>
      <c r="EV63" s="54">
        <v>0</v>
      </c>
      <c r="EW63" s="54">
        <v>0</v>
      </c>
      <c r="EX63" s="54">
        <v>0</v>
      </c>
      <c r="EY63" s="54">
        <v>0</v>
      </c>
      <c r="EZ63" s="54">
        <v>0</v>
      </c>
      <c r="FA63" s="54">
        <v>0</v>
      </c>
      <c r="FB63" s="55" t="s">
        <v>369</v>
      </c>
      <c r="FC63" s="55" t="s">
        <v>369</v>
      </c>
      <c r="FD63" s="55">
        <v>0</v>
      </c>
      <c r="FE63" s="196">
        <v>0</v>
      </c>
      <c r="FF63" s="55">
        <v>0</v>
      </c>
      <c r="FG63" s="54">
        <v>0</v>
      </c>
      <c r="FH63" s="54">
        <v>0</v>
      </c>
      <c r="FI63" s="54">
        <v>0</v>
      </c>
      <c r="FJ63" s="54">
        <v>0</v>
      </c>
      <c r="FK63" s="54">
        <v>0</v>
      </c>
      <c r="FL63" s="54">
        <v>0</v>
      </c>
      <c r="FM63" s="54">
        <v>0</v>
      </c>
      <c r="FN63" s="54">
        <v>0</v>
      </c>
      <c r="FO63" s="54">
        <v>0</v>
      </c>
      <c r="FP63" s="54">
        <v>0</v>
      </c>
      <c r="FQ63" s="54">
        <v>0</v>
      </c>
      <c r="FR63" s="55" t="s">
        <v>369</v>
      </c>
      <c r="FS63" s="55" t="s">
        <v>369</v>
      </c>
      <c r="FT63" s="55">
        <v>0</v>
      </c>
      <c r="FU63" s="196">
        <v>0</v>
      </c>
      <c r="FV63" s="55">
        <v>0</v>
      </c>
      <c r="FW63" s="54">
        <v>0</v>
      </c>
      <c r="FX63" s="54">
        <v>0</v>
      </c>
      <c r="FY63" s="54">
        <v>0</v>
      </c>
      <c r="FZ63" s="54">
        <v>0</v>
      </c>
      <c r="GA63" s="54">
        <v>0</v>
      </c>
      <c r="GB63" s="54">
        <v>0</v>
      </c>
      <c r="GC63" s="54">
        <v>0</v>
      </c>
      <c r="GD63" s="54">
        <v>0</v>
      </c>
      <c r="GE63" s="54">
        <v>0</v>
      </c>
      <c r="GF63" s="54">
        <v>0</v>
      </c>
      <c r="GG63" s="54">
        <v>0</v>
      </c>
      <c r="GH63" s="55" t="s">
        <v>369</v>
      </c>
      <c r="GI63" s="55" t="s">
        <v>369</v>
      </c>
      <c r="GJ63" s="55">
        <v>0</v>
      </c>
      <c r="GK63" s="196">
        <v>0</v>
      </c>
      <c r="GL63" s="55">
        <v>0</v>
      </c>
      <c r="GM63" s="54">
        <v>0</v>
      </c>
      <c r="GN63" s="54">
        <v>0</v>
      </c>
      <c r="GO63" s="54">
        <v>0</v>
      </c>
      <c r="GP63" s="54">
        <v>0</v>
      </c>
      <c r="GQ63" s="54">
        <v>0</v>
      </c>
      <c r="GR63" s="54">
        <v>0</v>
      </c>
      <c r="GS63" s="54">
        <v>2.9570580000000003E-2</v>
      </c>
      <c r="GT63" s="54">
        <v>0</v>
      </c>
      <c r="GU63" s="54">
        <v>0</v>
      </c>
      <c r="GV63" s="54">
        <v>0</v>
      </c>
      <c r="GW63" s="54">
        <v>0</v>
      </c>
      <c r="GX63" s="55" t="s">
        <v>369</v>
      </c>
      <c r="GY63" s="55" t="s">
        <v>369</v>
      </c>
      <c r="GZ63" s="55">
        <v>0</v>
      </c>
      <c r="HA63" s="196">
        <v>2.9570580000000003E-2</v>
      </c>
      <c r="HB63" s="55">
        <v>0</v>
      </c>
      <c r="HC63" s="54">
        <v>0</v>
      </c>
      <c r="HD63" s="54">
        <v>0</v>
      </c>
      <c r="HE63" s="54">
        <v>0</v>
      </c>
      <c r="HF63" s="54">
        <v>0</v>
      </c>
      <c r="HG63" s="54">
        <v>0</v>
      </c>
      <c r="HH63" s="54">
        <v>0</v>
      </c>
      <c r="HI63" s="54">
        <v>1.8E-3</v>
      </c>
      <c r="HJ63" s="54">
        <v>0</v>
      </c>
      <c r="HK63" s="54">
        <v>0</v>
      </c>
      <c r="HL63" s="54">
        <v>0</v>
      </c>
      <c r="HM63" s="54">
        <v>0</v>
      </c>
      <c r="HN63" s="55" t="s">
        <v>369</v>
      </c>
      <c r="HO63" s="55" t="s">
        <v>369</v>
      </c>
      <c r="HP63" s="55">
        <v>0</v>
      </c>
      <c r="HQ63" s="196">
        <v>1.8E-3</v>
      </c>
      <c r="HR63" s="55">
        <v>0</v>
      </c>
      <c r="HS63" s="54">
        <v>0</v>
      </c>
      <c r="HT63" s="54">
        <v>0</v>
      </c>
      <c r="HU63" s="54">
        <v>0</v>
      </c>
      <c r="HV63" s="54">
        <v>0</v>
      </c>
      <c r="HW63" s="54">
        <v>0</v>
      </c>
      <c r="HX63" s="54">
        <v>0</v>
      </c>
      <c r="HY63" s="54">
        <v>0.2120484</v>
      </c>
      <c r="HZ63" s="54">
        <v>0</v>
      </c>
      <c r="IA63" s="54">
        <v>0</v>
      </c>
      <c r="IB63" s="54">
        <v>0</v>
      </c>
      <c r="IC63" s="54">
        <v>0</v>
      </c>
      <c r="ID63" s="55" t="s">
        <v>369</v>
      </c>
      <c r="IE63" s="55" t="s">
        <v>369</v>
      </c>
      <c r="IF63" s="55">
        <v>0</v>
      </c>
      <c r="IG63" s="196">
        <v>0.2120484</v>
      </c>
      <c r="IH63" s="55">
        <v>0</v>
      </c>
    </row>
    <row r="64" spans="1:242" ht="15.75" x14ac:dyDescent="0.25">
      <c r="A64" s="129">
        <v>53</v>
      </c>
      <c r="B64" s="108" t="s">
        <v>131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5" t="s">
        <v>369</v>
      </c>
      <c r="O64" s="55" t="s">
        <v>369</v>
      </c>
      <c r="P64" s="55">
        <v>0</v>
      </c>
      <c r="Q64" s="54">
        <v>0</v>
      </c>
      <c r="R64" s="55">
        <v>0</v>
      </c>
      <c r="S64" s="54">
        <v>0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0</v>
      </c>
      <c r="AC64" s="54">
        <v>0</v>
      </c>
      <c r="AD64" s="55" t="s">
        <v>369</v>
      </c>
      <c r="AE64" s="55" t="s">
        <v>369</v>
      </c>
      <c r="AF64" s="55">
        <v>0</v>
      </c>
      <c r="AG64" s="196">
        <v>0</v>
      </c>
      <c r="AH64" s="55">
        <v>0</v>
      </c>
      <c r="AI64" s="54">
        <v>0</v>
      </c>
      <c r="AJ64" s="54">
        <v>0</v>
      </c>
      <c r="AK64" s="54">
        <v>0</v>
      </c>
      <c r="AL64" s="54">
        <v>0</v>
      </c>
      <c r="AM64" s="54">
        <v>0</v>
      </c>
      <c r="AN64" s="54">
        <v>0</v>
      </c>
      <c r="AO64" s="54">
        <v>0</v>
      </c>
      <c r="AP64" s="54">
        <v>0</v>
      </c>
      <c r="AQ64" s="54">
        <v>0</v>
      </c>
      <c r="AR64" s="54">
        <v>0</v>
      </c>
      <c r="AS64" s="54">
        <v>0</v>
      </c>
      <c r="AT64" s="55" t="s">
        <v>369</v>
      </c>
      <c r="AU64" s="55" t="s">
        <v>369</v>
      </c>
      <c r="AV64" s="55">
        <v>0</v>
      </c>
      <c r="AW64" s="196">
        <v>0</v>
      </c>
      <c r="AX64" s="55">
        <v>0</v>
      </c>
      <c r="AY64" s="54">
        <v>0</v>
      </c>
      <c r="AZ64" s="54">
        <v>0</v>
      </c>
      <c r="BA64" s="54">
        <v>0</v>
      </c>
      <c r="BB64" s="54">
        <v>0</v>
      </c>
      <c r="BC64" s="54">
        <v>0</v>
      </c>
      <c r="BD64" s="54">
        <v>0</v>
      </c>
      <c r="BE64" s="54">
        <v>0</v>
      </c>
      <c r="BF64" s="54">
        <v>0</v>
      </c>
      <c r="BG64" s="54">
        <v>0</v>
      </c>
      <c r="BH64" s="54">
        <v>0</v>
      </c>
      <c r="BI64" s="54">
        <v>0</v>
      </c>
      <c r="BJ64" s="55" t="s">
        <v>369</v>
      </c>
      <c r="BK64" s="55" t="s">
        <v>369</v>
      </c>
      <c r="BL64" s="55">
        <v>0</v>
      </c>
      <c r="BM64" s="196">
        <v>0</v>
      </c>
      <c r="BN64" s="55">
        <v>0</v>
      </c>
      <c r="BO64" s="54">
        <v>0</v>
      </c>
      <c r="BP64" s="54">
        <v>0</v>
      </c>
      <c r="BQ64" s="54">
        <v>0</v>
      </c>
      <c r="BR64" s="54">
        <v>0</v>
      </c>
      <c r="BS64" s="54">
        <v>0</v>
      </c>
      <c r="BT64" s="54">
        <v>0</v>
      </c>
      <c r="BU64" s="54">
        <v>0</v>
      </c>
      <c r="BV64" s="54">
        <v>0</v>
      </c>
      <c r="BW64" s="54">
        <v>0</v>
      </c>
      <c r="BX64" s="54">
        <v>0</v>
      </c>
      <c r="BY64" s="54">
        <v>0</v>
      </c>
      <c r="BZ64" s="55" t="s">
        <v>369</v>
      </c>
      <c r="CA64" s="55" t="s">
        <v>369</v>
      </c>
      <c r="CB64" s="55">
        <v>0</v>
      </c>
      <c r="CC64" s="196">
        <v>0</v>
      </c>
      <c r="CD64" s="55">
        <v>0</v>
      </c>
      <c r="CE64" s="54">
        <v>0</v>
      </c>
      <c r="CF64" s="54">
        <v>0</v>
      </c>
      <c r="CG64" s="54">
        <v>0</v>
      </c>
      <c r="CH64" s="54">
        <v>0</v>
      </c>
      <c r="CI64" s="54">
        <v>0</v>
      </c>
      <c r="CJ64" s="54">
        <v>0</v>
      </c>
      <c r="CK64" s="54">
        <v>0</v>
      </c>
      <c r="CL64" s="54">
        <v>0</v>
      </c>
      <c r="CM64" s="54">
        <v>0</v>
      </c>
      <c r="CN64" s="54">
        <v>0</v>
      </c>
      <c r="CO64" s="54">
        <v>0</v>
      </c>
      <c r="CP64" s="55" t="s">
        <v>369</v>
      </c>
      <c r="CQ64" s="55" t="s">
        <v>369</v>
      </c>
      <c r="CR64" s="55">
        <v>0</v>
      </c>
      <c r="CS64" s="196">
        <v>0</v>
      </c>
      <c r="CT64" s="55">
        <v>0</v>
      </c>
      <c r="CU64" s="54">
        <v>0</v>
      </c>
      <c r="CV64" s="54">
        <v>0</v>
      </c>
      <c r="CW64" s="54">
        <v>0</v>
      </c>
      <c r="CX64" s="54">
        <v>0</v>
      </c>
      <c r="CY64" s="54">
        <v>0</v>
      </c>
      <c r="CZ64" s="54">
        <v>0</v>
      </c>
      <c r="DA64" s="54">
        <v>0</v>
      </c>
      <c r="DB64" s="54">
        <v>0</v>
      </c>
      <c r="DC64" s="54">
        <v>0</v>
      </c>
      <c r="DD64" s="54">
        <v>0</v>
      </c>
      <c r="DE64" s="54">
        <v>0</v>
      </c>
      <c r="DF64" s="55" t="s">
        <v>369</v>
      </c>
      <c r="DG64" s="55" t="s">
        <v>369</v>
      </c>
      <c r="DH64" s="55">
        <v>0</v>
      </c>
      <c r="DI64" s="196">
        <v>0</v>
      </c>
      <c r="DJ64" s="55">
        <v>0</v>
      </c>
      <c r="DK64" s="54">
        <v>0</v>
      </c>
      <c r="DL64" s="54">
        <v>0</v>
      </c>
      <c r="DM64" s="54">
        <v>0</v>
      </c>
      <c r="DN64" s="54">
        <v>0</v>
      </c>
      <c r="DO64" s="54">
        <v>0</v>
      </c>
      <c r="DP64" s="54">
        <v>0</v>
      </c>
      <c r="DQ64" s="54">
        <v>0</v>
      </c>
      <c r="DR64" s="54">
        <v>0</v>
      </c>
      <c r="DS64" s="54">
        <v>0</v>
      </c>
      <c r="DT64" s="54">
        <v>0</v>
      </c>
      <c r="DU64" s="54">
        <v>0</v>
      </c>
      <c r="DV64" s="55" t="s">
        <v>369</v>
      </c>
      <c r="DW64" s="55" t="s">
        <v>369</v>
      </c>
      <c r="DX64" s="55">
        <v>0</v>
      </c>
      <c r="DY64" s="196">
        <v>0</v>
      </c>
      <c r="DZ64" s="55">
        <v>0</v>
      </c>
      <c r="EA64" s="54">
        <v>0</v>
      </c>
      <c r="EB64" s="54">
        <v>0</v>
      </c>
      <c r="EC64" s="54">
        <v>0</v>
      </c>
      <c r="ED64" s="54">
        <v>0</v>
      </c>
      <c r="EE64" s="54">
        <v>0</v>
      </c>
      <c r="EF64" s="54">
        <v>0</v>
      </c>
      <c r="EG64" s="54">
        <v>0</v>
      </c>
      <c r="EH64" s="54">
        <v>0</v>
      </c>
      <c r="EI64" s="54">
        <v>0</v>
      </c>
      <c r="EJ64" s="54">
        <v>0</v>
      </c>
      <c r="EK64" s="54">
        <v>0</v>
      </c>
      <c r="EL64" s="55" t="s">
        <v>369</v>
      </c>
      <c r="EM64" s="55" t="s">
        <v>369</v>
      </c>
      <c r="EN64" s="55">
        <v>0</v>
      </c>
      <c r="EO64" s="54">
        <v>0</v>
      </c>
      <c r="EP64" s="55">
        <v>0</v>
      </c>
      <c r="EQ64" s="54">
        <v>0</v>
      </c>
      <c r="ER64" s="54">
        <v>0</v>
      </c>
      <c r="ES64" s="54">
        <v>0</v>
      </c>
      <c r="ET64" s="54">
        <v>0</v>
      </c>
      <c r="EU64" s="54">
        <v>0</v>
      </c>
      <c r="EV64" s="54">
        <v>0</v>
      </c>
      <c r="EW64" s="54">
        <v>0</v>
      </c>
      <c r="EX64" s="54">
        <v>0</v>
      </c>
      <c r="EY64" s="54">
        <v>0</v>
      </c>
      <c r="EZ64" s="54">
        <v>0</v>
      </c>
      <c r="FA64" s="54">
        <v>0</v>
      </c>
      <c r="FB64" s="55" t="s">
        <v>369</v>
      </c>
      <c r="FC64" s="55" t="s">
        <v>369</v>
      </c>
      <c r="FD64" s="55">
        <v>0</v>
      </c>
      <c r="FE64" s="196">
        <v>0</v>
      </c>
      <c r="FF64" s="55">
        <v>0</v>
      </c>
      <c r="FG64" s="54">
        <v>0</v>
      </c>
      <c r="FH64" s="54">
        <v>0</v>
      </c>
      <c r="FI64" s="54">
        <v>0</v>
      </c>
      <c r="FJ64" s="54">
        <v>0</v>
      </c>
      <c r="FK64" s="54">
        <v>0</v>
      </c>
      <c r="FL64" s="54">
        <v>0</v>
      </c>
      <c r="FM64" s="54">
        <v>0</v>
      </c>
      <c r="FN64" s="54">
        <v>0</v>
      </c>
      <c r="FO64" s="54">
        <v>0</v>
      </c>
      <c r="FP64" s="54">
        <v>0</v>
      </c>
      <c r="FQ64" s="54">
        <v>0</v>
      </c>
      <c r="FR64" s="55" t="s">
        <v>369</v>
      </c>
      <c r="FS64" s="55" t="s">
        <v>369</v>
      </c>
      <c r="FT64" s="55">
        <v>0</v>
      </c>
      <c r="FU64" s="196">
        <v>0</v>
      </c>
      <c r="FV64" s="55">
        <v>0</v>
      </c>
      <c r="FW64" s="54">
        <v>0</v>
      </c>
      <c r="FX64" s="54">
        <v>0</v>
      </c>
      <c r="FY64" s="54">
        <v>0</v>
      </c>
      <c r="FZ64" s="54">
        <v>0</v>
      </c>
      <c r="GA64" s="54">
        <v>0</v>
      </c>
      <c r="GB64" s="54">
        <v>0</v>
      </c>
      <c r="GC64" s="54">
        <v>0</v>
      </c>
      <c r="GD64" s="54">
        <v>0</v>
      </c>
      <c r="GE64" s="54">
        <v>0</v>
      </c>
      <c r="GF64" s="54">
        <v>0</v>
      </c>
      <c r="GG64" s="54">
        <v>0</v>
      </c>
      <c r="GH64" s="55" t="s">
        <v>369</v>
      </c>
      <c r="GI64" s="55" t="s">
        <v>369</v>
      </c>
      <c r="GJ64" s="55">
        <v>0</v>
      </c>
      <c r="GK64" s="196">
        <v>0</v>
      </c>
      <c r="GL64" s="55">
        <v>0</v>
      </c>
      <c r="GM64" s="54">
        <v>0</v>
      </c>
      <c r="GN64" s="54">
        <v>0</v>
      </c>
      <c r="GO64" s="54">
        <v>0</v>
      </c>
      <c r="GP64" s="54">
        <v>0</v>
      </c>
      <c r="GQ64" s="54">
        <v>0</v>
      </c>
      <c r="GR64" s="54">
        <v>0</v>
      </c>
      <c r="GS64" s="54">
        <v>0</v>
      </c>
      <c r="GT64" s="54">
        <v>0</v>
      </c>
      <c r="GU64" s="54">
        <v>0</v>
      </c>
      <c r="GV64" s="54">
        <v>0</v>
      </c>
      <c r="GW64" s="54">
        <v>0</v>
      </c>
      <c r="GX64" s="55" t="s">
        <v>369</v>
      </c>
      <c r="GY64" s="55" t="s">
        <v>369</v>
      </c>
      <c r="GZ64" s="55">
        <v>0</v>
      </c>
      <c r="HA64" s="196">
        <v>0</v>
      </c>
      <c r="HB64" s="55">
        <v>0</v>
      </c>
      <c r="HC64" s="54">
        <v>0</v>
      </c>
      <c r="HD64" s="54">
        <v>0</v>
      </c>
      <c r="HE64" s="54">
        <v>0</v>
      </c>
      <c r="HF64" s="54">
        <v>0</v>
      </c>
      <c r="HG64" s="54">
        <v>0</v>
      </c>
      <c r="HH64" s="54">
        <v>0</v>
      </c>
      <c r="HI64" s="54">
        <v>0</v>
      </c>
      <c r="HJ64" s="54">
        <v>0</v>
      </c>
      <c r="HK64" s="54">
        <v>0</v>
      </c>
      <c r="HL64" s="54">
        <v>0</v>
      </c>
      <c r="HM64" s="54">
        <v>0</v>
      </c>
      <c r="HN64" s="55" t="s">
        <v>369</v>
      </c>
      <c r="HO64" s="55" t="s">
        <v>369</v>
      </c>
      <c r="HP64" s="55">
        <v>0</v>
      </c>
      <c r="HQ64" s="196">
        <v>0</v>
      </c>
      <c r="HR64" s="55">
        <v>0</v>
      </c>
      <c r="HS64" s="54">
        <v>0</v>
      </c>
      <c r="HT64" s="54">
        <v>0</v>
      </c>
      <c r="HU64" s="54">
        <v>0</v>
      </c>
      <c r="HV64" s="54">
        <v>0</v>
      </c>
      <c r="HW64" s="54">
        <v>0</v>
      </c>
      <c r="HX64" s="54">
        <v>0</v>
      </c>
      <c r="HY64" s="54">
        <v>0</v>
      </c>
      <c r="HZ64" s="54">
        <v>0</v>
      </c>
      <c r="IA64" s="54">
        <v>0</v>
      </c>
      <c r="IB64" s="54">
        <v>0</v>
      </c>
      <c r="IC64" s="54">
        <v>0</v>
      </c>
      <c r="ID64" s="55" t="s">
        <v>369</v>
      </c>
      <c r="IE64" s="55" t="s">
        <v>369</v>
      </c>
      <c r="IF64" s="55">
        <v>0</v>
      </c>
      <c r="IG64" s="196">
        <v>0</v>
      </c>
      <c r="IH64" s="55">
        <v>0</v>
      </c>
    </row>
    <row r="65" spans="1:242" ht="15.75" x14ac:dyDescent="0.25">
      <c r="A65" s="129">
        <v>54</v>
      </c>
      <c r="B65" s="108" t="s">
        <v>133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2.7580417100000001</v>
      </c>
      <c r="J65" s="54">
        <v>0</v>
      </c>
      <c r="K65" s="54">
        <v>0</v>
      </c>
      <c r="L65" s="54">
        <v>0</v>
      </c>
      <c r="M65" s="54">
        <v>0</v>
      </c>
      <c r="N65" s="55" t="s">
        <v>369</v>
      </c>
      <c r="O65" s="55" t="s">
        <v>369</v>
      </c>
      <c r="P65" s="55">
        <v>0</v>
      </c>
      <c r="Q65" s="54">
        <v>0.88475519999999996</v>
      </c>
      <c r="R65" s="55">
        <v>1.8732865100000002</v>
      </c>
      <c r="S65" s="54">
        <v>0</v>
      </c>
      <c r="T65" s="54">
        <v>0</v>
      </c>
      <c r="U65" s="54">
        <v>0</v>
      </c>
      <c r="V65" s="54">
        <v>0</v>
      </c>
      <c r="W65" s="54">
        <v>0</v>
      </c>
      <c r="X65" s="54">
        <v>0</v>
      </c>
      <c r="Y65" s="54">
        <v>0.88475519999999996</v>
      </c>
      <c r="Z65" s="54">
        <v>0</v>
      </c>
      <c r="AA65" s="54">
        <v>0</v>
      </c>
      <c r="AB65" s="54">
        <v>0</v>
      </c>
      <c r="AC65" s="54">
        <v>0</v>
      </c>
      <c r="AD65" s="55" t="s">
        <v>369</v>
      </c>
      <c r="AE65" s="55" t="s">
        <v>369</v>
      </c>
      <c r="AF65" s="55">
        <v>0</v>
      </c>
      <c r="AG65" s="196">
        <v>0.88475519999999996</v>
      </c>
      <c r="AH65" s="55">
        <v>0</v>
      </c>
      <c r="AI65" s="54">
        <v>0</v>
      </c>
      <c r="AJ65" s="54">
        <v>0</v>
      </c>
      <c r="AK65" s="54">
        <v>0</v>
      </c>
      <c r="AL65" s="54">
        <v>0</v>
      </c>
      <c r="AM65" s="54">
        <v>0</v>
      </c>
      <c r="AN65" s="54">
        <v>0</v>
      </c>
      <c r="AO65" s="54">
        <v>0</v>
      </c>
      <c r="AP65" s="54">
        <v>0</v>
      </c>
      <c r="AQ65" s="54">
        <v>0</v>
      </c>
      <c r="AR65" s="54">
        <v>0</v>
      </c>
      <c r="AS65" s="54">
        <v>0</v>
      </c>
      <c r="AT65" s="55" t="s">
        <v>369</v>
      </c>
      <c r="AU65" s="55" t="s">
        <v>369</v>
      </c>
      <c r="AV65" s="55">
        <v>0</v>
      </c>
      <c r="AW65" s="196">
        <v>0</v>
      </c>
      <c r="AX65" s="55">
        <v>0</v>
      </c>
      <c r="AY65" s="54">
        <v>0</v>
      </c>
      <c r="AZ65" s="54">
        <v>0</v>
      </c>
      <c r="BA65" s="54">
        <v>0</v>
      </c>
      <c r="BB65" s="54">
        <v>0</v>
      </c>
      <c r="BC65" s="54">
        <v>0</v>
      </c>
      <c r="BD65" s="54">
        <v>0</v>
      </c>
      <c r="BE65" s="54">
        <v>0</v>
      </c>
      <c r="BF65" s="54">
        <v>0</v>
      </c>
      <c r="BG65" s="54">
        <v>0</v>
      </c>
      <c r="BH65" s="54">
        <v>0</v>
      </c>
      <c r="BI65" s="54">
        <v>0</v>
      </c>
      <c r="BJ65" s="55" t="s">
        <v>369</v>
      </c>
      <c r="BK65" s="55" t="s">
        <v>369</v>
      </c>
      <c r="BL65" s="55">
        <v>0</v>
      </c>
      <c r="BM65" s="196">
        <v>0</v>
      </c>
      <c r="BN65" s="55">
        <v>0</v>
      </c>
      <c r="BO65" s="54">
        <v>0</v>
      </c>
      <c r="BP65" s="54">
        <v>0</v>
      </c>
      <c r="BQ65" s="54">
        <v>0</v>
      </c>
      <c r="BR65" s="54">
        <v>0</v>
      </c>
      <c r="BS65" s="54">
        <v>0</v>
      </c>
      <c r="BT65" s="54">
        <v>0</v>
      </c>
      <c r="BU65" s="54">
        <v>0</v>
      </c>
      <c r="BV65" s="54">
        <v>0</v>
      </c>
      <c r="BW65" s="54">
        <v>0</v>
      </c>
      <c r="BX65" s="54">
        <v>0</v>
      </c>
      <c r="BY65" s="54">
        <v>0</v>
      </c>
      <c r="BZ65" s="55" t="s">
        <v>369</v>
      </c>
      <c r="CA65" s="55" t="s">
        <v>369</v>
      </c>
      <c r="CB65" s="55">
        <v>0</v>
      </c>
      <c r="CC65" s="196">
        <v>0</v>
      </c>
      <c r="CD65" s="55">
        <v>0</v>
      </c>
      <c r="CE65" s="54">
        <v>0</v>
      </c>
      <c r="CF65" s="54">
        <v>0</v>
      </c>
      <c r="CG65" s="54">
        <v>0</v>
      </c>
      <c r="CH65" s="54">
        <v>0</v>
      </c>
      <c r="CI65" s="54">
        <v>0</v>
      </c>
      <c r="CJ65" s="54">
        <v>0</v>
      </c>
      <c r="CK65" s="54">
        <v>0</v>
      </c>
      <c r="CL65" s="54">
        <v>0</v>
      </c>
      <c r="CM65" s="54">
        <v>0</v>
      </c>
      <c r="CN65" s="54">
        <v>0</v>
      </c>
      <c r="CO65" s="54">
        <v>0</v>
      </c>
      <c r="CP65" s="55" t="s">
        <v>369</v>
      </c>
      <c r="CQ65" s="55" t="s">
        <v>369</v>
      </c>
      <c r="CR65" s="55">
        <v>0</v>
      </c>
      <c r="CS65" s="196">
        <v>0</v>
      </c>
      <c r="CT65" s="55">
        <v>0</v>
      </c>
      <c r="CU65" s="54">
        <v>0</v>
      </c>
      <c r="CV65" s="54">
        <v>0</v>
      </c>
      <c r="CW65" s="54">
        <v>0</v>
      </c>
      <c r="CX65" s="54">
        <v>0</v>
      </c>
      <c r="CY65" s="54">
        <v>0</v>
      </c>
      <c r="CZ65" s="54">
        <v>0</v>
      </c>
      <c r="DA65" s="54">
        <v>0</v>
      </c>
      <c r="DB65" s="54">
        <v>0</v>
      </c>
      <c r="DC65" s="54">
        <v>0</v>
      </c>
      <c r="DD65" s="54">
        <v>0</v>
      </c>
      <c r="DE65" s="54">
        <v>0</v>
      </c>
      <c r="DF65" s="55" t="s">
        <v>369</v>
      </c>
      <c r="DG65" s="55" t="s">
        <v>369</v>
      </c>
      <c r="DH65" s="55">
        <v>0</v>
      </c>
      <c r="DI65" s="196">
        <v>0</v>
      </c>
      <c r="DJ65" s="55">
        <v>0</v>
      </c>
      <c r="DK65" s="54">
        <v>0</v>
      </c>
      <c r="DL65" s="54">
        <v>0</v>
      </c>
      <c r="DM65" s="54">
        <v>0</v>
      </c>
      <c r="DN65" s="54">
        <v>0</v>
      </c>
      <c r="DO65" s="54">
        <v>0</v>
      </c>
      <c r="DP65" s="54">
        <v>0</v>
      </c>
      <c r="DQ65" s="54">
        <v>0</v>
      </c>
      <c r="DR65" s="54">
        <v>0</v>
      </c>
      <c r="DS65" s="54">
        <v>0</v>
      </c>
      <c r="DT65" s="54">
        <v>0</v>
      </c>
      <c r="DU65" s="54">
        <v>0</v>
      </c>
      <c r="DV65" s="55" t="s">
        <v>369</v>
      </c>
      <c r="DW65" s="55" t="s">
        <v>369</v>
      </c>
      <c r="DX65" s="55">
        <v>0</v>
      </c>
      <c r="DY65" s="196">
        <v>0</v>
      </c>
      <c r="DZ65" s="55">
        <v>0</v>
      </c>
      <c r="EA65" s="54">
        <v>0</v>
      </c>
      <c r="EB65" s="54">
        <v>0</v>
      </c>
      <c r="EC65" s="54">
        <v>0</v>
      </c>
      <c r="ED65" s="54">
        <v>0</v>
      </c>
      <c r="EE65" s="54">
        <v>0</v>
      </c>
      <c r="EF65" s="54">
        <v>0</v>
      </c>
      <c r="EG65" s="54">
        <v>0</v>
      </c>
      <c r="EH65" s="54">
        <v>0</v>
      </c>
      <c r="EI65" s="54">
        <v>0</v>
      </c>
      <c r="EJ65" s="54">
        <v>0</v>
      </c>
      <c r="EK65" s="54">
        <v>0</v>
      </c>
      <c r="EL65" s="55" t="s">
        <v>369</v>
      </c>
      <c r="EM65" s="55" t="s">
        <v>369</v>
      </c>
      <c r="EN65" s="55">
        <v>0</v>
      </c>
      <c r="EO65" s="54">
        <v>0</v>
      </c>
      <c r="EP65" s="55">
        <v>0</v>
      </c>
      <c r="EQ65" s="54">
        <v>0</v>
      </c>
      <c r="ER65" s="54">
        <v>0</v>
      </c>
      <c r="ES65" s="54">
        <v>0</v>
      </c>
      <c r="ET65" s="54">
        <v>0</v>
      </c>
      <c r="EU65" s="54">
        <v>0</v>
      </c>
      <c r="EV65" s="54">
        <v>0</v>
      </c>
      <c r="EW65" s="54">
        <v>0</v>
      </c>
      <c r="EX65" s="54">
        <v>0</v>
      </c>
      <c r="EY65" s="54">
        <v>0</v>
      </c>
      <c r="EZ65" s="54">
        <v>0</v>
      </c>
      <c r="FA65" s="54">
        <v>0</v>
      </c>
      <c r="FB65" s="55" t="s">
        <v>369</v>
      </c>
      <c r="FC65" s="55" t="s">
        <v>369</v>
      </c>
      <c r="FD65" s="55">
        <v>0</v>
      </c>
      <c r="FE65" s="196">
        <v>0</v>
      </c>
      <c r="FF65" s="55">
        <v>0</v>
      </c>
      <c r="FG65" s="54">
        <v>0</v>
      </c>
      <c r="FH65" s="54">
        <v>0</v>
      </c>
      <c r="FI65" s="54">
        <v>0</v>
      </c>
      <c r="FJ65" s="54">
        <v>0</v>
      </c>
      <c r="FK65" s="54">
        <v>0</v>
      </c>
      <c r="FL65" s="54">
        <v>0</v>
      </c>
      <c r="FM65" s="54">
        <v>0</v>
      </c>
      <c r="FN65" s="54">
        <v>0</v>
      </c>
      <c r="FO65" s="54">
        <v>0</v>
      </c>
      <c r="FP65" s="54">
        <v>0</v>
      </c>
      <c r="FQ65" s="54">
        <v>0</v>
      </c>
      <c r="FR65" s="55" t="s">
        <v>369</v>
      </c>
      <c r="FS65" s="55" t="s">
        <v>369</v>
      </c>
      <c r="FT65" s="55">
        <v>0</v>
      </c>
      <c r="FU65" s="196">
        <v>0</v>
      </c>
      <c r="FV65" s="55">
        <v>0</v>
      </c>
      <c r="FW65" s="54">
        <v>0</v>
      </c>
      <c r="FX65" s="54">
        <v>0</v>
      </c>
      <c r="FY65" s="54">
        <v>0</v>
      </c>
      <c r="FZ65" s="54">
        <v>0</v>
      </c>
      <c r="GA65" s="54">
        <v>0</v>
      </c>
      <c r="GB65" s="54">
        <v>0</v>
      </c>
      <c r="GC65" s="54">
        <v>0</v>
      </c>
      <c r="GD65" s="54">
        <v>0</v>
      </c>
      <c r="GE65" s="54">
        <v>0</v>
      </c>
      <c r="GF65" s="54">
        <v>0</v>
      </c>
      <c r="GG65" s="54">
        <v>0</v>
      </c>
      <c r="GH65" s="55" t="s">
        <v>369</v>
      </c>
      <c r="GI65" s="55" t="s">
        <v>369</v>
      </c>
      <c r="GJ65" s="55">
        <v>0</v>
      </c>
      <c r="GK65" s="196">
        <v>0</v>
      </c>
      <c r="GL65" s="55">
        <v>0</v>
      </c>
      <c r="GM65" s="54">
        <v>0</v>
      </c>
      <c r="GN65" s="54">
        <v>0</v>
      </c>
      <c r="GO65" s="54">
        <v>0</v>
      </c>
      <c r="GP65" s="54">
        <v>0</v>
      </c>
      <c r="GQ65" s="54">
        <v>0</v>
      </c>
      <c r="GR65" s="54">
        <v>0</v>
      </c>
      <c r="GS65" s="54">
        <v>0</v>
      </c>
      <c r="GT65" s="54">
        <v>0</v>
      </c>
      <c r="GU65" s="54">
        <v>0</v>
      </c>
      <c r="GV65" s="54">
        <v>0</v>
      </c>
      <c r="GW65" s="54">
        <v>0</v>
      </c>
      <c r="GX65" s="55" t="s">
        <v>369</v>
      </c>
      <c r="GY65" s="55" t="s">
        <v>369</v>
      </c>
      <c r="GZ65" s="55">
        <v>0</v>
      </c>
      <c r="HA65" s="196">
        <v>0</v>
      </c>
      <c r="HB65" s="55">
        <v>0</v>
      </c>
      <c r="HC65" s="54">
        <v>0</v>
      </c>
      <c r="HD65" s="54">
        <v>0</v>
      </c>
      <c r="HE65" s="54">
        <v>0</v>
      </c>
      <c r="HF65" s="54">
        <v>0</v>
      </c>
      <c r="HG65" s="54">
        <v>0</v>
      </c>
      <c r="HH65" s="54">
        <v>0</v>
      </c>
      <c r="HI65" s="54">
        <v>0</v>
      </c>
      <c r="HJ65" s="54">
        <v>0</v>
      </c>
      <c r="HK65" s="54">
        <v>0</v>
      </c>
      <c r="HL65" s="54">
        <v>0</v>
      </c>
      <c r="HM65" s="54">
        <v>0</v>
      </c>
      <c r="HN65" s="55" t="s">
        <v>369</v>
      </c>
      <c r="HO65" s="55" t="s">
        <v>369</v>
      </c>
      <c r="HP65" s="55">
        <v>0</v>
      </c>
      <c r="HQ65" s="196">
        <v>0</v>
      </c>
      <c r="HR65" s="55">
        <v>0</v>
      </c>
      <c r="HS65" s="54">
        <v>0</v>
      </c>
      <c r="HT65" s="54">
        <v>0</v>
      </c>
      <c r="HU65" s="54">
        <v>0</v>
      </c>
      <c r="HV65" s="54">
        <v>0</v>
      </c>
      <c r="HW65" s="54">
        <v>0</v>
      </c>
      <c r="HX65" s="54">
        <v>0</v>
      </c>
      <c r="HY65" s="54">
        <v>1.87328651</v>
      </c>
      <c r="HZ65" s="54">
        <v>0</v>
      </c>
      <c r="IA65" s="54">
        <v>0</v>
      </c>
      <c r="IB65" s="54">
        <v>0</v>
      </c>
      <c r="IC65" s="54">
        <v>0</v>
      </c>
      <c r="ID65" s="55" t="s">
        <v>369</v>
      </c>
      <c r="IE65" s="55" t="s">
        <v>369</v>
      </c>
      <c r="IF65" s="55">
        <v>0</v>
      </c>
      <c r="IG65" s="196">
        <v>0</v>
      </c>
      <c r="IH65" s="55">
        <v>1.87328651</v>
      </c>
    </row>
    <row r="66" spans="1:242" ht="15.75" x14ac:dyDescent="0.25">
      <c r="A66" s="129">
        <v>55</v>
      </c>
      <c r="B66" s="108" t="s">
        <v>135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7.2970144000000001</v>
      </c>
      <c r="J66" s="54">
        <v>0</v>
      </c>
      <c r="K66" s="54">
        <v>0</v>
      </c>
      <c r="L66" s="54">
        <v>0</v>
      </c>
      <c r="M66" s="54">
        <v>0</v>
      </c>
      <c r="N66" s="55" t="s">
        <v>369</v>
      </c>
      <c r="O66" s="55" t="s">
        <v>369</v>
      </c>
      <c r="P66" s="55">
        <v>0</v>
      </c>
      <c r="Q66" s="54">
        <v>6.7846347399999996</v>
      </c>
      <c r="R66" s="55">
        <v>0.51237966000000057</v>
      </c>
      <c r="S66" s="54">
        <v>0</v>
      </c>
      <c r="T66" s="54">
        <v>0</v>
      </c>
      <c r="U66" s="54">
        <v>0</v>
      </c>
      <c r="V66" s="54">
        <v>0</v>
      </c>
      <c r="W66" s="54">
        <v>0</v>
      </c>
      <c r="X66" s="54">
        <v>0</v>
      </c>
      <c r="Y66" s="54">
        <v>0.17588582999999999</v>
      </c>
      <c r="Z66" s="54">
        <v>0</v>
      </c>
      <c r="AA66" s="54">
        <v>0</v>
      </c>
      <c r="AB66" s="54">
        <v>0</v>
      </c>
      <c r="AC66" s="54">
        <v>0</v>
      </c>
      <c r="AD66" s="55" t="s">
        <v>369</v>
      </c>
      <c r="AE66" s="55" t="s">
        <v>369</v>
      </c>
      <c r="AF66" s="55">
        <v>0</v>
      </c>
      <c r="AG66" s="196">
        <v>0.17588582999999999</v>
      </c>
      <c r="AH66" s="55">
        <v>0</v>
      </c>
      <c r="AI66" s="54">
        <v>0</v>
      </c>
      <c r="AJ66" s="54">
        <v>0</v>
      </c>
      <c r="AK66" s="54">
        <v>0</v>
      </c>
      <c r="AL66" s="54">
        <v>0</v>
      </c>
      <c r="AM66" s="54">
        <v>0</v>
      </c>
      <c r="AN66" s="54">
        <v>0</v>
      </c>
      <c r="AO66" s="54">
        <v>0</v>
      </c>
      <c r="AP66" s="54">
        <v>0</v>
      </c>
      <c r="AQ66" s="54">
        <v>0</v>
      </c>
      <c r="AR66" s="54">
        <v>0</v>
      </c>
      <c r="AS66" s="54">
        <v>0</v>
      </c>
      <c r="AT66" s="55" t="s">
        <v>369</v>
      </c>
      <c r="AU66" s="55" t="s">
        <v>369</v>
      </c>
      <c r="AV66" s="55">
        <v>0</v>
      </c>
      <c r="AW66" s="196">
        <v>0</v>
      </c>
      <c r="AX66" s="55">
        <v>0</v>
      </c>
      <c r="AY66" s="54">
        <v>0</v>
      </c>
      <c r="AZ66" s="54">
        <v>0</v>
      </c>
      <c r="BA66" s="54">
        <v>0</v>
      </c>
      <c r="BB66" s="54">
        <v>0</v>
      </c>
      <c r="BC66" s="54">
        <v>0</v>
      </c>
      <c r="BD66" s="54">
        <v>0</v>
      </c>
      <c r="BE66" s="54">
        <v>0</v>
      </c>
      <c r="BF66" s="54">
        <v>0</v>
      </c>
      <c r="BG66" s="54">
        <v>0</v>
      </c>
      <c r="BH66" s="54">
        <v>0</v>
      </c>
      <c r="BI66" s="54">
        <v>0</v>
      </c>
      <c r="BJ66" s="55" t="s">
        <v>369</v>
      </c>
      <c r="BK66" s="55" t="s">
        <v>369</v>
      </c>
      <c r="BL66" s="55">
        <v>0</v>
      </c>
      <c r="BM66" s="196">
        <v>0</v>
      </c>
      <c r="BN66" s="55">
        <v>0</v>
      </c>
      <c r="BO66" s="54">
        <v>0</v>
      </c>
      <c r="BP66" s="54">
        <v>0</v>
      </c>
      <c r="BQ66" s="54">
        <v>0</v>
      </c>
      <c r="BR66" s="54">
        <v>0</v>
      </c>
      <c r="BS66" s="54">
        <v>0</v>
      </c>
      <c r="BT66" s="54">
        <v>0</v>
      </c>
      <c r="BU66" s="54">
        <v>0</v>
      </c>
      <c r="BV66" s="54">
        <v>0</v>
      </c>
      <c r="BW66" s="54">
        <v>0</v>
      </c>
      <c r="BX66" s="54">
        <v>0</v>
      </c>
      <c r="BY66" s="54">
        <v>0</v>
      </c>
      <c r="BZ66" s="55" t="s">
        <v>369</v>
      </c>
      <c r="CA66" s="55" t="s">
        <v>369</v>
      </c>
      <c r="CB66" s="55">
        <v>0</v>
      </c>
      <c r="CC66" s="196">
        <v>0</v>
      </c>
      <c r="CD66" s="55">
        <v>0</v>
      </c>
      <c r="CE66" s="54">
        <v>0</v>
      </c>
      <c r="CF66" s="54">
        <v>0</v>
      </c>
      <c r="CG66" s="54">
        <v>0</v>
      </c>
      <c r="CH66" s="54">
        <v>0</v>
      </c>
      <c r="CI66" s="54">
        <v>0</v>
      </c>
      <c r="CJ66" s="54">
        <v>0</v>
      </c>
      <c r="CK66" s="54">
        <v>0</v>
      </c>
      <c r="CL66" s="54">
        <v>0</v>
      </c>
      <c r="CM66" s="54">
        <v>0</v>
      </c>
      <c r="CN66" s="54">
        <v>0</v>
      </c>
      <c r="CO66" s="54">
        <v>0</v>
      </c>
      <c r="CP66" s="55" t="s">
        <v>369</v>
      </c>
      <c r="CQ66" s="55" t="s">
        <v>369</v>
      </c>
      <c r="CR66" s="55">
        <v>0</v>
      </c>
      <c r="CS66" s="196">
        <v>0</v>
      </c>
      <c r="CT66" s="55">
        <v>0</v>
      </c>
      <c r="CU66" s="54">
        <v>0</v>
      </c>
      <c r="CV66" s="54">
        <v>0</v>
      </c>
      <c r="CW66" s="54">
        <v>0</v>
      </c>
      <c r="CX66" s="54">
        <v>0</v>
      </c>
      <c r="CY66" s="54">
        <v>0</v>
      </c>
      <c r="CZ66" s="54">
        <v>0</v>
      </c>
      <c r="DA66" s="54">
        <v>0</v>
      </c>
      <c r="DB66" s="54">
        <v>0</v>
      </c>
      <c r="DC66" s="54">
        <v>0</v>
      </c>
      <c r="DD66" s="54">
        <v>0</v>
      </c>
      <c r="DE66" s="54">
        <v>0</v>
      </c>
      <c r="DF66" s="55" t="s">
        <v>369</v>
      </c>
      <c r="DG66" s="55" t="s">
        <v>369</v>
      </c>
      <c r="DH66" s="55">
        <v>0</v>
      </c>
      <c r="DI66" s="196">
        <v>0</v>
      </c>
      <c r="DJ66" s="55">
        <v>0</v>
      </c>
      <c r="DK66" s="54">
        <v>0</v>
      </c>
      <c r="DL66" s="54">
        <v>0</v>
      </c>
      <c r="DM66" s="54">
        <v>0</v>
      </c>
      <c r="DN66" s="54">
        <v>0</v>
      </c>
      <c r="DO66" s="54">
        <v>0</v>
      </c>
      <c r="DP66" s="54">
        <v>0</v>
      </c>
      <c r="DQ66" s="54">
        <v>0</v>
      </c>
      <c r="DR66" s="54">
        <v>0</v>
      </c>
      <c r="DS66" s="54">
        <v>0</v>
      </c>
      <c r="DT66" s="54">
        <v>0</v>
      </c>
      <c r="DU66" s="54">
        <v>0</v>
      </c>
      <c r="DV66" s="55" t="s">
        <v>369</v>
      </c>
      <c r="DW66" s="55" t="s">
        <v>369</v>
      </c>
      <c r="DX66" s="55">
        <v>0</v>
      </c>
      <c r="DY66" s="196">
        <v>0</v>
      </c>
      <c r="DZ66" s="55">
        <v>0</v>
      </c>
      <c r="EA66" s="54">
        <v>0</v>
      </c>
      <c r="EB66" s="54">
        <v>0</v>
      </c>
      <c r="EC66" s="54">
        <v>0</v>
      </c>
      <c r="ED66" s="54">
        <v>0</v>
      </c>
      <c r="EE66" s="54">
        <v>0</v>
      </c>
      <c r="EF66" s="54">
        <v>0</v>
      </c>
      <c r="EG66" s="54">
        <v>0</v>
      </c>
      <c r="EH66" s="54">
        <v>0</v>
      </c>
      <c r="EI66" s="54">
        <v>0</v>
      </c>
      <c r="EJ66" s="54">
        <v>0</v>
      </c>
      <c r="EK66" s="54">
        <v>0</v>
      </c>
      <c r="EL66" s="55" t="s">
        <v>369</v>
      </c>
      <c r="EM66" s="55" t="s">
        <v>369</v>
      </c>
      <c r="EN66" s="55">
        <v>0</v>
      </c>
      <c r="EO66" s="54">
        <v>0</v>
      </c>
      <c r="EP66" s="55">
        <v>0</v>
      </c>
      <c r="EQ66" s="54">
        <v>0</v>
      </c>
      <c r="ER66" s="54">
        <v>0</v>
      </c>
      <c r="ES66" s="54">
        <v>0</v>
      </c>
      <c r="ET66" s="54">
        <v>0</v>
      </c>
      <c r="EU66" s="54">
        <v>0</v>
      </c>
      <c r="EV66" s="54">
        <v>0</v>
      </c>
      <c r="EW66" s="54">
        <v>0</v>
      </c>
      <c r="EX66" s="54">
        <v>0</v>
      </c>
      <c r="EY66" s="54">
        <v>0</v>
      </c>
      <c r="EZ66" s="54">
        <v>0</v>
      </c>
      <c r="FA66" s="54">
        <v>0</v>
      </c>
      <c r="FB66" s="55" t="s">
        <v>369</v>
      </c>
      <c r="FC66" s="55" t="s">
        <v>369</v>
      </c>
      <c r="FD66" s="55">
        <v>0</v>
      </c>
      <c r="FE66" s="196">
        <v>0</v>
      </c>
      <c r="FF66" s="55">
        <v>0</v>
      </c>
      <c r="FG66" s="54">
        <v>0</v>
      </c>
      <c r="FH66" s="54">
        <v>0</v>
      </c>
      <c r="FI66" s="54">
        <v>0</v>
      </c>
      <c r="FJ66" s="54">
        <v>0</v>
      </c>
      <c r="FK66" s="54">
        <v>0</v>
      </c>
      <c r="FL66" s="54">
        <v>0</v>
      </c>
      <c r="FM66" s="54">
        <v>0</v>
      </c>
      <c r="FN66" s="54">
        <v>0</v>
      </c>
      <c r="FO66" s="54">
        <v>0</v>
      </c>
      <c r="FP66" s="54">
        <v>0</v>
      </c>
      <c r="FQ66" s="54">
        <v>0</v>
      </c>
      <c r="FR66" s="55" t="s">
        <v>369</v>
      </c>
      <c r="FS66" s="55" t="s">
        <v>369</v>
      </c>
      <c r="FT66" s="55">
        <v>0</v>
      </c>
      <c r="FU66" s="196">
        <v>0</v>
      </c>
      <c r="FV66" s="55">
        <v>0</v>
      </c>
      <c r="FW66" s="54">
        <v>0</v>
      </c>
      <c r="FX66" s="54">
        <v>0</v>
      </c>
      <c r="FY66" s="54">
        <v>0</v>
      </c>
      <c r="FZ66" s="54">
        <v>0</v>
      </c>
      <c r="GA66" s="54">
        <v>0</v>
      </c>
      <c r="GB66" s="54">
        <v>0</v>
      </c>
      <c r="GC66" s="54">
        <v>0</v>
      </c>
      <c r="GD66" s="54">
        <v>0</v>
      </c>
      <c r="GE66" s="54">
        <v>0</v>
      </c>
      <c r="GF66" s="54">
        <v>0</v>
      </c>
      <c r="GG66" s="54">
        <v>0</v>
      </c>
      <c r="GH66" s="55" t="s">
        <v>369</v>
      </c>
      <c r="GI66" s="55" t="s">
        <v>369</v>
      </c>
      <c r="GJ66" s="55">
        <v>0</v>
      </c>
      <c r="GK66" s="196">
        <v>0</v>
      </c>
      <c r="GL66" s="55">
        <v>0</v>
      </c>
      <c r="GM66" s="54">
        <v>0</v>
      </c>
      <c r="GN66" s="54">
        <v>0</v>
      </c>
      <c r="GO66" s="54">
        <v>0</v>
      </c>
      <c r="GP66" s="54">
        <v>0</v>
      </c>
      <c r="GQ66" s="54">
        <v>0</v>
      </c>
      <c r="GR66" s="54">
        <v>0</v>
      </c>
      <c r="GS66" s="54">
        <v>0.36498491999999999</v>
      </c>
      <c r="GT66" s="54">
        <v>0</v>
      </c>
      <c r="GU66" s="54">
        <v>0</v>
      </c>
      <c r="GV66" s="54">
        <v>0</v>
      </c>
      <c r="GW66" s="54">
        <v>0</v>
      </c>
      <c r="GX66" s="55" t="s">
        <v>369</v>
      </c>
      <c r="GY66" s="55" t="s">
        <v>369</v>
      </c>
      <c r="GZ66" s="55">
        <v>0</v>
      </c>
      <c r="HA66" s="196">
        <v>0.36498491999999999</v>
      </c>
      <c r="HB66" s="55">
        <v>0</v>
      </c>
      <c r="HC66" s="54">
        <v>0</v>
      </c>
      <c r="HD66" s="54">
        <v>0</v>
      </c>
      <c r="HE66" s="54">
        <v>0</v>
      </c>
      <c r="HF66" s="54">
        <v>0</v>
      </c>
      <c r="HG66" s="54">
        <v>0</v>
      </c>
      <c r="HH66" s="54">
        <v>0</v>
      </c>
      <c r="HI66" s="54">
        <v>0.54902979000000007</v>
      </c>
      <c r="HJ66" s="54">
        <v>0</v>
      </c>
      <c r="HK66" s="54">
        <v>0</v>
      </c>
      <c r="HL66" s="54">
        <v>0</v>
      </c>
      <c r="HM66" s="54">
        <v>0</v>
      </c>
      <c r="HN66" s="55" t="s">
        <v>369</v>
      </c>
      <c r="HO66" s="55" t="s">
        <v>369</v>
      </c>
      <c r="HP66" s="55">
        <v>0</v>
      </c>
      <c r="HQ66" s="196">
        <v>0.54902979000000007</v>
      </c>
      <c r="HR66" s="55">
        <v>0</v>
      </c>
      <c r="HS66" s="54">
        <v>0</v>
      </c>
      <c r="HT66" s="54">
        <v>0</v>
      </c>
      <c r="HU66" s="54">
        <v>0</v>
      </c>
      <c r="HV66" s="54">
        <v>0</v>
      </c>
      <c r="HW66" s="54">
        <v>0</v>
      </c>
      <c r="HX66" s="54">
        <v>0</v>
      </c>
      <c r="HY66" s="54">
        <v>6.2071138600000006</v>
      </c>
      <c r="HZ66" s="54">
        <v>0</v>
      </c>
      <c r="IA66" s="54">
        <v>0</v>
      </c>
      <c r="IB66" s="54">
        <v>0</v>
      </c>
      <c r="IC66" s="54">
        <v>0</v>
      </c>
      <c r="ID66" s="55" t="s">
        <v>369</v>
      </c>
      <c r="IE66" s="55" t="s">
        <v>369</v>
      </c>
      <c r="IF66" s="55">
        <v>0</v>
      </c>
      <c r="IG66" s="196">
        <v>5.6947342000000001</v>
      </c>
      <c r="IH66" s="55">
        <v>0.51237966000000057</v>
      </c>
    </row>
    <row r="67" spans="1:242" ht="15.75" x14ac:dyDescent="0.25">
      <c r="A67" s="129">
        <v>56</v>
      </c>
      <c r="B67" s="108" t="s">
        <v>137</v>
      </c>
      <c r="C67" s="54">
        <v>0</v>
      </c>
      <c r="D67" s="54">
        <v>0</v>
      </c>
      <c r="E67" s="54">
        <v>0</v>
      </c>
      <c r="F67" s="54">
        <v>0</v>
      </c>
      <c r="G67" s="54">
        <v>0</v>
      </c>
      <c r="H67" s="54">
        <v>0</v>
      </c>
      <c r="I67" s="54">
        <v>1.16951268</v>
      </c>
      <c r="J67" s="54">
        <v>0</v>
      </c>
      <c r="K67" s="54">
        <v>0</v>
      </c>
      <c r="L67" s="54">
        <v>0</v>
      </c>
      <c r="M67" s="54">
        <v>0</v>
      </c>
      <c r="N67" s="55" t="s">
        <v>369</v>
      </c>
      <c r="O67" s="55" t="s">
        <v>369</v>
      </c>
      <c r="P67" s="55">
        <v>0</v>
      </c>
      <c r="Q67" s="54">
        <v>0.96059313000000013</v>
      </c>
      <c r="R67" s="55">
        <v>0.20891954999999984</v>
      </c>
      <c r="S67" s="54">
        <v>0</v>
      </c>
      <c r="T67" s="54">
        <v>0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v>0</v>
      </c>
      <c r="AD67" s="55" t="s">
        <v>369</v>
      </c>
      <c r="AE67" s="55" t="s">
        <v>369</v>
      </c>
      <c r="AF67" s="55">
        <v>0</v>
      </c>
      <c r="AG67" s="196">
        <v>0</v>
      </c>
      <c r="AH67" s="55">
        <v>0</v>
      </c>
      <c r="AI67" s="54">
        <v>0</v>
      </c>
      <c r="AJ67" s="54">
        <v>0</v>
      </c>
      <c r="AK67" s="54">
        <v>0</v>
      </c>
      <c r="AL67" s="54">
        <v>0</v>
      </c>
      <c r="AM67" s="54">
        <v>0</v>
      </c>
      <c r="AN67" s="54">
        <v>0</v>
      </c>
      <c r="AO67" s="54">
        <v>0</v>
      </c>
      <c r="AP67" s="54">
        <v>0</v>
      </c>
      <c r="AQ67" s="54">
        <v>0</v>
      </c>
      <c r="AR67" s="54">
        <v>0</v>
      </c>
      <c r="AS67" s="54">
        <v>0</v>
      </c>
      <c r="AT67" s="55" t="s">
        <v>369</v>
      </c>
      <c r="AU67" s="55" t="s">
        <v>369</v>
      </c>
      <c r="AV67" s="55">
        <v>0</v>
      </c>
      <c r="AW67" s="196">
        <v>0</v>
      </c>
      <c r="AX67" s="55">
        <v>0</v>
      </c>
      <c r="AY67" s="54">
        <v>0</v>
      </c>
      <c r="AZ67" s="54">
        <v>0</v>
      </c>
      <c r="BA67" s="54">
        <v>0</v>
      </c>
      <c r="BB67" s="54">
        <v>0</v>
      </c>
      <c r="BC67" s="54">
        <v>0</v>
      </c>
      <c r="BD67" s="54">
        <v>0</v>
      </c>
      <c r="BE67" s="54">
        <v>0</v>
      </c>
      <c r="BF67" s="54">
        <v>0</v>
      </c>
      <c r="BG67" s="54">
        <v>0</v>
      </c>
      <c r="BH67" s="54">
        <v>0</v>
      </c>
      <c r="BI67" s="54">
        <v>0</v>
      </c>
      <c r="BJ67" s="55" t="s">
        <v>369</v>
      </c>
      <c r="BK67" s="55" t="s">
        <v>369</v>
      </c>
      <c r="BL67" s="55">
        <v>0</v>
      </c>
      <c r="BM67" s="196">
        <v>0</v>
      </c>
      <c r="BN67" s="55">
        <v>0</v>
      </c>
      <c r="BO67" s="54">
        <v>0</v>
      </c>
      <c r="BP67" s="54">
        <v>0</v>
      </c>
      <c r="BQ67" s="54">
        <v>0</v>
      </c>
      <c r="BR67" s="54">
        <v>0</v>
      </c>
      <c r="BS67" s="54">
        <v>0</v>
      </c>
      <c r="BT67" s="54">
        <v>0</v>
      </c>
      <c r="BU67" s="54">
        <v>0</v>
      </c>
      <c r="BV67" s="54">
        <v>0</v>
      </c>
      <c r="BW67" s="54">
        <v>0</v>
      </c>
      <c r="BX67" s="54">
        <v>0</v>
      </c>
      <c r="BY67" s="54">
        <v>0</v>
      </c>
      <c r="BZ67" s="55" t="s">
        <v>369</v>
      </c>
      <c r="CA67" s="55" t="s">
        <v>369</v>
      </c>
      <c r="CB67" s="55">
        <v>0</v>
      </c>
      <c r="CC67" s="196">
        <v>0</v>
      </c>
      <c r="CD67" s="55">
        <v>0</v>
      </c>
      <c r="CE67" s="54">
        <v>0</v>
      </c>
      <c r="CF67" s="54">
        <v>0</v>
      </c>
      <c r="CG67" s="54">
        <v>0</v>
      </c>
      <c r="CH67" s="54">
        <v>0</v>
      </c>
      <c r="CI67" s="54">
        <v>0</v>
      </c>
      <c r="CJ67" s="54">
        <v>0</v>
      </c>
      <c r="CK67" s="54">
        <v>0</v>
      </c>
      <c r="CL67" s="54">
        <v>0</v>
      </c>
      <c r="CM67" s="54">
        <v>0</v>
      </c>
      <c r="CN67" s="54">
        <v>0</v>
      </c>
      <c r="CO67" s="54">
        <v>0</v>
      </c>
      <c r="CP67" s="55" t="s">
        <v>369</v>
      </c>
      <c r="CQ67" s="55" t="s">
        <v>369</v>
      </c>
      <c r="CR67" s="55">
        <v>0</v>
      </c>
      <c r="CS67" s="196">
        <v>0</v>
      </c>
      <c r="CT67" s="55">
        <v>0</v>
      </c>
      <c r="CU67" s="54">
        <v>0</v>
      </c>
      <c r="CV67" s="54">
        <v>0</v>
      </c>
      <c r="CW67" s="54">
        <v>0</v>
      </c>
      <c r="CX67" s="54">
        <v>0</v>
      </c>
      <c r="CY67" s="54">
        <v>0</v>
      </c>
      <c r="CZ67" s="54">
        <v>0</v>
      </c>
      <c r="DA67" s="54">
        <v>0</v>
      </c>
      <c r="DB67" s="54">
        <v>0</v>
      </c>
      <c r="DC67" s="54">
        <v>0</v>
      </c>
      <c r="DD67" s="54">
        <v>0</v>
      </c>
      <c r="DE67" s="54">
        <v>0</v>
      </c>
      <c r="DF67" s="55" t="s">
        <v>369</v>
      </c>
      <c r="DG67" s="55" t="s">
        <v>369</v>
      </c>
      <c r="DH67" s="55">
        <v>0</v>
      </c>
      <c r="DI67" s="196">
        <v>0</v>
      </c>
      <c r="DJ67" s="55">
        <v>0</v>
      </c>
      <c r="DK67" s="54">
        <v>0</v>
      </c>
      <c r="DL67" s="54">
        <v>0</v>
      </c>
      <c r="DM67" s="54">
        <v>0</v>
      </c>
      <c r="DN67" s="54">
        <v>0</v>
      </c>
      <c r="DO67" s="54">
        <v>0</v>
      </c>
      <c r="DP67" s="54">
        <v>0</v>
      </c>
      <c r="DQ67" s="54">
        <v>0</v>
      </c>
      <c r="DR67" s="54">
        <v>0</v>
      </c>
      <c r="DS67" s="54">
        <v>0</v>
      </c>
      <c r="DT67" s="54">
        <v>0</v>
      </c>
      <c r="DU67" s="54">
        <v>0</v>
      </c>
      <c r="DV67" s="55" t="s">
        <v>369</v>
      </c>
      <c r="DW67" s="55" t="s">
        <v>369</v>
      </c>
      <c r="DX67" s="55">
        <v>0</v>
      </c>
      <c r="DY67" s="196">
        <v>0</v>
      </c>
      <c r="DZ67" s="55">
        <v>0</v>
      </c>
      <c r="EA67" s="54">
        <v>0</v>
      </c>
      <c r="EB67" s="54">
        <v>0</v>
      </c>
      <c r="EC67" s="54">
        <v>0</v>
      </c>
      <c r="ED67" s="54">
        <v>0</v>
      </c>
      <c r="EE67" s="54">
        <v>0</v>
      </c>
      <c r="EF67" s="54">
        <v>0</v>
      </c>
      <c r="EG67" s="54">
        <v>0</v>
      </c>
      <c r="EH67" s="54">
        <v>0</v>
      </c>
      <c r="EI67" s="54">
        <v>0</v>
      </c>
      <c r="EJ67" s="54">
        <v>0</v>
      </c>
      <c r="EK67" s="54">
        <v>0</v>
      </c>
      <c r="EL67" s="55" t="s">
        <v>369</v>
      </c>
      <c r="EM67" s="55" t="s">
        <v>369</v>
      </c>
      <c r="EN67" s="55">
        <v>0</v>
      </c>
      <c r="EO67" s="54">
        <v>0</v>
      </c>
      <c r="EP67" s="55">
        <v>0</v>
      </c>
      <c r="EQ67" s="54">
        <v>0</v>
      </c>
      <c r="ER67" s="54">
        <v>0</v>
      </c>
      <c r="ES67" s="54">
        <v>0</v>
      </c>
      <c r="ET67" s="54">
        <v>0</v>
      </c>
      <c r="EU67" s="54">
        <v>0</v>
      </c>
      <c r="EV67" s="54">
        <v>0</v>
      </c>
      <c r="EW67" s="54">
        <v>0</v>
      </c>
      <c r="EX67" s="54">
        <v>0</v>
      </c>
      <c r="EY67" s="54">
        <v>0</v>
      </c>
      <c r="EZ67" s="54">
        <v>0</v>
      </c>
      <c r="FA67" s="54">
        <v>0</v>
      </c>
      <c r="FB67" s="55" t="s">
        <v>369</v>
      </c>
      <c r="FC67" s="55" t="s">
        <v>369</v>
      </c>
      <c r="FD67" s="55">
        <v>0</v>
      </c>
      <c r="FE67" s="196">
        <v>0</v>
      </c>
      <c r="FF67" s="55">
        <v>0</v>
      </c>
      <c r="FG67" s="54">
        <v>0</v>
      </c>
      <c r="FH67" s="54">
        <v>0</v>
      </c>
      <c r="FI67" s="54">
        <v>0</v>
      </c>
      <c r="FJ67" s="54">
        <v>0</v>
      </c>
      <c r="FK67" s="54">
        <v>0</v>
      </c>
      <c r="FL67" s="54">
        <v>0</v>
      </c>
      <c r="FM67" s="54">
        <v>0</v>
      </c>
      <c r="FN67" s="54">
        <v>0</v>
      </c>
      <c r="FO67" s="54">
        <v>0</v>
      </c>
      <c r="FP67" s="54">
        <v>0</v>
      </c>
      <c r="FQ67" s="54">
        <v>0</v>
      </c>
      <c r="FR67" s="55" t="s">
        <v>369</v>
      </c>
      <c r="FS67" s="55" t="s">
        <v>369</v>
      </c>
      <c r="FT67" s="55">
        <v>0</v>
      </c>
      <c r="FU67" s="196">
        <v>0</v>
      </c>
      <c r="FV67" s="55">
        <v>0</v>
      </c>
      <c r="FW67" s="54">
        <v>0</v>
      </c>
      <c r="FX67" s="54">
        <v>0</v>
      </c>
      <c r="FY67" s="54">
        <v>0</v>
      </c>
      <c r="FZ67" s="54">
        <v>0</v>
      </c>
      <c r="GA67" s="54">
        <v>0</v>
      </c>
      <c r="GB67" s="54">
        <v>0</v>
      </c>
      <c r="GC67" s="54">
        <v>5.4056499999999997E-3</v>
      </c>
      <c r="GD67" s="54">
        <v>0</v>
      </c>
      <c r="GE67" s="54">
        <v>0</v>
      </c>
      <c r="GF67" s="54">
        <v>0</v>
      </c>
      <c r="GG67" s="54">
        <v>0</v>
      </c>
      <c r="GH67" s="55" t="s">
        <v>369</v>
      </c>
      <c r="GI67" s="55" t="s">
        <v>369</v>
      </c>
      <c r="GJ67" s="55">
        <v>0</v>
      </c>
      <c r="GK67" s="196">
        <v>5.4056499999999997E-3</v>
      </c>
      <c r="GL67" s="55">
        <v>0</v>
      </c>
      <c r="GM67" s="54">
        <v>0</v>
      </c>
      <c r="GN67" s="54">
        <v>0</v>
      </c>
      <c r="GO67" s="54">
        <v>0</v>
      </c>
      <c r="GP67" s="54">
        <v>0</v>
      </c>
      <c r="GQ67" s="54">
        <v>0</v>
      </c>
      <c r="GR67" s="54">
        <v>0</v>
      </c>
      <c r="GS67" s="54">
        <v>0.77122234000000001</v>
      </c>
      <c r="GT67" s="54">
        <v>0</v>
      </c>
      <c r="GU67" s="54">
        <v>0</v>
      </c>
      <c r="GV67" s="54">
        <v>0</v>
      </c>
      <c r="GW67" s="54">
        <v>0</v>
      </c>
      <c r="GX67" s="55" t="s">
        <v>369</v>
      </c>
      <c r="GY67" s="55" t="s">
        <v>369</v>
      </c>
      <c r="GZ67" s="55">
        <v>0</v>
      </c>
      <c r="HA67" s="196">
        <v>0.77122234000000001</v>
      </c>
      <c r="HB67" s="55">
        <v>0</v>
      </c>
      <c r="HC67" s="54">
        <v>0</v>
      </c>
      <c r="HD67" s="54">
        <v>0</v>
      </c>
      <c r="HE67" s="54">
        <v>0</v>
      </c>
      <c r="HF67" s="54">
        <v>0</v>
      </c>
      <c r="HG67" s="54">
        <v>0</v>
      </c>
      <c r="HH67" s="54">
        <v>0</v>
      </c>
      <c r="HI67" s="54">
        <v>1.324315E-2</v>
      </c>
      <c r="HJ67" s="54">
        <v>0</v>
      </c>
      <c r="HK67" s="54">
        <v>0</v>
      </c>
      <c r="HL67" s="54">
        <v>0</v>
      </c>
      <c r="HM67" s="54">
        <v>0</v>
      </c>
      <c r="HN67" s="55" t="s">
        <v>369</v>
      </c>
      <c r="HO67" s="55" t="s">
        <v>369</v>
      </c>
      <c r="HP67" s="55">
        <v>0</v>
      </c>
      <c r="HQ67" s="196">
        <v>0</v>
      </c>
      <c r="HR67" s="55">
        <v>1.324315E-2</v>
      </c>
      <c r="HS67" s="54">
        <v>0</v>
      </c>
      <c r="HT67" s="54">
        <v>0</v>
      </c>
      <c r="HU67" s="54">
        <v>0</v>
      </c>
      <c r="HV67" s="54">
        <v>0</v>
      </c>
      <c r="HW67" s="54">
        <v>0</v>
      </c>
      <c r="HX67" s="54">
        <v>0</v>
      </c>
      <c r="HY67" s="54">
        <v>0.37964154</v>
      </c>
      <c r="HZ67" s="54">
        <v>0</v>
      </c>
      <c r="IA67" s="54">
        <v>0</v>
      </c>
      <c r="IB67" s="54">
        <v>0</v>
      </c>
      <c r="IC67" s="54">
        <v>0</v>
      </c>
      <c r="ID67" s="55" t="s">
        <v>369</v>
      </c>
      <c r="IE67" s="55" t="s">
        <v>369</v>
      </c>
      <c r="IF67" s="55">
        <v>0</v>
      </c>
      <c r="IG67" s="196">
        <v>0.18396514000000003</v>
      </c>
      <c r="IH67" s="55">
        <v>0.19567639999999997</v>
      </c>
    </row>
    <row r="68" spans="1:242" ht="15.75" x14ac:dyDescent="0.25">
      <c r="A68" s="129">
        <v>57</v>
      </c>
      <c r="B68" s="108" t="s">
        <v>139</v>
      </c>
      <c r="C68" s="54">
        <v>0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1.17867911</v>
      </c>
      <c r="J68" s="54">
        <v>0</v>
      </c>
      <c r="K68" s="54">
        <v>0</v>
      </c>
      <c r="L68" s="54">
        <v>0</v>
      </c>
      <c r="M68" s="54">
        <v>0</v>
      </c>
      <c r="N68" s="55" t="s">
        <v>369</v>
      </c>
      <c r="O68" s="55" t="s">
        <v>369</v>
      </c>
      <c r="P68" s="55">
        <v>0</v>
      </c>
      <c r="Q68" s="54">
        <v>0.94648840000000001</v>
      </c>
      <c r="R68" s="55">
        <v>0.23219071000000002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  <c r="AD68" s="55" t="s">
        <v>369</v>
      </c>
      <c r="AE68" s="55" t="s">
        <v>369</v>
      </c>
      <c r="AF68" s="55">
        <v>0</v>
      </c>
      <c r="AG68" s="196">
        <v>0</v>
      </c>
      <c r="AH68" s="55">
        <v>0</v>
      </c>
      <c r="AI68" s="54">
        <v>0</v>
      </c>
      <c r="AJ68" s="54">
        <v>0</v>
      </c>
      <c r="AK68" s="54">
        <v>0</v>
      </c>
      <c r="AL68" s="54">
        <v>0</v>
      </c>
      <c r="AM68" s="54">
        <v>0</v>
      </c>
      <c r="AN68" s="54">
        <v>0</v>
      </c>
      <c r="AO68" s="54">
        <v>0</v>
      </c>
      <c r="AP68" s="54">
        <v>0</v>
      </c>
      <c r="AQ68" s="54">
        <v>0</v>
      </c>
      <c r="AR68" s="54">
        <v>0</v>
      </c>
      <c r="AS68" s="54">
        <v>0</v>
      </c>
      <c r="AT68" s="55" t="s">
        <v>369</v>
      </c>
      <c r="AU68" s="55" t="s">
        <v>369</v>
      </c>
      <c r="AV68" s="55">
        <v>0</v>
      </c>
      <c r="AW68" s="196">
        <v>0</v>
      </c>
      <c r="AX68" s="55">
        <v>0</v>
      </c>
      <c r="AY68" s="54">
        <v>0</v>
      </c>
      <c r="AZ68" s="54">
        <v>0</v>
      </c>
      <c r="BA68" s="54">
        <v>0</v>
      </c>
      <c r="BB68" s="54">
        <v>0</v>
      </c>
      <c r="BC68" s="54">
        <v>0</v>
      </c>
      <c r="BD68" s="54">
        <v>0</v>
      </c>
      <c r="BE68" s="54">
        <v>0</v>
      </c>
      <c r="BF68" s="54">
        <v>0</v>
      </c>
      <c r="BG68" s="54">
        <v>0</v>
      </c>
      <c r="BH68" s="54">
        <v>0</v>
      </c>
      <c r="BI68" s="54">
        <v>0</v>
      </c>
      <c r="BJ68" s="55" t="s">
        <v>369</v>
      </c>
      <c r="BK68" s="55" t="s">
        <v>369</v>
      </c>
      <c r="BL68" s="55">
        <v>0</v>
      </c>
      <c r="BM68" s="196">
        <v>0</v>
      </c>
      <c r="BN68" s="55">
        <v>0</v>
      </c>
      <c r="BO68" s="54">
        <v>0</v>
      </c>
      <c r="BP68" s="54">
        <v>0</v>
      </c>
      <c r="BQ68" s="54">
        <v>0</v>
      </c>
      <c r="BR68" s="54">
        <v>0</v>
      </c>
      <c r="BS68" s="54">
        <v>0</v>
      </c>
      <c r="BT68" s="54">
        <v>0</v>
      </c>
      <c r="BU68" s="54">
        <v>0</v>
      </c>
      <c r="BV68" s="54">
        <v>0</v>
      </c>
      <c r="BW68" s="54">
        <v>0</v>
      </c>
      <c r="BX68" s="54">
        <v>0</v>
      </c>
      <c r="BY68" s="54">
        <v>0</v>
      </c>
      <c r="BZ68" s="55" t="s">
        <v>369</v>
      </c>
      <c r="CA68" s="55" t="s">
        <v>369</v>
      </c>
      <c r="CB68" s="55">
        <v>0</v>
      </c>
      <c r="CC68" s="196">
        <v>0</v>
      </c>
      <c r="CD68" s="55">
        <v>0</v>
      </c>
      <c r="CE68" s="54">
        <v>0</v>
      </c>
      <c r="CF68" s="54">
        <v>0</v>
      </c>
      <c r="CG68" s="54">
        <v>0</v>
      </c>
      <c r="CH68" s="54">
        <v>0</v>
      </c>
      <c r="CI68" s="54">
        <v>0</v>
      </c>
      <c r="CJ68" s="54">
        <v>0</v>
      </c>
      <c r="CK68" s="54">
        <v>0</v>
      </c>
      <c r="CL68" s="54">
        <v>0</v>
      </c>
      <c r="CM68" s="54">
        <v>0</v>
      </c>
      <c r="CN68" s="54">
        <v>0</v>
      </c>
      <c r="CO68" s="54">
        <v>0</v>
      </c>
      <c r="CP68" s="55" t="s">
        <v>369</v>
      </c>
      <c r="CQ68" s="55" t="s">
        <v>369</v>
      </c>
      <c r="CR68" s="55">
        <v>0</v>
      </c>
      <c r="CS68" s="196">
        <v>0</v>
      </c>
      <c r="CT68" s="55">
        <v>0</v>
      </c>
      <c r="CU68" s="54">
        <v>0</v>
      </c>
      <c r="CV68" s="54">
        <v>0</v>
      </c>
      <c r="CW68" s="54">
        <v>0</v>
      </c>
      <c r="CX68" s="54">
        <v>0</v>
      </c>
      <c r="CY68" s="54">
        <v>0</v>
      </c>
      <c r="CZ68" s="54">
        <v>0</v>
      </c>
      <c r="DA68" s="54">
        <v>0</v>
      </c>
      <c r="DB68" s="54">
        <v>0</v>
      </c>
      <c r="DC68" s="54">
        <v>0</v>
      </c>
      <c r="DD68" s="54">
        <v>0</v>
      </c>
      <c r="DE68" s="54">
        <v>0</v>
      </c>
      <c r="DF68" s="55" t="s">
        <v>369</v>
      </c>
      <c r="DG68" s="55" t="s">
        <v>369</v>
      </c>
      <c r="DH68" s="55">
        <v>0</v>
      </c>
      <c r="DI68" s="196">
        <v>0</v>
      </c>
      <c r="DJ68" s="55">
        <v>0</v>
      </c>
      <c r="DK68" s="54">
        <v>0</v>
      </c>
      <c r="DL68" s="54">
        <v>0</v>
      </c>
      <c r="DM68" s="54">
        <v>0</v>
      </c>
      <c r="DN68" s="54">
        <v>0</v>
      </c>
      <c r="DO68" s="54">
        <v>0</v>
      </c>
      <c r="DP68" s="54">
        <v>0</v>
      </c>
      <c r="DQ68" s="54">
        <v>0</v>
      </c>
      <c r="DR68" s="54">
        <v>0</v>
      </c>
      <c r="DS68" s="54">
        <v>0</v>
      </c>
      <c r="DT68" s="54">
        <v>0</v>
      </c>
      <c r="DU68" s="54">
        <v>0</v>
      </c>
      <c r="DV68" s="55" t="s">
        <v>369</v>
      </c>
      <c r="DW68" s="55" t="s">
        <v>369</v>
      </c>
      <c r="DX68" s="55">
        <v>0</v>
      </c>
      <c r="DY68" s="196">
        <v>0</v>
      </c>
      <c r="DZ68" s="55">
        <v>0</v>
      </c>
      <c r="EA68" s="54">
        <v>0</v>
      </c>
      <c r="EB68" s="54">
        <v>0</v>
      </c>
      <c r="EC68" s="54">
        <v>0</v>
      </c>
      <c r="ED68" s="54">
        <v>0</v>
      </c>
      <c r="EE68" s="54">
        <v>0</v>
      </c>
      <c r="EF68" s="54">
        <v>0</v>
      </c>
      <c r="EG68" s="54">
        <v>0</v>
      </c>
      <c r="EH68" s="54">
        <v>0</v>
      </c>
      <c r="EI68" s="54">
        <v>0</v>
      </c>
      <c r="EJ68" s="54">
        <v>0</v>
      </c>
      <c r="EK68" s="54">
        <v>0</v>
      </c>
      <c r="EL68" s="55" t="s">
        <v>369</v>
      </c>
      <c r="EM68" s="55" t="s">
        <v>369</v>
      </c>
      <c r="EN68" s="55">
        <v>0</v>
      </c>
      <c r="EO68" s="54">
        <v>0</v>
      </c>
      <c r="EP68" s="55">
        <v>0</v>
      </c>
      <c r="EQ68" s="54">
        <v>0</v>
      </c>
      <c r="ER68" s="54">
        <v>0</v>
      </c>
      <c r="ES68" s="54">
        <v>0</v>
      </c>
      <c r="ET68" s="54">
        <v>0</v>
      </c>
      <c r="EU68" s="54">
        <v>0</v>
      </c>
      <c r="EV68" s="54">
        <v>0</v>
      </c>
      <c r="EW68" s="54">
        <v>0</v>
      </c>
      <c r="EX68" s="54">
        <v>0</v>
      </c>
      <c r="EY68" s="54">
        <v>0</v>
      </c>
      <c r="EZ68" s="54">
        <v>0</v>
      </c>
      <c r="FA68" s="54">
        <v>0</v>
      </c>
      <c r="FB68" s="55" t="s">
        <v>369</v>
      </c>
      <c r="FC68" s="55" t="s">
        <v>369</v>
      </c>
      <c r="FD68" s="55">
        <v>0</v>
      </c>
      <c r="FE68" s="196">
        <v>0</v>
      </c>
      <c r="FF68" s="55">
        <v>0</v>
      </c>
      <c r="FG68" s="54">
        <v>0</v>
      </c>
      <c r="FH68" s="54">
        <v>0</v>
      </c>
      <c r="FI68" s="54">
        <v>0</v>
      </c>
      <c r="FJ68" s="54">
        <v>0</v>
      </c>
      <c r="FK68" s="54">
        <v>0</v>
      </c>
      <c r="FL68" s="54">
        <v>0</v>
      </c>
      <c r="FM68" s="54">
        <v>0</v>
      </c>
      <c r="FN68" s="54">
        <v>0</v>
      </c>
      <c r="FO68" s="54">
        <v>0</v>
      </c>
      <c r="FP68" s="54">
        <v>0</v>
      </c>
      <c r="FQ68" s="54">
        <v>0</v>
      </c>
      <c r="FR68" s="55" t="s">
        <v>369</v>
      </c>
      <c r="FS68" s="55" t="s">
        <v>369</v>
      </c>
      <c r="FT68" s="55">
        <v>0</v>
      </c>
      <c r="FU68" s="196">
        <v>0</v>
      </c>
      <c r="FV68" s="55">
        <v>0</v>
      </c>
      <c r="FW68" s="54">
        <v>0</v>
      </c>
      <c r="FX68" s="54">
        <v>0</v>
      </c>
      <c r="FY68" s="54">
        <v>0</v>
      </c>
      <c r="FZ68" s="54">
        <v>0</v>
      </c>
      <c r="GA68" s="54">
        <v>0</v>
      </c>
      <c r="GB68" s="54">
        <v>0</v>
      </c>
      <c r="GC68" s="54">
        <v>0</v>
      </c>
      <c r="GD68" s="54">
        <v>0</v>
      </c>
      <c r="GE68" s="54">
        <v>0</v>
      </c>
      <c r="GF68" s="54">
        <v>0</v>
      </c>
      <c r="GG68" s="54">
        <v>0</v>
      </c>
      <c r="GH68" s="55" t="s">
        <v>369</v>
      </c>
      <c r="GI68" s="55" t="s">
        <v>369</v>
      </c>
      <c r="GJ68" s="55">
        <v>0</v>
      </c>
      <c r="GK68" s="196">
        <v>0</v>
      </c>
      <c r="GL68" s="55">
        <v>0</v>
      </c>
      <c r="GM68" s="54">
        <v>0</v>
      </c>
      <c r="GN68" s="54">
        <v>0</v>
      </c>
      <c r="GO68" s="54">
        <v>0</v>
      </c>
      <c r="GP68" s="54">
        <v>0</v>
      </c>
      <c r="GQ68" s="54">
        <v>0</v>
      </c>
      <c r="GR68" s="54">
        <v>0</v>
      </c>
      <c r="GS68" s="54">
        <v>0.52860355000000003</v>
      </c>
      <c r="GT68" s="54">
        <v>0</v>
      </c>
      <c r="GU68" s="54">
        <v>0</v>
      </c>
      <c r="GV68" s="54">
        <v>0</v>
      </c>
      <c r="GW68" s="54">
        <v>0</v>
      </c>
      <c r="GX68" s="55" t="s">
        <v>369</v>
      </c>
      <c r="GY68" s="55" t="s">
        <v>369</v>
      </c>
      <c r="GZ68" s="55">
        <v>0</v>
      </c>
      <c r="HA68" s="196">
        <v>0.52860355000000003</v>
      </c>
      <c r="HB68" s="55">
        <v>0</v>
      </c>
      <c r="HC68" s="54">
        <v>0</v>
      </c>
      <c r="HD68" s="54">
        <v>0</v>
      </c>
      <c r="HE68" s="54">
        <v>0</v>
      </c>
      <c r="HF68" s="54">
        <v>0</v>
      </c>
      <c r="HG68" s="54">
        <v>0</v>
      </c>
      <c r="HH68" s="54">
        <v>0</v>
      </c>
      <c r="HI68" s="54">
        <v>0.42245465000000004</v>
      </c>
      <c r="HJ68" s="54">
        <v>0</v>
      </c>
      <c r="HK68" s="54">
        <v>0</v>
      </c>
      <c r="HL68" s="54">
        <v>0</v>
      </c>
      <c r="HM68" s="54">
        <v>0</v>
      </c>
      <c r="HN68" s="55" t="s">
        <v>369</v>
      </c>
      <c r="HO68" s="55" t="s">
        <v>369</v>
      </c>
      <c r="HP68" s="55">
        <v>0</v>
      </c>
      <c r="HQ68" s="196">
        <v>0.41788484999999997</v>
      </c>
      <c r="HR68" s="55">
        <v>4.5698000000000683E-3</v>
      </c>
      <c r="HS68" s="54">
        <v>0</v>
      </c>
      <c r="HT68" s="54">
        <v>0</v>
      </c>
      <c r="HU68" s="54">
        <v>0</v>
      </c>
      <c r="HV68" s="54">
        <v>0</v>
      </c>
      <c r="HW68" s="54">
        <v>0</v>
      </c>
      <c r="HX68" s="54">
        <v>0</v>
      </c>
      <c r="HY68" s="54">
        <v>0.22762091000000001</v>
      </c>
      <c r="HZ68" s="54">
        <v>0</v>
      </c>
      <c r="IA68" s="54">
        <v>0</v>
      </c>
      <c r="IB68" s="54">
        <v>0</v>
      </c>
      <c r="IC68" s="54">
        <v>0</v>
      </c>
      <c r="ID68" s="55" t="s">
        <v>369</v>
      </c>
      <c r="IE68" s="55" t="s">
        <v>369</v>
      </c>
      <c r="IF68" s="55">
        <v>0</v>
      </c>
      <c r="IG68" s="196">
        <v>0</v>
      </c>
      <c r="IH68" s="55">
        <v>0.22762091000000001</v>
      </c>
    </row>
    <row r="69" spans="1:242" ht="15.75" x14ac:dyDescent="0.25">
      <c r="A69" s="129">
        <v>58</v>
      </c>
      <c r="B69" s="108" t="s">
        <v>141</v>
      </c>
      <c r="C69" s="54">
        <v>0</v>
      </c>
      <c r="D69" s="54">
        <v>0</v>
      </c>
      <c r="E69" s="54">
        <v>0</v>
      </c>
      <c r="F69" s="54">
        <v>0</v>
      </c>
      <c r="G69" s="54">
        <v>0</v>
      </c>
      <c r="H69" s="54">
        <v>0</v>
      </c>
      <c r="I69" s="54">
        <v>0.12075862</v>
      </c>
      <c r="J69" s="54">
        <v>0</v>
      </c>
      <c r="K69" s="54">
        <v>0</v>
      </c>
      <c r="L69" s="54">
        <v>0</v>
      </c>
      <c r="M69" s="54">
        <v>0</v>
      </c>
      <c r="N69" s="55" t="s">
        <v>369</v>
      </c>
      <c r="O69" s="55" t="s">
        <v>369</v>
      </c>
      <c r="P69" s="55">
        <v>0</v>
      </c>
      <c r="Q69" s="54">
        <v>0.11645854999999999</v>
      </c>
      <c r="R69" s="55">
        <v>4.3000700000000031E-3</v>
      </c>
      <c r="S69" s="54">
        <v>0</v>
      </c>
      <c r="T69" s="54">
        <v>0</v>
      </c>
      <c r="U69" s="54">
        <v>0</v>
      </c>
      <c r="V69" s="54">
        <v>0</v>
      </c>
      <c r="W69" s="54">
        <v>0</v>
      </c>
      <c r="X69" s="54">
        <v>0</v>
      </c>
      <c r="Y69" s="54">
        <v>3.6948629999999996E-2</v>
      </c>
      <c r="Z69" s="54">
        <v>0</v>
      </c>
      <c r="AA69" s="54">
        <v>0</v>
      </c>
      <c r="AB69" s="54">
        <v>0</v>
      </c>
      <c r="AC69" s="54">
        <v>0</v>
      </c>
      <c r="AD69" s="55" t="s">
        <v>369</v>
      </c>
      <c r="AE69" s="55" t="s">
        <v>369</v>
      </c>
      <c r="AF69" s="55">
        <v>0</v>
      </c>
      <c r="AG69" s="196">
        <v>3.694861E-2</v>
      </c>
      <c r="AH69" s="55">
        <v>1.9999999996411777E-8</v>
      </c>
      <c r="AI69" s="54">
        <v>0</v>
      </c>
      <c r="AJ69" s="54">
        <v>0</v>
      </c>
      <c r="AK69" s="54">
        <v>0</v>
      </c>
      <c r="AL69" s="54">
        <v>0</v>
      </c>
      <c r="AM69" s="54">
        <v>0</v>
      </c>
      <c r="AN69" s="54">
        <v>0</v>
      </c>
      <c r="AO69" s="54">
        <v>0</v>
      </c>
      <c r="AP69" s="54">
        <v>0</v>
      </c>
      <c r="AQ69" s="54">
        <v>0</v>
      </c>
      <c r="AR69" s="54">
        <v>0</v>
      </c>
      <c r="AS69" s="54">
        <v>0</v>
      </c>
      <c r="AT69" s="55" t="s">
        <v>369</v>
      </c>
      <c r="AU69" s="55" t="s">
        <v>369</v>
      </c>
      <c r="AV69" s="55">
        <v>0</v>
      </c>
      <c r="AW69" s="196">
        <v>0</v>
      </c>
      <c r="AX69" s="55">
        <v>0</v>
      </c>
      <c r="AY69" s="54">
        <v>0</v>
      </c>
      <c r="AZ69" s="54">
        <v>0</v>
      </c>
      <c r="BA69" s="54">
        <v>0</v>
      </c>
      <c r="BB69" s="54">
        <v>0</v>
      </c>
      <c r="BC69" s="54">
        <v>0</v>
      </c>
      <c r="BD69" s="54">
        <v>0</v>
      </c>
      <c r="BE69" s="54">
        <v>0</v>
      </c>
      <c r="BF69" s="54">
        <v>0</v>
      </c>
      <c r="BG69" s="54">
        <v>0</v>
      </c>
      <c r="BH69" s="54">
        <v>0</v>
      </c>
      <c r="BI69" s="54">
        <v>0</v>
      </c>
      <c r="BJ69" s="55" t="s">
        <v>369</v>
      </c>
      <c r="BK69" s="55" t="s">
        <v>369</v>
      </c>
      <c r="BL69" s="55">
        <v>0</v>
      </c>
      <c r="BM69" s="196">
        <v>0</v>
      </c>
      <c r="BN69" s="55">
        <v>0</v>
      </c>
      <c r="BO69" s="54">
        <v>0</v>
      </c>
      <c r="BP69" s="54">
        <v>0</v>
      </c>
      <c r="BQ69" s="54">
        <v>0</v>
      </c>
      <c r="BR69" s="54">
        <v>0</v>
      </c>
      <c r="BS69" s="54">
        <v>0</v>
      </c>
      <c r="BT69" s="54">
        <v>0</v>
      </c>
      <c r="BU69" s="54">
        <v>0</v>
      </c>
      <c r="BV69" s="54">
        <v>0</v>
      </c>
      <c r="BW69" s="54">
        <v>0</v>
      </c>
      <c r="BX69" s="54">
        <v>0</v>
      </c>
      <c r="BY69" s="54">
        <v>0</v>
      </c>
      <c r="BZ69" s="55" t="s">
        <v>369</v>
      </c>
      <c r="CA69" s="55" t="s">
        <v>369</v>
      </c>
      <c r="CB69" s="55">
        <v>0</v>
      </c>
      <c r="CC69" s="196">
        <v>0</v>
      </c>
      <c r="CD69" s="55">
        <v>0</v>
      </c>
      <c r="CE69" s="54">
        <v>0</v>
      </c>
      <c r="CF69" s="54">
        <v>0</v>
      </c>
      <c r="CG69" s="54">
        <v>0</v>
      </c>
      <c r="CH69" s="54">
        <v>0</v>
      </c>
      <c r="CI69" s="54">
        <v>0</v>
      </c>
      <c r="CJ69" s="54">
        <v>0</v>
      </c>
      <c r="CK69" s="54">
        <v>0</v>
      </c>
      <c r="CL69" s="54">
        <v>0</v>
      </c>
      <c r="CM69" s="54">
        <v>0</v>
      </c>
      <c r="CN69" s="54">
        <v>0</v>
      </c>
      <c r="CO69" s="54">
        <v>0</v>
      </c>
      <c r="CP69" s="55" t="s">
        <v>369</v>
      </c>
      <c r="CQ69" s="55" t="s">
        <v>369</v>
      </c>
      <c r="CR69" s="55">
        <v>0</v>
      </c>
      <c r="CS69" s="196">
        <v>0</v>
      </c>
      <c r="CT69" s="55">
        <v>0</v>
      </c>
      <c r="CU69" s="54">
        <v>0</v>
      </c>
      <c r="CV69" s="54">
        <v>0</v>
      </c>
      <c r="CW69" s="54">
        <v>0</v>
      </c>
      <c r="CX69" s="54">
        <v>0</v>
      </c>
      <c r="CY69" s="54">
        <v>0</v>
      </c>
      <c r="CZ69" s="54">
        <v>0</v>
      </c>
      <c r="DA69" s="54">
        <v>0</v>
      </c>
      <c r="DB69" s="54">
        <v>0</v>
      </c>
      <c r="DC69" s="54">
        <v>0</v>
      </c>
      <c r="DD69" s="54">
        <v>0</v>
      </c>
      <c r="DE69" s="54">
        <v>0</v>
      </c>
      <c r="DF69" s="55" t="s">
        <v>369</v>
      </c>
      <c r="DG69" s="55" t="s">
        <v>369</v>
      </c>
      <c r="DH69" s="55">
        <v>0</v>
      </c>
      <c r="DI69" s="196">
        <v>0</v>
      </c>
      <c r="DJ69" s="55">
        <v>0</v>
      </c>
      <c r="DK69" s="54">
        <v>0</v>
      </c>
      <c r="DL69" s="54">
        <v>0</v>
      </c>
      <c r="DM69" s="54">
        <v>0</v>
      </c>
      <c r="DN69" s="54">
        <v>0</v>
      </c>
      <c r="DO69" s="54">
        <v>0</v>
      </c>
      <c r="DP69" s="54">
        <v>0</v>
      </c>
      <c r="DQ69" s="54">
        <v>0</v>
      </c>
      <c r="DR69" s="54">
        <v>0</v>
      </c>
      <c r="DS69" s="54">
        <v>0</v>
      </c>
      <c r="DT69" s="54">
        <v>0</v>
      </c>
      <c r="DU69" s="54">
        <v>0</v>
      </c>
      <c r="DV69" s="55" t="s">
        <v>369</v>
      </c>
      <c r="DW69" s="55" t="s">
        <v>369</v>
      </c>
      <c r="DX69" s="55">
        <v>0</v>
      </c>
      <c r="DY69" s="196">
        <v>0</v>
      </c>
      <c r="DZ69" s="55">
        <v>0</v>
      </c>
      <c r="EA69" s="54">
        <v>0</v>
      </c>
      <c r="EB69" s="54">
        <v>0</v>
      </c>
      <c r="EC69" s="54">
        <v>0</v>
      </c>
      <c r="ED69" s="54">
        <v>0</v>
      </c>
      <c r="EE69" s="54">
        <v>0</v>
      </c>
      <c r="EF69" s="54">
        <v>0</v>
      </c>
      <c r="EG69" s="54">
        <v>0</v>
      </c>
      <c r="EH69" s="54">
        <v>0</v>
      </c>
      <c r="EI69" s="54">
        <v>0</v>
      </c>
      <c r="EJ69" s="54">
        <v>0</v>
      </c>
      <c r="EK69" s="54">
        <v>0</v>
      </c>
      <c r="EL69" s="55" t="s">
        <v>369</v>
      </c>
      <c r="EM69" s="55" t="s">
        <v>369</v>
      </c>
      <c r="EN69" s="55">
        <v>0</v>
      </c>
      <c r="EO69" s="54">
        <v>0</v>
      </c>
      <c r="EP69" s="55">
        <v>0</v>
      </c>
      <c r="EQ69" s="54">
        <v>0</v>
      </c>
      <c r="ER69" s="54">
        <v>0</v>
      </c>
      <c r="ES69" s="54">
        <v>0</v>
      </c>
      <c r="ET69" s="54">
        <v>0</v>
      </c>
      <c r="EU69" s="54">
        <v>0</v>
      </c>
      <c r="EV69" s="54">
        <v>0</v>
      </c>
      <c r="EW69" s="54">
        <v>0</v>
      </c>
      <c r="EX69" s="54">
        <v>0</v>
      </c>
      <c r="EY69" s="54">
        <v>0</v>
      </c>
      <c r="EZ69" s="54">
        <v>0</v>
      </c>
      <c r="FA69" s="54">
        <v>0</v>
      </c>
      <c r="FB69" s="55" t="s">
        <v>369</v>
      </c>
      <c r="FC69" s="55" t="s">
        <v>369</v>
      </c>
      <c r="FD69" s="55">
        <v>0</v>
      </c>
      <c r="FE69" s="196">
        <v>0</v>
      </c>
      <c r="FF69" s="55">
        <v>0</v>
      </c>
      <c r="FG69" s="54">
        <v>0</v>
      </c>
      <c r="FH69" s="54">
        <v>0</v>
      </c>
      <c r="FI69" s="54">
        <v>0</v>
      </c>
      <c r="FJ69" s="54">
        <v>0</v>
      </c>
      <c r="FK69" s="54">
        <v>0</v>
      </c>
      <c r="FL69" s="54">
        <v>0</v>
      </c>
      <c r="FM69" s="54">
        <v>0</v>
      </c>
      <c r="FN69" s="54">
        <v>0</v>
      </c>
      <c r="FO69" s="54">
        <v>0</v>
      </c>
      <c r="FP69" s="54">
        <v>0</v>
      </c>
      <c r="FQ69" s="54">
        <v>0</v>
      </c>
      <c r="FR69" s="55" t="s">
        <v>369</v>
      </c>
      <c r="FS69" s="55" t="s">
        <v>369</v>
      </c>
      <c r="FT69" s="55">
        <v>0</v>
      </c>
      <c r="FU69" s="196">
        <v>0</v>
      </c>
      <c r="FV69" s="55">
        <v>0</v>
      </c>
      <c r="FW69" s="54">
        <v>0</v>
      </c>
      <c r="FX69" s="54">
        <v>0</v>
      </c>
      <c r="FY69" s="54">
        <v>0</v>
      </c>
      <c r="FZ69" s="54">
        <v>0</v>
      </c>
      <c r="GA69" s="54">
        <v>0</v>
      </c>
      <c r="GB69" s="54">
        <v>0</v>
      </c>
      <c r="GC69" s="54">
        <v>0</v>
      </c>
      <c r="GD69" s="54">
        <v>0</v>
      </c>
      <c r="GE69" s="54">
        <v>0</v>
      </c>
      <c r="GF69" s="54">
        <v>0</v>
      </c>
      <c r="GG69" s="54">
        <v>0</v>
      </c>
      <c r="GH69" s="55" t="s">
        <v>369</v>
      </c>
      <c r="GI69" s="55" t="s">
        <v>369</v>
      </c>
      <c r="GJ69" s="55">
        <v>0</v>
      </c>
      <c r="GK69" s="196">
        <v>0</v>
      </c>
      <c r="GL69" s="55">
        <v>0</v>
      </c>
      <c r="GM69" s="54">
        <v>0</v>
      </c>
      <c r="GN69" s="54">
        <v>0</v>
      </c>
      <c r="GO69" s="54">
        <v>0</v>
      </c>
      <c r="GP69" s="54">
        <v>0</v>
      </c>
      <c r="GQ69" s="54">
        <v>0</v>
      </c>
      <c r="GR69" s="54">
        <v>0</v>
      </c>
      <c r="GS69" s="54">
        <v>2.517759E-2</v>
      </c>
      <c r="GT69" s="54">
        <v>0</v>
      </c>
      <c r="GU69" s="54">
        <v>0</v>
      </c>
      <c r="GV69" s="54">
        <v>0</v>
      </c>
      <c r="GW69" s="54">
        <v>0</v>
      </c>
      <c r="GX69" s="55" t="s">
        <v>369</v>
      </c>
      <c r="GY69" s="55" t="s">
        <v>369</v>
      </c>
      <c r="GZ69" s="55">
        <v>0</v>
      </c>
      <c r="HA69" s="196">
        <v>2.087754E-2</v>
      </c>
      <c r="HB69" s="55">
        <v>4.3000499999999997E-3</v>
      </c>
      <c r="HC69" s="54">
        <v>0</v>
      </c>
      <c r="HD69" s="54">
        <v>0</v>
      </c>
      <c r="HE69" s="54">
        <v>0</v>
      </c>
      <c r="HF69" s="54">
        <v>0</v>
      </c>
      <c r="HG69" s="54">
        <v>0</v>
      </c>
      <c r="HH69" s="54">
        <v>0</v>
      </c>
      <c r="HI69" s="54">
        <v>0</v>
      </c>
      <c r="HJ69" s="54">
        <v>0</v>
      </c>
      <c r="HK69" s="54">
        <v>0</v>
      </c>
      <c r="HL69" s="54">
        <v>0</v>
      </c>
      <c r="HM69" s="54">
        <v>0</v>
      </c>
      <c r="HN69" s="55" t="s">
        <v>369</v>
      </c>
      <c r="HO69" s="55" t="s">
        <v>369</v>
      </c>
      <c r="HP69" s="55">
        <v>0</v>
      </c>
      <c r="HQ69" s="196">
        <v>0</v>
      </c>
      <c r="HR69" s="55">
        <v>0</v>
      </c>
      <c r="HS69" s="54">
        <v>0</v>
      </c>
      <c r="HT69" s="54">
        <v>0</v>
      </c>
      <c r="HU69" s="54">
        <v>0</v>
      </c>
      <c r="HV69" s="54">
        <v>0</v>
      </c>
      <c r="HW69" s="54">
        <v>0</v>
      </c>
      <c r="HX69" s="54">
        <v>0</v>
      </c>
      <c r="HY69" s="54">
        <v>5.8632400000000001E-2</v>
      </c>
      <c r="HZ69" s="54">
        <v>0</v>
      </c>
      <c r="IA69" s="54">
        <v>0</v>
      </c>
      <c r="IB69" s="54">
        <v>0</v>
      </c>
      <c r="IC69" s="54">
        <v>0</v>
      </c>
      <c r="ID69" s="55" t="s">
        <v>369</v>
      </c>
      <c r="IE69" s="55" t="s">
        <v>369</v>
      </c>
      <c r="IF69" s="55">
        <v>0</v>
      </c>
      <c r="IG69" s="196">
        <v>5.8632400000000001E-2</v>
      </c>
      <c r="IH69" s="55">
        <v>0</v>
      </c>
    </row>
    <row r="70" spans="1:242" ht="15.75" x14ac:dyDescent="0.25">
      <c r="A70" s="129">
        <v>59</v>
      </c>
      <c r="B70" s="108" t="s">
        <v>143</v>
      </c>
      <c r="C70" s="54">
        <v>0</v>
      </c>
      <c r="D70" s="54">
        <v>0</v>
      </c>
      <c r="E70" s="54">
        <v>0</v>
      </c>
      <c r="F70" s="54">
        <v>0</v>
      </c>
      <c r="G70" s="54">
        <v>0</v>
      </c>
      <c r="H70" s="54">
        <v>0</v>
      </c>
      <c r="I70" s="54">
        <v>1.5841475</v>
      </c>
      <c r="J70" s="54">
        <v>0</v>
      </c>
      <c r="K70" s="54">
        <v>0</v>
      </c>
      <c r="L70" s="54">
        <v>0</v>
      </c>
      <c r="M70" s="54">
        <v>0</v>
      </c>
      <c r="N70" s="55" t="s">
        <v>369</v>
      </c>
      <c r="O70" s="55" t="s">
        <v>369</v>
      </c>
      <c r="P70" s="55">
        <v>0</v>
      </c>
      <c r="Q70" s="54">
        <v>0.79049517000000002</v>
      </c>
      <c r="R70" s="55">
        <v>0.79365233000000002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1.40280804</v>
      </c>
      <c r="Z70" s="54">
        <v>0</v>
      </c>
      <c r="AA70" s="54">
        <v>0</v>
      </c>
      <c r="AB70" s="54">
        <v>0</v>
      </c>
      <c r="AC70" s="54">
        <v>0</v>
      </c>
      <c r="AD70" s="55" t="s">
        <v>369</v>
      </c>
      <c r="AE70" s="55" t="s">
        <v>369</v>
      </c>
      <c r="AF70" s="55">
        <v>0</v>
      </c>
      <c r="AG70" s="196">
        <v>0.63064770999999997</v>
      </c>
      <c r="AH70" s="55">
        <v>0.77216033000000006</v>
      </c>
      <c r="AI70" s="54">
        <v>0</v>
      </c>
      <c r="AJ70" s="54">
        <v>0</v>
      </c>
      <c r="AK70" s="54">
        <v>0</v>
      </c>
      <c r="AL70" s="54">
        <v>0</v>
      </c>
      <c r="AM70" s="54">
        <v>0</v>
      </c>
      <c r="AN70" s="54">
        <v>0</v>
      </c>
      <c r="AO70" s="54">
        <v>0</v>
      </c>
      <c r="AP70" s="54">
        <v>0</v>
      </c>
      <c r="AQ70" s="54">
        <v>0</v>
      </c>
      <c r="AR70" s="54">
        <v>0</v>
      </c>
      <c r="AS70" s="54">
        <v>0</v>
      </c>
      <c r="AT70" s="55" t="s">
        <v>369</v>
      </c>
      <c r="AU70" s="55" t="s">
        <v>369</v>
      </c>
      <c r="AV70" s="55">
        <v>0</v>
      </c>
      <c r="AW70" s="196">
        <v>0</v>
      </c>
      <c r="AX70" s="55">
        <v>0</v>
      </c>
      <c r="AY70" s="54">
        <v>0</v>
      </c>
      <c r="AZ70" s="54">
        <v>0</v>
      </c>
      <c r="BA70" s="54">
        <v>0</v>
      </c>
      <c r="BB70" s="54">
        <v>0</v>
      </c>
      <c r="BC70" s="54">
        <v>0</v>
      </c>
      <c r="BD70" s="54">
        <v>0</v>
      </c>
      <c r="BE70" s="54">
        <v>0</v>
      </c>
      <c r="BF70" s="54">
        <v>0</v>
      </c>
      <c r="BG70" s="54">
        <v>0</v>
      </c>
      <c r="BH70" s="54">
        <v>0</v>
      </c>
      <c r="BI70" s="54">
        <v>0</v>
      </c>
      <c r="BJ70" s="55" t="s">
        <v>369</v>
      </c>
      <c r="BK70" s="55" t="s">
        <v>369</v>
      </c>
      <c r="BL70" s="55">
        <v>0</v>
      </c>
      <c r="BM70" s="196">
        <v>0</v>
      </c>
      <c r="BN70" s="55">
        <v>0</v>
      </c>
      <c r="BO70" s="54">
        <v>0</v>
      </c>
      <c r="BP70" s="54">
        <v>0</v>
      </c>
      <c r="BQ70" s="54">
        <v>0</v>
      </c>
      <c r="BR70" s="54">
        <v>0</v>
      </c>
      <c r="BS70" s="54">
        <v>0</v>
      </c>
      <c r="BT70" s="54">
        <v>0</v>
      </c>
      <c r="BU70" s="54">
        <v>0</v>
      </c>
      <c r="BV70" s="54">
        <v>0</v>
      </c>
      <c r="BW70" s="54">
        <v>0</v>
      </c>
      <c r="BX70" s="54">
        <v>0</v>
      </c>
      <c r="BY70" s="54">
        <v>0</v>
      </c>
      <c r="BZ70" s="55" t="s">
        <v>369</v>
      </c>
      <c r="CA70" s="55" t="s">
        <v>369</v>
      </c>
      <c r="CB70" s="55">
        <v>0</v>
      </c>
      <c r="CC70" s="196">
        <v>0</v>
      </c>
      <c r="CD70" s="55">
        <v>0</v>
      </c>
      <c r="CE70" s="54">
        <v>0</v>
      </c>
      <c r="CF70" s="54">
        <v>0</v>
      </c>
      <c r="CG70" s="54">
        <v>0</v>
      </c>
      <c r="CH70" s="54">
        <v>0</v>
      </c>
      <c r="CI70" s="54">
        <v>0</v>
      </c>
      <c r="CJ70" s="54">
        <v>0</v>
      </c>
      <c r="CK70" s="54">
        <v>0</v>
      </c>
      <c r="CL70" s="54">
        <v>0</v>
      </c>
      <c r="CM70" s="54">
        <v>0</v>
      </c>
      <c r="CN70" s="54">
        <v>0</v>
      </c>
      <c r="CO70" s="54">
        <v>0</v>
      </c>
      <c r="CP70" s="55" t="s">
        <v>369</v>
      </c>
      <c r="CQ70" s="55" t="s">
        <v>369</v>
      </c>
      <c r="CR70" s="55">
        <v>0</v>
      </c>
      <c r="CS70" s="196">
        <v>0</v>
      </c>
      <c r="CT70" s="55">
        <v>0</v>
      </c>
      <c r="CU70" s="54">
        <v>0</v>
      </c>
      <c r="CV70" s="54">
        <v>0</v>
      </c>
      <c r="CW70" s="54">
        <v>0</v>
      </c>
      <c r="CX70" s="54">
        <v>0</v>
      </c>
      <c r="CY70" s="54">
        <v>0</v>
      </c>
      <c r="CZ70" s="54">
        <v>0</v>
      </c>
      <c r="DA70" s="54">
        <v>0</v>
      </c>
      <c r="DB70" s="54">
        <v>0</v>
      </c>
      <c r="DC70" s="54">
        <v>0</v>
      </c>
      <c r="DD70" s="54">
        <v>0</v>
      </c>
      <c r="DE70" s="54">
        <v>0</v>
      </c>
      <c r="DF70" s="55" t="s">
        <v>369</v>
      </c>
      <c r="DG70" s="55" t="s">
        <v>369</v>
      </c>
      <c r="DH70" s="55">
        <v>0</v>
      </c>
      <c r="DI70" s="196">
        <v>0</v>
      </c>
      <c r="DJ70" s="55">
        <v>0</v>
      </c>
      <c r="DK70" s="54">
        <v>0</v>
      </c>
      <c r="DL70" s="54">
        <v>0</v>
      </c>
      <c r="DM70" s="54">
        <v>0</v>
      </c>
      <c r="DN70" s="54">
        <v>0</v>
      </c>
      <c r="DO70" s="54">
        <v>0</v>
      </c>
      <c r="DP70" s="54">
        <v>0</v>
      </c>
      <c r="DQ70" s="54">
        <v>0</v>
      </c>
      <c r="DR70" s="54">
        <v>0</v>
      </c>
      <c r="DS70" s="54">
        <v>0</v>
      </c>
      <c r="DT70" s="54">
        <v>0</v>
      </c>
      <c r="DU70" s="54">
        <v>0</v>
      </c>
      <c r="DV70" s="55" t="s">
        <v>369</v>
      </c>
      <c r="DW70" s="55" t="s">
        <v>369</v>
      </c>
      <c r="DX70" s="55">
        <v>0</v>
      </c>
      <c r="DY70" s="196">
        <v>0</v>
      </c>
      <c r="DZ70" s="55">
        <v>0</v>
      </c>
      <c r="EA70" s="54">
        <v>0</v>
      </c>
      <c r="EB70" s="54">
        <v>0</v>
      </c>
      <c r="EC70" s="54">
        <v>0</v>
      </c>
      <c r="ED70" s="54">
        <v>0</v>
      </c>
      <c r="EE70" s="54">
        <v>0</v>
      </c>
      <c r="EF70" s="54">
        <v>0</v>
      </c>
      <c r="EG70" s="54">
        <v>0</v>
      </c>
      <c r="EH70" s="54">
        <v>0</v>
      </c>
      <c r="EI70" s="54">
        <v>0</v>
      </c>
      <c r="EJ70" s="54">
        <v>0</v>
      </c>
      <c r="EK70" s="54">
        <v>0</v>
      </c>
      <c r="EL70" s="55" t="s">
        <v>369</v>
      </c>
      <c r="EM70" s="55" t="s">
        <v>369</v>
      </c>
      <c r="EN70" s="55">
        <v>0</v>
      </c>
      <c r="EO70" s="54">
        <v>0</v>
      </c>
      <c r="EP70" s="55">
        <v>0</v>
      </c>
      <c r="EQ70" s="54">
        <v>0</v>
      </c>
      <c r="ER70" s="54">
        <v>0</v>
      </c>
      <c r="ES70" s="54">
        <v>0</v>
      </c>
      <c r="ET70" s="54">
        <v>0</v>
      </c>
      <c r="EU70" s="54">
        <v>0</v>
      </c>
      <c r="EV70" s="54">
        <v>0</v>
      </c>
      <c r="EW70" s="54">
        <v>0</v>
      </c>
      <c r="EX70" s="54">
        <v>0</v>
      </c>
      <c r="EY70" s="54">
        <v>0</v>
      </c>
      <c r="EZ70" s="54">
        <v>0</v>
      </c>
      <c r="FA70" s="54">
        <v>0</v>
      </c>
      <c r="FB70" s="55" t="s">
        <v>369</v>
      </c>
      <c r="FC70" s="55" t="s">
        <v>369</v>
      </c>
      <c r="FD70" s="55">
        <v>0</v>
      </c>
      <c r="FE70" s="196">
        <v>0</v>
      </c>
      <c r="FF70" s="55">
        <v>0</v>
      </c>
      <c r="FG70" s="54">
        <v>0</v>
      </c>
      <c r="FH70" s="54">
        <v>0</v>
      </c>
      <c r="FI70" s="54">
        <v>0</v>
      </c>
      <c r="FJ70" s="54">
        <v>0</v>
      </c>
      <c r="FK70" s="54">
        <v>0</v>
      </c>
      <c r="FL70" s="54">
        <v>0</v>
      </c>
      <c r="FM70" s="54">
        <v>0</v>
      </c>
      <c r="FN70" s="54">
        <v>0</v>
      </c>
      <c r="FO70" s="54">
        <v>0</v>
      </c>
      <c r="FP70" s="54">
        <v>0</v>
      </c>
      <c r="FQ70" s="54">
        <v>0</v>
      </c>
      <c r="FR70" s="55" t="s">
        <v>369</v>
      </c>
      <c r="FS70" s="55" t="s">
        <v>369</v>
      </c>
      <c r="FT70" s="55">
        <v>0</v>
      </c>
      <c r="FU70" s="196">
        <v>0</v>
      </c>
      <c r="FV70" s="55">
        <v>0</v>
      </c>
      <c r="FW70" s="54">
        <v>0</v>
      </c>
      <c r="FX70" s="54">
        <v>0</v>
      </c>
      <c r="FY70" s="54">
        <v>0</v>
      </c>
      <c r="FZ70" s="54">
        <v>0</v>
      </c>
      <c r="GA70" s="54">
        <v>0</v>
      </c>
      <c r="GB70" s="54">
        <v>0</v>
      </c>
      <c r="GC70" s="54">
        <v>0</v>
      </c>
      <c r="GD70" s="54">
        <v>0</v>
      </c>
      <c r="GE70" s="54">
        <v>0</v>
      </c>
      <c r="GF70" s="54">
        <v>0</v>
      </c>
      <c r="GG70" s="54">
        <v>0</v>
      </c>
      <c r="GH70" s="55" t="s">
        <v>369</v>
      </c>
      <c r="GI70" s="55" t="s">
        <v>369</v>
      </c>
      <c r="GJ70" s="55">
        <v>0</v>
      </c>
      <c r="GK70" s="196">
        <v>0</v>
      </c>
      <c r="GL70" s="55">
        <v>0</v>
      </c>
      <c r="GM70" s="54">
        <v>0</v>
      </c>
      <c r="GN70" s="54">
        <v>0</v>
      </c>
      <c r="GO70" s="54">
        <v>0</v>
      </c>
      <c r="GP70" s="54">
        <v>0</v>
      </c>
      <c r="GQ70" s="54">
        <v>0</v>
      </c>
      <c r="GR70" s="54">
        <v>0</v>
      </c>
      <c r="GS70" s="54">
        <v>5.9847600000000004E-3</v>
      </c>
      <c r="GT70" s="54">
        <v>0</v>
      </c>
      <c r="GU70" s="54">
        <v>0</v>
      </c>
      <c r="GV70" s="54">
        <v>0</v>
      </c>
      <c r="GW70" s="54">
        <v>0</v>
      </c>
      <c r="GX70" s="55" t="s">
        <v>369</v>
      </c>
      <c r="GY70" s="55" t="s">
        <v>369</v>
      </c>
      <c r="GZ70" s="55">
        <v>0</v>
      </c>
      <c r="HA70" s="196">
        <v>5.9847600000000004E-3</v>
      </c>
      <c r="HB70" s="55">
        <v>0</v>
      </c>
      <c r="HC70" s="54">
        <v>0</v>
      </c>
      <c r="HD70" s="54">
        <v>0</v>
      </c>
      <c r="HE70" s="54">
        <v>0</v>
      </c>
      <c r="HF70" s="54">
        <v>0</v>
      </c>
      <c r="HG70" s="54">
        <v>0</v>
      </c>
      <c r="HH70" s="54">
        <v>0</v>
      </c>
      <c r="HI70" s="54">
        <v>5.1302059999999997E-2</v>
      </c>
      <c r="HJ70" s="54">
        <v>0</v>
      </c>
      <c r="HK70" s="54">
        <v>0</v>
      </c>
      <c r="HL70" s="54">
        <v>0</v>
      </c>
      <c r="HM70" s="54">
        <v>0</v>
      </c>
      <c r="HN70" s="55" t="s">
        <v>369</v>
      </c>
      <c r="HO70" s="55" t="s">
        <v>369</v>
      </c>
      <c r="HP70" s="55">
        <v>0</v>
      </c>
      <c r="HQ70" s="196">
        <v>2.9810060000000003E-2</v>
      </c>
      <c r="HR70" s="55">
        <v>2.1491999999999994E-2</v>
      </c>
      <c r="HS70" s="54">
        <v>0</v>
      </c>
      <c r="HT70" s="54">
        <v>0</v>
      </c>
      <c r="HU70" s="54">
        <v>0</v>
      </c>
      <c r="HV70" s="54">
        <v>0</v>
      </c>
      <c r="HW70" s="54">
        <v>0</v>
      </c>
      <c r="HX70" s="54">
        <v>0</v>
      </c>
      <c r="HY70" s="54">
        <v>0.12405264000000001</v>
      </c>
      <c r="HZ70" s="54">
        <v>0</v>
      </c>
      <c r="IA70" s="54">
        <v>0</v>
      </c>
      <c r="IB70" s="54">
        <v>0</v>
      </c>
      <c r="IC70" s="54">
        <v>0</v>
      </c>
      <c r="ID70" s="55" t="s">
        <v>369</v>
      </c>
      <c r="IE70" s="55" t="s">
        <v>369</v>
      </c>
      <c r="IF70" s="55">
        <v>0</v>
      </c>
      <c r="IG70" s="196">
        <v>0.12405264000000001</v>
      </c>
      <c r="IH70" s="55">
        <v>0</v>
      </c>
    </row>
    <row r="71" spans="1:242" ht="15.75" x14ac:dyDescent="0.25">
      <c r="A71" s="129">
        <v>60</v>
      </c>
      <c r="B71" s="108" t="s">
        <v>145</v>
      </c>
      <c r="C71" s="54">
        <v>0</v>
      </c>
      <c r="D71" s="54">
        <v>0</v>
      </c>
      <c r="E71" s="54">
        <v>0</v>
      </c>
      <c r="F71" s="54">
        <v>0</v>
      </c>
      <c r="G71" s="54">
        <v>0</v>
      </c>
      <c r="H71" s="54">
        <v>0</v>
      </c>
      <c r="I71" s="54">
        <v>3.70520498</v>
      </c>
      <c r="J71" s="54">
        <v>0</v>
      </c>
      <c r="K71" s="54">
        <v>0</v>
      </c>
      <c r="L71" s="54">
        <v>0</v>
      </c>
      <c r="M71" s="54">
        <v>0</v>
      </c>
      <c r="N71" s="55" t="s">
        <v>369</v>
      </c>
      <c r="O71" s="55" t="s">
        <v>369</v>
      </c>
      <c r="P71" s="55">
        <v>0</v>
      </c>
      <c r="Q71" s="54">
        <v>3.6480915700000001</v>
      </c>
      <c r="R71" s="55">
        <v>5.711340999999992E-2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0.89033739000000001</v>
      </c>
      <c r="Z71" s="54">
        <v>0</v>
      </c>
      <c r="AA71" s="54">
        <v>0</v>
      </c>
      <c r="AB71" s="54">
        <v>0</v>
      </c>
      <c r="AC71" s="54">
        <v>0</v>
      </c>
      <c r="AD71" s="55" t="s">
        <v>369</v>
      </c>
      <c r="AE71" s="55" t="s">
        <v>369</v>
      </c>
      <c r="AF71" s="55">
        <v>0</v>
      </c>
      <c r="AG71" s="196">
        <v>0.89033739000000001</v>
      </c>
      <c r="AH71" s="55">
        <v>0</v>
      </c>
      <c r="AI71" s="54">
        <v>0</v>
      </c>
      <c r="AJ71" s="54">
        <v>0</v>
      </c>
      <c r="AK71" s="54">
        <v>0</v>
      </c>
      <c r="AL71" s="54">
        <v>0</v>
      </c>
      <c r="AM71" s="54">
        <v>0</v>
      </c>
      <c r="AN71" s="54">
        <v>0</v>
      </c>
      <c r="AO71" s="54">
        <v>0</v>
      </c>
      <c r="AP71" s="54">
        <v>0</v>
      </c>
      <c r="AQ71" s="54">
        <v>0</v>
      </c>
      <c r="AR71" s="54">
        <v>0</v>
      </c>
      <c r="AS71" s="54">
        <v>0</v>
      </c>
      <c r="AT71" s="55" t="s">
        <v>369</v>
      </c>
      <c r="AU71" s="55" t="s">
        <v>369</v>
      </c>
      <c r="AV71" s="55">
        <v>0</v>
      </c>
      <c r="AW71" s="196">
        <v>0</v>
      </c>
      <c r="AX71" s="55">
        <v>0</v>
      </c>
      <c r="AY71" s="54">
        <v>0</v>
      </c>
      <c r="AZ71" s="54">
        <v>0</v>
      </c>
      <c r="BA71" s="54">
        <v>0</v>
      </c>
      <c r="BB71" s="54">
        <v>0</v>
      </c>
      <c r="BC71" s="54">
        <v>0</v>
      </c>
      <c r="BD71" s="54">
        <v>0</v>
      </c>
      <c r="BE71" s="54">
        <v>0</v>
      </c>
      <c r="BF71" s="54">
        <v>0</v>
      </c>
      <c r="BG71" s="54">
        <v>0</v>
      </c>
      <c r="BH71" s="54">
        <v>0</v>
      </c>
      <c r="BI71" s="54">
        <v>0</v>
      </c>
      <c r="BJ71" s="55" t="s">
        <v>369</v>
      </c>
      <c r="BK71" s="55" t="s">
        <v>369</v>
      </c>
      <c r="BL71" s="55">
        <v>0</v>
      </c>
      <c r="BM71" s="196">
        <v>0</v>
      </c>
      <c r="BN71" s="55">
        <v>0</v>
      </c>
      <c r="BO71" s="54">
        <v>0</v>
      </c>
      <c r="BP71" s="54">
        <v>0</v>
      </c>
      <c r="BQ71" s="54">
        <v>0</v>
      </c>
      <c r="BR71" s="54">
        <v>0</v>
      </c>
      <c r="BS71" s="54">
        <v>0</v>
      </c>
      <c r="BT71" s="54">
        <v>0</v>
      </c>
      <c r="BU71" s="54">
        <v>0</v>
      </c>
      <c r="BV71" s="54">
        <v>0</v>
      </c>
      <c r="BW71" s="54">
        <v>0</v>
      </c>
      <c r="BX71" s="54">
        <v>0</v>
      </c>
      <c r="BY71" s="54">
        <v>0</v>
      </c>
      <c r="BZ71" s="55" t="s">
        <v>369</v>
      </c>
      <c r="CA71" s="55" t="s">
        <v>369</v>
      </c>
      <c r="CB71" s="55">
        <v>0</v>
      </c>
      <c r="CC71" s="196">
        <v>0</v>
      </c>
      <c r="CD71" s="55">
        <v>0</v>
      </c>
      <c r="CE71" s="54">
        <v>0</v>
      </c>
      <c r="CF71" s="54">
        <v>0</v>
      </c>
      <c r="CG71" s="54">
        <v>0</v>
      </c>
      <c r="CH71" s="54">
        <v>0</v>
      </c>
      <c r="CI71" s="54">
        <v>0</v>
      </c>
      <c r="CJ71" s="54">
        <v>0</v>
      </c>
      <c r="CK71" s="54">
        <v>0</v>
      </c>
      <c r="CL71" s="54">
        <v>0</v>
      </c>
      <c r="CM71" s="54">
        <v>0</v>
      </c>
      <c r="CN71" s="54">
        <v>0</v>
      </c>
      <c r="CO71" s="54">
        <v>0</v>
      </c>
      <c r="CP71" s="55" t="s">
        <v>369</v>
      </c>
      <c r="CQ71" s="55" t="s">
        <v>369</v>
      </c>
      <c r="CR71" s="55">
        <v>0</v>
      </c>
      <c r="CS71" s="196">
        <v>0</v>
      </c>
      <c r="CT71" s="55">
        <v>0</v>
      </c>
      <c r="CU71" s="54">
        <v>0</v>
      </c>
      <c r="CV71" s="54">
        <v>0</v>
      </c>
      <c r="CW71" s="54">
        <v>0</v>
      </c>
      <c r="CX71" s="54">
        <v>0</v>
      </c>
      <c r="CY71" s="54">
        <v>0</v>
      </c>
      <c r="CZ71" s="54">
        <v>0</v>
      </c>
      <c r="DA71" s="54">
        <v>0</v>
      </c>
      <c r="DB71" s="54">
        <v>0</v>
      </c>
      <c r="DC71" s="54">
        <v>0</v>
      </c>
      <c r="DD71" s="54">
        <v>0</v>
      </c>
      <c r="DE71" s="54">
        <v>0</v>
      </c>
      <c r="DF71" s="55" t="s">
        <v>369</v>
      </c>
      <c r="DG71" s="55" t="s">
        <v>369</v>
      </c>
      <c r="DH71" s="55">
        <v>0</v>
      </c>
      <c r="DI71" s="196">
        <v>0</v>
      </c>
      <c r="DJ71" s="55">
        <v>0</v>
      </c>
      <c r="DK71" s="54">
        <v>0</v>
      </c>
      <c r="DL71" s="54">
        <v>0</v>
      </c>
      <c r="DM71" s="54">
        <v>0</v>
      </c>
      <c r="DN71" s="54">
        <v>0</v>
      </c>
      <c r="DO71" s="54">
        <v>0</v>
      </c>
      <c r="DP71" s="54">
        <v>0</v>
      </c>
      <c r="DQ71" s="54">
        <v>0</v>
      </c>
      <c r="DR71" s="54">
        <v>0</v>
      </c>
      <c r="DS71" s="54">
        <v>0</v>
      </c>
      <c r="DT71" s="54">
        <v>0</v>
      </c>
      <c r="DU71" s="54">
        <v>0</v>
      </c>
      <c r="DV71" s="55" t="s">
        <v>369</v>
      </c>
      <c r="DW71" s="55" t="s">
        <v>369</v>
      </c>
      <c r="DX71" s="55">
        <v>0</v>
      </c>
      <c r="DY71" s="196">
        <v>0</v>
      </c>
      <c r="DZ71" s="55">
        <v>0</v>
      </c>
      <c r="EA71" s="54">
        <v>0</v>
      </c>
      <c r="EB71" s="54">
        <v>0</v>
      </c>
      <c r="EC71" s="54">
        <v>0</v>
      </c>
      <c r="ED71" s="54">
        <v>0</v>
      </c>
      <c r="EE71" s="54">
        <v>0</v>
      </c>
      <c r="EF71" s="54">
        <v>0</v>
      </c>
      <c r="EG71" s="54">
        <v>0</v>
      </c>
      <c r="EH71" s="54">
        <v>0</v>
      </c>
      <c r="EI71" s="54">
        <v>0</v>
      </c>
      <c r="EJ71" s="54">
        <v>0</v>
      </c>
      <c r="EK71" s="54">
        <v>0</v>
      </c>
      <c r="EL71" s="55" t="s">
        <v>369</v>
      </c>
      <c r="EM71" s="55" t="s">
        <v>369</v>
      </c>
      <c r="EN71" s="55">
        <v>0</v>
      </c>
      <c r="EO71" s="54">
        <v>0</v>
      </c>
      <c r="EP71" s="55">
        <v>0</v>
      </c>
      <c r="EQ71" s="54">
        <v>0</v>
      </c>
      <c r="ER71" s="54">
        <v>0</v>
      </c>
      <c r="ES71" s="54">
        <v>0</v>
      </c>
      <c r="ET71" s="54">
        <v>0</v>
      </c>
      <c r="EU71" s="54">
        <v>0</v>
      </c>
      <c r="EV71" s="54">
        <v>0</v>
      </c>
      <c r="EW71" s="54">
        <v>0</v>
      </c>
      <c r="EX71" s="54">
        <v>0</v>
      </c>
      <c r="EY71" s="54">
        <v>0</v>
      </c>
      <c r="EZ71" s="54">
        <v>0</v>
      </c>
      <c r="FA71" s="54">
        <v>0</v>
      </c>
      <c r="FB71" s="55" t="s">
        <v>369</v>
      </c>
      <c r="FC71" s="55" t="s">
        <v>369</v>
      </c>
      <c r="FD71" s="55">
        <v>0</v>
      </c>
      <c r="FE71" s="196">
        <v>0</v>
      </c>
      <c r="FF71" s="55">
        <v>0</v>
      </c>
      <c r="FG71" s="54">
        <v>0</v>
      </c>
      <c r="FH71" s="54">
        <v>0</v>
      </c>
      <c r="FI71" s="54">
        <v>0</v>
      </c>
      <c r="FJ71" s="54">
        <v>0</v>
      </c>
      <c r="FK71" s="54">
        <v>0</v>
      </c>
      <c r="FL71" s="54">
        <v>0</v>
      </c>
      <c r="FM71" s="54">
        <v>0</v>
      </c>
      <c r="FN71" s="54">
        <v>0</v>
      </c>
      <c r="FO71" s="54">
        <v>0</v>
      </c>
      <c r="FP71" s="54">
        <v>0</v>
      </c>
      <c r="FQ71" s="54">
        <v>0</v>
      </c>
      <c r="FR71" s="55" t="s">
        <v>369</v>
      </c>
      <c r="FS71" s="55" t="s">
        <v>369</v>
      </c>
      <c r="FT71" s="55">
        <v>0</v>
      </c>
      <c r="FU71" s="196">
        <v>0</v>
      </c>
      <c r="FV71" s="55">
        <v>0</v>
      </c>
      <c r="FW71" s="54">
        <v>0</v>
      </c>
      <c r="FX71" s="54">
        <v>0</v>
      </c>
      <c r="FY71" s="54">
        <v>0</v>
      </c>
      <c r="FZ71" s="54">
        <v>0</v>
      </c>
      <c r="GA71" s="54">
        <v>0</v>
      </c>
      <c r="GB71" s="54">
        <v>0</v>
      </c>
      <c r="GC71" s="54">
        <v>0</v>
      </c>
      <c r="GD71" s="54">
        <v>0</v>
      </c>
      <c r="GE71" s="54">
        <v>0</v>
      </c>
      <c r="GF71" s="54">
        <v>0</v>
      </c>
      <c r="GG71" s="54">
        <v>0</v>
      </c>
      <c r="GH71" s="55" t="s">
        <v>369</v>
      </c>
      <c r="GI71" s="55" t="s">
        <v>369</v>
      </c>
      <c r="GJ71" s="55">
        <v>0</v>
      </c>
      <c r="GK71" s="196">
        <v>0</v>
      </c>
      <c r="GL71" s="55">
        <v>0</v>
      </c>
      <c r="GM71" s="54">
        <v>0</v>
      </c>
      <c r="GN71" s="54">
        <v>0</v>
      </c>
      <c r="GO71" s="54">
        <v>0</v>
      </c>
      <c r="GP71" s="54">
        <v>0</v>
      </c>
      <c r="GQ71" s="54">
        <v>0</v>
      </c>
      <c r="GR71" s="54">
        <v>0</v>
      </c>
      <c r="GS71" s="54">
        <v>0</v>
      </c>
      <c r="GT71" s="54">
        <v>0</v>
      </c>
      <c r="GU71" s="54">
        <v>0</v>
      </c>
      <c r="GV71" s="54">
        <v>0</v>
      </c>
      <c r="GW71" s="54">
        <v>0</v>
      </c>
      <c r="GX71" s="55" t="s">
        <v>369</v>
      </c>
      <c r="GY71" s="55" t="s">
        <v>369</v>
      </c>
      <c r="GZ71" s="55">
        <v>0</v>
      </c>
      <c r="HA71" s="196">
        <v>0</v>
      </c>
      <c r="HB71" s="55">
        <v>0</v>
      </c>
      <c r="HC71" s="54">
        <v>0</v>
      </c>
      <c r="HD71" s="54">
        <v>0</v>
      </c>
      <c r="HE71" s="54">
        <v>0</v>
      </c>
      <c r="HF71" s="54">
        <v>0</v>
      </c>
      <c r="HG71" s="54">
        <v>0</v>
      </c>
      <c r="HH71" s="54">
        <v>0</v>
      </c>
      <c r="HI71" s="54">
        <v>0.47566371999999996</v>
      </c>
      <c r="HJ71" s="54">
        <v>0</v>
      </c>
      <c r="HK71" s="54">
        <v>0</v>
      </c>
      <c r="HL71" s="54">
        <v>0</v>
      </c>
      <c r="HM71" s="54">
        <v>0</v>
      </c>
      <c r="HN71" s="55" t="s">
        <v>369</v>
      </c>
      <c r="HO71" s="55" t="s">
        <v>369</v>
      </c>
      <c r="HP71" s="55">
        <v>0</v>
      </c>
      <c r="HQ71" s="196">
        <v>0.41855030999999998</v>
      </c>
      <c r="HR71" s="55">
        <v>5.7113409999999976E-2</v>
      </c>
      <c r="HS71" s="54">
        <v>0</v>
      </c>
      <c r="HT71" s="54">
        <v>0</v>
      </c>
      <c r="HU71" s="54">
        <v>0</v>
      </c>
      <c r="HV71" s="54">
        <v>0</v>
      </c>
      <c r="HW71" s="54">
        <v>0</v>
      </c>
      <c r="HX71" s="54">
        <v>0</v>
      </c>
      <c r="HY71" s="54">
        <v>2.33920387</v>
      </c>
      <c r="HZ71" s="54">
        <v>0</v>
      </c>
      <c r="IA71" s="54">
        <v>0</v>
      </c>
      <c r="IB71" s="54">
        <v>0</v>
      </c>
      <c r="IC71" s="54">
        <v>0</v>
      </c>
      <c r="ID71" s="55" t="s">
        <v>369</v>
      </c>
      <c r="IE71" s="55" t="s">
        <v>369</v>
      </c>
      <c r="IF71" s="55">
        <v>0</v>
      </c>
      <c r="IG71" s="196">
        <v>2.33920387</v>
      </c>
      <c r="IH71" s="55">
        <v>0</v>
      </c>
    </row>
    <row r="72" spans="1:242" ht="15.75" x14ac:dyDescent="0.25">
      <c r="A72" s="129">
        <v>61</v>
      </c>
      <c r="B72" s="108" t="s">
        <v>147</v>
      </c>
      <c r="C72" s="54">
        <v>0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2.6309945499999996</v>
      </c>
      <c r="J72" s="54">
        <v>0</v>
      </c>
      <c r="K72" s="54">
        <v>0</v>
      </c>
      <c r="L72" s="54">
        <v>0</v>
      </c>
      <c r="M72" s="54">
        <v>0</v>
      </c>
      <c r="N72" s="55" t="s">
        <v>369</v>
      </c>
      <c r="O72" s="55" t="s">
        <v>369</v>
      </c>
      <c r="P72" s="55">
        <v>0</v>
      </c>
      <c r="Q72" s="54">
        <v>2.6309945499999996</v>
      </c>
      <c r="R72" s="55">
        <v>0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3.8740499999999997E-2</v>
      </c>
      <c r="Z72" s="54">
        <v>0</v>
      </c>
      <c r="AA72" s="54">
        <v>0</v>
      </c>
      <c r="AB72" s="54">
        <v>0</v>
      </c>
      <c r="AC72" s="54">
        <v>0</v>
      </c>
      <c r="AD72" s="55" t="s">
        <v>369</v>
      </c>
      <c r="AE72" s="55" t="s">
        <v>369</v>
      </c>
      <c r="AF72" s="55">
        <v>0</v>
      </c>
      <c r="AG72" s="196">
        <v>3.8740499999999997E-2</v>
      </c>
      <c r="AH72" s="55">
        <v>0</v>
      </c>
      <c r="AI72" s="54">
        <v>0</v>
      </c>
      <c r="AJ72" s="54">
        <v>0</v>
      </c>
      <c r="AK72" s="54">
        <v>0</v>
      </c>
      <c r="AL72" s="54">
        <v>0</v>
      </c>
      <c r="AM72" s="54">
        <v>0</v>
      </c>
      <c r="AN72" s="54">
        <v>0</v>
      </c>
      <c r="AO72" s="54">
        <v>0</v>
      </c>
      <c r="AP72" s="54">
        <v>0</v>
      </c>
      <c r="AQ72" s="54">
        <v>0</v>
      </c>
      <c r="AR72" s="54">
        <v>0</v>
      </c>
      <c r="AS72" s="54">
        <v>0</v>
      </c>
      <c r="AT72" s="55" t="s">
        <v>369</v>
      </c>
      <c r="AU72" s="55" t="s">
        <v>369</v>
      </c>
      <c r="AV72" s="55">
        <v>0</v>
      </c>
      <c r="AW72" s="196">
        <v>0</v>
      </c>
      <c r="AX72" s="55">
        <v>0</v>
      </c>
      <c r="AY72" s="54">
        <v>0</v>
      </c>
      <c r="AZ72" s="54">
        <v>0</v>
      </c>
      <c r="BA72" s="54">
        <v>0</v>
      </c>
      <c r="BB72" s="54">
        <v>0</v>
      </c>
      <c r="BC72" s="54">
        <v>0</v>
      </c>
      <c r="BD72" s="54">
        <v>0</v>
      </c>
      <c r="BE72" s="54">
        <v>0</v>
      </c>
      <c r="BF72" s="54">
        <v>0</v>
      </c>
      <c r="BG72" s="54">
        <v>0</v>
      </c>
      <c r="BH72" s="54">
        <v>0</v>
      </c>
      <c r="BI72" s="54">
        <v>0</v>
      </c>
      <c r="BJ72" s="55" t="s">
        <v>369</v>
      </c>
      <c r="BK72" s="55" t="s">
        <v>369</v>
      </c>
      <c r="BL72" s="55">
        <v>0</v>
      </c>
      <c r="BM72" s="196">
        <v>0</v>
      </c>
      <c r="BN72" s="55">
        <v>0</v>
      </c>
      <c r="BO72" s="54">
        <v>0</v>
      </c>
      <c r="BP72" s="54">
        <v>0</v>
      </c>
      <c r="BQ72" s="54">
        <v>0</v>
      </c>
      <c r="BR72" s="54">
        <v>0</v>
      </c>
      <c r="BS72" s="54">
        <v>0</v>
      </c>
      <c r="BT72" s="54">
        <v>0</v>
      </c>
      <c r="BU72" s="54">
        <v>0</v>
      </c>
      <c r="BV72" s="54">
        <v>0</v>
      </c>
      <c r="BW72" s="54">
        <v>0</v>
      </c>
      <c r="BX72" s="54">
        <v>0</v>
      </c>
      <c r="BY72" s="54">
        <v>0</v>
      </c>
      <c r="BZ72" s="55" t="s">
        <v>369</v>
      </c>
      <c r="CA72" s="55" t="s">
        <v>369</v>
      </c>
      <c r="CB72" s="55">
        <v>0</v>
      </c>
      <c r="CC72" s="196">
        <v>0</v>
      </c>
      <c r="CD72" s="55">
        <v>0</v>
      </c>
      <c r="CE72" s="54">
        <v>0</v>
      </c>
      <c r="CF72" s="54">
        <v>0</v>
      </c>
      <c r="CG72" s="54">
        <v>0</v>
      </c>
      <c r="CH72" s="54">
        <v>0</v>
      </c>
      <c r="CI72" s="54">
        <v>0</v>
      </c>
      <c r="CJ72" s="54">
        <v>0</v>
      </c>
      <c r="CK72" s="54">
        <v>0</v>
      </c>
      <c r="CL72" s="54">
        <v>0</v>
      </c>
      <c r="CM72" s="54">
        <v>0</v>
      </c>
      <c r="CN72" s="54">
        <v>0</v>
      </c>
      <c r="CO72" s="54">
        <v>0</v>
      </c>
      <c r="CP72" s="55" t="s">
        <v>369</v>
      </c>
      <c r="CQ72" s="55" t="s">
        <v>369</v>
      </c>
      <c r="CR72" s="55">
        <v>0</v>
      </c>
      <c r="CS72" s="196">
        <v>0</v>
      </c>
      <c r="CT72" s="55">
        <v>0</v>
      </c>
      <c r="CU72" s="54">
        <v>0</v>
      </c>
      <c r="CV72" s="54">
        <v>0</v>
      </c>
      <c r="CW72" s="54">
        <v>0</v>
      </c>
      <c r="CX72" s="54">
        <v>0</v>
      </c>
      <c r="CY72" s="54">
        <v>0</v>
      </c>
      <c r="CZ72" s="54">
        <v>0</v>
      </c>
      <c r="DA72" s="54">
        <v>0</v>
      </c>
      <c r="DB72" s="54">
        <v>0</v>
      </c>
      <c r="DC72" s="54">
        <v>0</v>
      </c>
      <c r="DD72" s="54">
        <v>0</v>
      </c>
      <c r="DE72" s="54">
        <v>0</v>
      </c>
      <c r="DF72" s="55" t="s">
        <v>369</v>
      </c>
      <c r="DG72" s="55" t="s">
        <v>369</v>
      </c>
      <c r="DH72" s="55">
        <v>0</v>
      </c>
      <c r="DI72" s="196">
        <v>0</v>
      </c>
      <c r="DJ72" s="55">
        <v>0</v>
      </c>
      <c r="DK72" s="54">
        <v>0</v>
      </c>
      <c r="DL72" s="54">
        <v>0</v>
      </c>
      <c r="DM72" s="54">
        <v>0</v>
      </c>
      <c r="DN72" s="54">
        <v>0</v>
      </c>
      <c r="DO72" s="54">
        <v>0</v>
      </c>
      <c r="DP72" s="54">
        <v>0</v>
      </c>
      <c r="DQ72" s="54">
        <v>0</v>
      </c>
      <c r="DR72" s="54">
        <v>0</v>
      </c>
      <c r="DS72" s="54">
        <v>0</v>
      </c>
      <c r="DT72" s="54">
        <v>0</v>
      </c>
      <c r="DU72" s="54">
        <v>0</v>
      </c>
      <c r="DV72" s="55" t="s">
        <v>369</v>
      </c>
      <c r="DW72" s="55" t="s">
        <v>369</v>
      </c>
      <c r="DX72" s="55">
        <v>0</v>
      </c>
      <c r="DY72" s="196">
        <v>0</v>
      </c>
      <c r="DZ72" s="55">
        <v>0</v>
      </c>
      <c r="EA72" s="54">
        <v>0</v>
      </c>
      <c r="EB72" s="54">
        <v>0</v>
      </c>
      <c r="EC72" s="54">
        <v>0</v>
      </c>
      <c r="ED72" s="54">
        <v>0</v>
      </c>
      <c r="EE72" s="54">
        <v>0</v>
      </c>
      <c r="EF72" s="54">
        <v>0</v>
      </c>
      <c r="EG72" s="54">
        <v>0</v>
      </c>
      <c r="EH72" s="54">
        <v>0</v>
      </c>
      <c r="EI72" s="54">
        <v>0</v>
      </c>
      <c r="EJ72" s="54">
        <v>0</v>
      </c>
      <c r="EK72" s="54">
        <v>0</v>
      </c>
      <c r="EL72" s="55" t="s">
        <v>369</v>
      </c>
      <c r="EM72" s="55" t="s">
        <v>369</v>
      </c>
      <c r="EN72" s="55">
        <v>0</v>
      </c>
      <c r="EO72" s="54">
        <v>0</v>
      </c>
      <c r="EP72" s="55">
        <v>0</v>
      </c>
      <c r="EQ72" s="54">
        <v>0</v>
      </c>
      <c r="ER72" s="54">
        <v>0</v>
      </c>
      <c r="ES72" s="54">
        <v>0</v>
      </c>
      <c r="ET72" s="54">
        <v>0</v>
      </c>
      <c r="EU72" s="54">
        <v>0</v>
      </c>
      <c r="EV72" s="54">
        <v>0</v>
      </c>
      <c r="EW72" s="54">
        <v>0</v>
      </c>
      <c r="EX72" s="54">
        <v>0</v>
      </c>
      <c r="EY72" s="54">
        <v>0</v>
      </c>
      <c r="EZ72" s="54">
        <v>0</v>
      </c>
      <c r="FA72" s="54">
        <v>0</v>
      </c>
      <c r="FB72" s="55" t="s">
        <v>369</v>
      </c>
      <c r="FC72" s="55" t="s">
        <v>369</v>
      </c>
      <c r="FD72" s="55">
        <v>0</v>
      </c>
      <c r="FE72" s="196">
        <v>0</v>
      </c>
      <c r="FF72" s="55">
        <v>0</v>
      </c>
      <c r="FG72" s="54">
        <v>0</v>
      </c>
      <c r="FH72" s="54">
        <v>0</v>
      </c>
      <c r="FI72" s="54">
        <v>0</v>
      </c>
      <c r="FJ72" s="54">
        <v>0</v>
      </c>
      <c r="FK72" s="54">
        <v>0</v>
      </c>
      <c r="FL72" s="54">
        <v>0</v>
      </c>
      <c r="FM72" s="54">
        <v>0</v>
      </c>
      <c r="FN72" s="54">
        <v>0</v>
      </c>
      <c r="FO72" s="54">
        <v>0</v>
      </c>
      <c r="FP72" s="54">
        <v>0</v>
      </c>
      <c r="FQ72" s="54">
        <v>0</v>
      </c>
      <c r="FR72" s="55" t="s">
        <v>369</v>
      </c>
      <c r="FS72" s="55" t="s">
        <v>369</v>
      </c>
      <c r="FT72" s="55">
        <v>0</v>
      </c>
      <c r="FU72" s="196">
        <v>0</v>
      </c>
      <c r="FV72" s="55">
        <v>0</v>
      </c>
      <c r="FW72" s="54">
        <v>0</v>
      </c>
      <c r="FX72" s="54">
        <v>0</v>
      </c>
      <c r="FY72" s="54">
        <v>0</v>
      </c>
      <c r="FZ72" s="54">
        <v>0</v>
      </c>
      <c r="GA72" s="54">
        <v>0</v>
      </c>
      <c r="GB72" s="54">
        <v>0</v>
      </c>
      <c r="GC72" s="54">
        <v>0</v>
      </c>
      <c r="GD72" s="54">
        <v>0</v>
      </c>
      <c r="GE72" s="54">
        <v>0</v>
      </c>
      <c r="GF72" s="54">
        <v>0</v>
      </c>
      <c r="GG72" s="54">
        <v>0</v>
      </c>
      <c r="GH72" s="55" t="s">
        <v>369</v>
      </c>
      <c r="GI72" s="55" t="s">
        <v>369</v>
      </c>
      <c r="GJ72" s="55">
        <v>0</v>
      </c>
      <c r="GK72" s="196">
        <v>0</v>
      </c>
      <c r="GL72" s="55">
        <v>0</v>
      </c>
      <c r="GM72" s="54">
        <v>0</v>
      </c>
      <c r="GN72" s="54">
        <v>0</v>
      </c>
      <c r="GO72" s="54">
        <v>0</v>
      </c>
      <c r="GP72" s="54">
        <v>0</v>
      </c>
      <c r="GQ72" s="54">
        <v>0</v>
      </c>
      <c r="GR72" s="54">
        <v>0</v>
      </c>
      <c r="GS72" s="54">
        <v>1.0983908</v>
      </c>
      <c r="GT72" s="54">
        <v>0</v>
      </c>
      <c r="GU72" s="54">
        <v>0</v>
      </c>
      <c r="GV72" s="54">
        <v>0</v>
      </c>
      <c r="GW72" s="54">
        <v>0</v>
      </c>
      <c r="GX72" s="55" t="s">
        <v>369</v>
      </c>
      <c r="GY72" s="55" t="s">
        <v>369</v>
      </c>
      <c r="GZ72" s="55">
        <v>0</v>
      </c>
      <c r="HA72" s="196">
        <v>1.0983908</v>
      </c>
      <c r="HB72" s="55">
        <v>0</v>
      </c>
      <c r="HC72" s="54">
        <v>0</v>
      </c>
      <c r="HD72" s="54">
        <v>0</v>
      </c>
      <c r="HE72" s="54">
        <v>0</v>
      </c>
      <c r="HF72" s="54">
        <v>0</v>
      </c>
      <c r="HG72" s="54">
        <v>0</v>
      </c>
      <c r="HH72" s="54">
        <v>0</v>
      </c>
      <c r="HI72" s="54">
        <v>1.0021353399999999</v>
      </c>
      <c r="HJ72" s="54">
        <v>0</v>
      </c>
      <c r="HK72" s="54">
        <v>0</v>
      </c>
      <c r="HL72" s="54">
        <v>0</v>
      </c>
      <c r="HM72" s="54">
        <v>0</v>
      </c>
      <c r="HN72" s="55" t="s">
        <v>369</v>
      </c>
      <c r="HO72" s="55" t="s">
        <v>369</v>
      </c>
      <c r="HP72" s="55">
        <v>0</v>
      </c>
      <c r="HQ72" s="196">
        <v>1.0021353399999999</v>
      </c>
      <c r="HR72" s="55">
        <v>0</v>
      </c>
      <c r="HS72" s="54">
        <v>0</v>
      </c>
      <c r="HT72" s="54">
        <v>0</v>
      </c>
      <c r="HU72" s="54">
        <v>0</v>
      </c>
      <c r="HV72" s="54">
        <v>0</v>
      </c>
      <c r="HW72" s="54">
        <v>0</v>
      </c>
      <c r="HX72" s="54">
        <v>0</v>
      </c>
      <c r="HY72" s="54">
        <v>0.49172790999999999</v>
      </c>
      <c r="HZ72" s="54">
        <v>0</v>
      </c>
      <c r="IA72" s="54">
        <v>0</v>
      </c>
      <c r="IB72" s="54">
        <v>0</v>
      </c>
      <c r="IC72" s="54">
        <v>0</v>
      </c>
      <c r="ID72" s="55" t="s">
        <v>369</v>
      </c>
      <c r="IE72" s="55" t="s">
        <v>369</v>
      </c>
      <c r="IF72" s="55">
        <v>0</v>
      </c>
      <c r="IG72" s="196">
        <v>0.49172790999999999</v>
      </c>
      <c r="IH72" s="55">
        <v>0</v>
      </c>
    </row>
    <row r="73" spans="1:242" ht="15.75" x14ac:dyDescent="0.25">
      <c r="A73" s="129">
        <v>62</v>
      </c>
      <c r="B73" s="108" t="s">
        <v>149</v>
      </c>
      <c r="C73" s="54">
        <v>0</v>
      </c>
      <c r="D73" s="54">
        <v>0</v>
      </c>
      <c r="E73" s="54">
        <v>0</v>
      </c>
      <c r="F73" s="54">
        <v>0</v>
      </c>
      <c r="G73" s="54">
        <v>0</v>
      </c>
      <c r="H73" s="54">
        <v>0</v>
      </c>
      <c r="I73" s="54">
        <v>1.0840919099999999</v>
      </c>
      <c r="J73" s="54">
        <v>0</v>
      </c>
      <c r="K73" s="54">
        <v>0</v>
      </c>
      <c r="L73" s="54">
        <v>0</v>
      </c>
      <c r="M73" s="54">
        <v>0</v>
      </c>
      <c r="N73" s="55" t="s">
        <v>369</v>
      </c>
      <c r="O73" s="55" t="s">
        <v>369</v>
      </c>
      <c r="P73" s="55">
        <v>0</v>
      </c>
      <c r="Q73" s="54">
        <v>0.8396496</v>
      </c>
      <c r="R73" s="55">
        <v>0.24444230999999994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0.35788932000000001</v>
      </c>
      <c r="Z73" s="54">
        <v>0</v>
      </c>
      <c r="AA73" s="54">
        <v>0</v>
      </c>
      <c r="AB73" s="54">
        <v>0</v>
      </c>
      <c r="AC73" s="54">
        <v>0</v>
      </c>
      <c r="AD73" s="55" t="s">
        <v>369</v>
      </c>
      <c r="AE73" s="55" t="s">
        <v>369</v>
      </c>
      <c r="AF73" s="55">
        <v>0</v>
      </c>
      <c r="AG73" s="196">
        <v>0.19852876999999999</v>
      </c>
      <c r="AH73" s="55">
        <v>0.15936055000000002</v>
      </c>
      <c r="AI73" s="54">
        <v>0</v>
      </c>
      <c r="AJ73" s="54">
        <v>0</v>
      </c>
      <c r="AK73" s="54">
        <v>0</v>
      </c>
      <c r="AL73" s="54">
        <v>0</v>
      </c>
      <c r="AM73" s="54">
        <v>0</v>
      </c>
      <c r="AN73" s="54">
        <v>0</v>
      </c>
      <c r="AO73" s="54">
        <v>0</v>
      </c>
      <c r="AP73" s="54">
        <v>0</v>
      </c>
      <c r="AQ73" s="54">
        <v>0</v>
      </c>
      <c r="AR73" s="54">
        <v>0</v>
      </c>
      <c r="AS73" s="54">
        <v>0</v>
      </c>
      <c r="AT73" s="55" t="s">
        <v>369</v>
      </c>
      <c r="AU73" s="55" t="s">
        <v>369</v>
      </c>
      <c r="AV73" s="55">
        <v>0</v>
      </c>
      <c r="AW73" s="196">
        <v>0</v>
      </c>
      <c r="AX73" s="55">
        <v>0</v>
      </c>
      <c r="AY73" s="54">
        <v>0</v>
      </c>
      <c r="AZ73" s="54">
        <v>0</v>
      </c>
      <c r="BA73" s="54">
        <v>0</v>
      </c>
      <c r="BB73" s="54">
        <v>0</v>
      </c>
      <c r="BC73" s="54">
        <v>0</v>
      </c>
      <c r="BD73" s="54">
        <v>0</v>
      </c>
      <c r="BE73" s="54">
        <v>0</v>
      </c>
      <c r="BF73" s="54">
        <v>0</v>
      </c>
      <c r="BG73" s="54">
        <v>0</v>
      </c>
      <c r="BH73" s="54">
        <v>0</v>
      </c>
      <c r="BI73" s="54">
        <v>0</v>
      </c>
      <c r="BJ73" s="55" t="s">
        <v>369</v>
      </c>
      <c r="BK73" s="55" t="s">
        <v>369</v>
      </c>
      <c r="BL73" s="55">
        <v>0</v>
      </c>
      <c r="BM73" s="196">
        <v>0</v>
      </c>
      <c r="BN73" s="55">
        <v>0</v>
      </c>
      <c r="BO73" s="54">
        <v>0</v>
      </c>
      <c r="BP73" s="54">
        <v>0</v>
      </c>
      <c r="BQ73" s="54">
        <v>0</v>
      </c>
      <c r="BR73" s="54">
        <v>0</v>
      </c>
      <c r="BS73" s="54">
        <v>0</v>
      </c>
      <c r="BT73" s="54">
        <v>0</v>
      </c>
      <c r="BU73" s="54">
        <v>0</v>
      </c>
      <c r="BV73" s="54">
        <v>0</v>
      </c>
      <c r="BW73" s="54">
        <v>0</v>
      </c>
      <c r="BX73" s="54">
        <v>0</v>
      </c>
      <c r="BY73" s="54">
        <v>0</v>
      </c>
      <c r="BZ73" s="55" t="s">
        <v>369</v>
      </c>
      <c r="CA73" s="55" t="s">
        <v>369</v>
      </c>
      <c r="CB73" s="55">
        <v>0</v>
      </c>
      <c r="CC73" s="196">
        <v>0</v>
      </c>
      <c r="CD73" s="55">
        <v>0</v>
      </c>
      <c r="CE73" s="54">
        <v>0</v>
      </c>
      <c r="CF73" s="54">
        <v>0</v>
      </c>
      <c r="CG73" s="54">
        <v>0</v>
      </c>
      <c r="CH73" s="54">
        <v>0</v>
      </c>
      <c r="CI73" s="54">
        <v>0</v>
      </c>
      <c r="CJ73" s="54">
        <v>0</v>
      </c>
      <c r="CK73" s="54">
        <v>0</v>
      </c>
      <c r="CL73" s="54">
        <v>0</v>
      </c>
      <c r="CM73" s="54">
        <v>0</v>
      </c>
      <c r="CN73" s="54">
        <v>0</v>
      </c>
      <c r="CO73" s="54">
        <v>0</v>
      </c>
      <c r="CP73" s="55" t="s">
        <v>369</v>
      </c>
      <c r="CQ73" s="55" t="s">
        <v>369</v>
      </c>
      <c r="CR73" s="55">
        <v>0</v>
      </c>
      <c r="CS73" s="196">
        <v>0</v>
      </c>
      <c r="CT73" s="55">
        <v>0</v>
      </c>
      <c r="CU73" s="54">
        <v>0</v>
      </c>
      <c r="CV73" s="54">
        <v>0</v>
      </c>
      <c r="CW73" s="54">
        <v>0</v>
      </c>
      <c r="CX73" s="54">
        <v>0</v>
      </c>
      <c r="CY73" s="54">
        <v>0</v>
      </c>
      <c r="CZ73" s="54">
        <v>0</v>
      </c>
      <c r="DA73" s="54">
        <v>0</v>
      </c>
      <c r="DB73" s="54">
        <v>0</v>
      </c>
      <c r="DC73" s="54">
        <v>0</v>
      </c>
      <c r="DD73" s="54">
        <v>0</v>
      </c>
      <c r="DE73" s="54">
        <v>0</v>
      </c>
      <c r="DF73" s="55" t="s">
        <v>369</v>
      </c>
      <c r="DG73" s="55" t="s">
        <v>369</v>
      </c>
      <c r="DH73" s="55">
        <v>0</v>
      </c>
      <c r="DI73" s="196">
        <v>0</v>
      </c>
      <c r="DJ73" s="55">
        <v>0</v>
      </c>
      <c r="DK73" s="54">
        <v>0</v>
      </c>
      <c r="DL73" s="54">
        <v>0</v>
      </c>
      <c r="DM73" s="54">
        <v>0</v>
      </c>
      <c r="DN73" s="54">
        <v>0</v>
      </c>
      <c r="DO73" s="54">
        <v>0</v>
      </c>
      <c r="DP73" s="54">
        <v>0</v>
      </c>
      <c r="DQ73" s="54">
        <v>0</v>
      </c>
      <c r="DR73" s="54">
        <v>0</v>
      </c>
      <c r="DS73" s="54">
        <v>0</v>
      </c>
      <c r="DT73" s="54">
        <v>0</v>
      </c>
      <c r="DU73" s="54">
        <v>0</v>
      </c>
      <c r="DV73" s="55" t="s">
        <v>369</v>
      </c>
      <c r="DW73" s="55" t="s">
        <v>369</v>
      </c>
      <c r="DX73" s="55">
        <v>0</v>
      </c>
      <c r="DY73" s="196">
        <v>0</v>
      </c>
      <c r="DZ73" s="55">
        <v>0</v>
      </c>
      <c r="EA73" s="54">
        <v>0</v>
      </c>
      <c r="EB73" s="54">
        <v>0</v>
      </c>
      <c r="EC73" s="54">
        <v>0</v>
      </c>
      <c r="ED73" s="54">
        <v>0</v>
      </c>
      <c r="EE73" s="54">
        <v>0</v>
      </c>
      <c r="EF73" s="54">
        <v>0</v>
      </c>
      <c r="EG73" s="54">
        <v>0</v>
      </c>
      <c r="EH73" s="54">
        <v>0</v>
      </c>
      <c r="EI73" s="54">
        <v>0</v>
      </c>
      <c r="EJ73" s="54">
        <v>0</v>
      </c>
      <c r="EK73" s="54">
        <v>0</v>
      </c>
      <c r="EL73" s="55" t="s">
        <v>369</v>
      </c>
      <c r="EM73" s="55" t="s">
        <v>369</v>
      </c>
      <c r="EN73" s="55">
        <v>0</v>
      </c>
      <c r="EO73" s="54">
        <v>0</v>
      </c>
      <c r="EP73" s="55">
        <v>0</v>
      </c>
      <c r="EQ73" s="54">
        <v>0</v>
      </c>
      <c r="ER73" s="54">
        <v>0</v>
      </c>
      <c r="ES73" s="54">
        <v>0</v>
      </c>
      <c r="ET73" s="54">
        <v>0</v>
      </c>
      <c r="EU73" s="54">
        <v>0</v>
      </c>
      <c r="EV73" s="54">
        <v>0</v>
      </c>
      <c r="EW73" s="54">
        <v>0</v>
      </c>
      <c r="EX73" s="54">
        <v>0</v>
      </c>
      <c r="EY73" s="54">
        <v>0</v>
      </c>
      <c r="EZ73" s="54">
        <v>0</v>
      </c>
      <c r="FA73" s="54">
        <v>0</v>
      </c>
      <c r="FB73" s="55" t="s">
        <v>369</v>
      </c>
      <c r="FC73" s="55" t="s">
        <v>369</v>
      </c>
      <c r="FD73" s="55">
        <v>0</v>
      </c>
      <c r="FE73" s="196">
        <v>0</v>
      </c>
      <c r="FF73" s="55">
        <v>0</v>
      </c>
      <c r="FG73" s="54">
        <v>0</v>
      </c>
      <c r="FH73" s="54">
        <v>0</v>
      </c>
      <c r="FI73" s="54">
        <v>0</v>
      </c>
      <c r="FJ73" s="54">
        <v>0</v>
      </c>
      <c r="FK73" s="54">
        <v>0</v>
      </c>
      <c r="FL73" s="54">
        <v>0</v>
      </c>
      <c r="FM73" s="54">
        <v>0</v>
      </c>
      <c r="FN73" s="54">
        <v>0</v>
      </c>
      <c r="FO73" s="54">
        <v>0</v>
      </c>
      <c r="FP73" s="54">
        <v>0</v>
      </c>
      <c r="FQ73" s="54">
        <v>0</v>
      </c>
      <c r="FR73" s="55" t="s">
        <v>369</v>
      </c>
      <c r="FS73" s="55" t="s">
        <v>369</v>
      </c>
      <c r="FT73" s="55">
        <v>0</v>
      </c>
      <c r="FU73" s="196">
        <v>0</v>
      </c>
      <c r="FV73" s="55">
        <v>0</v>
      </c>
      <c r="FW73" s="54">
        <v>0</v>
      </c>
      <c r="FX73" s="54">
        <v>0</v>
      </c>
      <c r="FY73" s="54">
        <v>0</v>
      </c>
      <c r="FZ73" s="54">
        <v>0</v>
      </c>
      <c r="GA73" s="54">
        <v>0</v>
      </c>
      <c r="GB73" s="54">
        <v>0</v>
      </c>
      <c r="GC73" s="54">
        <v>0</v>
      </c>
      <c r="GD73" s="54">
        <v>0</v>
      </c>
      <c r="GE73" s="54">
        <v>0</v>
      </c>
      <c r="GF73" s="54">
        <v>0</v>
      </c>
      <c r="GG73" s="54">
        <v>0</v>
      </c>
      <c r="GH73" s="55" t="s">
        <v>369</v>
      </c>
      <c r="GI73" s="55" t="s">
        <v>369</v>
      </c>
      <c r="GJ73" s="55">
        <v>0</v>
      </c>
      <c r="GK73" s="196">
        <v>0</v>
      </c>
      <c r="GL73" s="55">
        <v>0</v>
      </c>
      <c r="GM73" s="54">
        <v>0</v>
      </c>
      <c r="GN73" s="54">
        <v>0</v>
      </c>
      <c r="GO73" s="54">
        <v>0</v>
      </c>
      <c r="GP73" s="54">
        <v>0</v>
      </c>
      <c r="GQ73" s="54">
        <v>0</v>
      </c>
      <c r="GR73" s="54">
        <v>0</v>
      </c>
      <c r="GS73" s="54">
        <v>0.71018439</v>
      </c>
      <c r="GT73" s="54">
        <v>0</v>
      </c>
      <c r="GU73" s="54">
        <v>0</v>
      </c>
      <c r="GV73" s="54">
        <v>0</v>
      </c>
      <c r="GW73" s="54">
        <v>0</v>
      </c>
      <c r="GX73" s="55" t="s">
        <v>369</v>
      </c>
      <c r="GY73" s="55" t="s">
        <v>369</v>
      </c>
      <c r="GZ73" s="55">
        <v>0</v>
      </c>
      <c r="HA73" s="196">
        <v>0.64112082999999997</v>
      </c>
      <c r="HB73" s="55">
        <v>6.9063560000000024E-2</v>
      </c>
      <c r="HC73" s="54">
        <v>0</v>
      </c>
      <c r="HD73" s="54">
        <v>0</v>
      </c>
      <c r="HE73" s="54">
        <v>0</v>
      </c>
      <c r="HF73" s="54">
        <v>0</v>
      </c>
      <c r="HG73" s="54">
        <v>0</v>
      </c>
      <c r="HH73" s="54">
        <v>0</v>
      </c>
      <c r="HI73" s="54">
        <v>1.60182E-2</v>
      </c>
      <c r="HJ73" s="54">
        <v>0</v>
      </c>
      <c r="HK73" s="54">
        <v>0</v>
      </c>
      <c r="HL73" s="54">
        <v>0</v>
      </c>
      <c r="HM73" s="54">
        <v>0</v>
      </c>
      <c r="HN73" s="55" t="s">
        <v>369</v>
      </c>
      <c r="HO73" s="55" t="s">
        <v>369</v>
      </c>
      <c r="HP73" s="55">
        <v>0</v>
      </c>
      <c r="HQ73" s="196">
        <v>0</v>
      </c>
      <c r="HR73" s="55">
        <v>1.60182E-2</v>
      </c>
      <c r="HS73" s="54">
        <v>0</v>
      </c>
      <c r="HT73" s="54">
        <v>0</v>
      </c>
      <c r="HU73" s="54">
        <v>0</v>
      </c>
      <c r="HV73" s="54">
        <v>0</v>
      </c>
      <c r="HW73" s="54">
        <v>0</v>
      </c>
      <c r="HX73" s="54">
        <v>0</v>
      </c>
      <c r="HY73" s="54">
        <v>0</v>
      </c>
      <c r="HZ73" s="54">
        <v>0</v>
      </c>
      <c r="IA73" s="54">
        <v>0</v>
      </c>
      <c r="IB73" s="54">
        <v>0</v>
      </c>
      <c r="IC73" s="54">
        <v>0</v>
      </c>
      <c r="ID73" s="55" t="s">
        <v>369</v>
      </c>
      <c r="IE73" s="55" t="s">
        <v>369</v>
      </c>
      <c r="IF73" s="55">
        <v>0</v>
      </c>
      <c r="IG73" s="196">
        <v>0</v>
      </c>
      <c r="IH73" s="55">
        <v>0</v>
      </c>
    </row>
    <row r="74" spans="1:242" ht="15.75" x14ac:dyDescent="0.25">
      <c r="A74" s="129">
        <v>63</v>
      </c>
      <c r="B74" s="108" t="s">
        <v>151</v>
      </c>
      <c r="C74" s="54">
        <v>0</v>
      </c>
      <c r="D74" s="54">
        <v>0</v>
      </c>
      <c r="E74" s="54">
        <v>0</v>
      </c>
      <c r="F74" s="54">
        <v>0</v>
      </c>
      <c r="G74" s="54">
        <v>0</v>
      </c>
      <c r="H74" s="54">
        <v>0</v>
      </c>
      <c r="I74" s="54">
        <v>1.2133185099999999</v>
      </c>
      <c r="J74" s="54">
        <v>0</v>
      </c>
      <c r="K74" s="54">
        <v>0</v>
      </c>
      <c r="L74" s="54">
        <v>0</v>
      </c>
      <c r="M74" s="54">
        <v>0</v>
      </c>
      <c r="N74" s="55" t="s">
        <v>369</v>
      </c>
      <c r="O74" s="55" t="s">
        <v>369</v>
      </c>
      <c r="P74" s="55">
        <v>0</v>
      </c>
      <c r="Q74" s="54">
        <v>1.2133185099999999</v>
      </c>
      <c r="R74" s="55"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v>0</v>
      </c>
      <c r="AD74" s="55" t="s">
        <v>369</v>
      </c>
      <c r="AE74" s="55" t="s">
        <v>369</v>
      </c>
      <c r="AF74" s="55">
        <v>0</v>
      </c>
      <c r="AG74" s="196">
        <v>0</v>
      </c>
      <c r="AH74" s="55">
        <v>0</v>
      </c>
      <c r="AI74" s="54">
        <v>0</v>
      </c>
      <c r="AJ74" s="54">
        <v>0</v>
      </c>
      <c r="AK74" s="54">
        <v>0</v>
      </c>
      <c r="AL74" s="54">
        <v>0</v>
      </c>
      <c r="AM74" s="54">
        <v>0</v>
      </c>
      <c r="AN74" s="54">
        <v>0</v>
      </c>
      <c r="AO74" s="54">
        <v>0</v>
      </c>
      <c r="AP74" s="54">
        <v>0</v>
      </c>
      <c r="AQ74" s="54">
        <v>0</v>
      </c>
      <c r="AR74" s="54">
        <v>0</v>
      </c>
      <c r="AS74" s="54">
        <v>0</v>
      </c>
      <c r="AT74" s="55" t="s">
        <v>369</v>
      </c>
      <c r="AU74" s="55" t="s">
        <v>369</v>
      </c>
      <c r="AV74" s="55">
        <v>0</v>
      </c>
      <c r="AW74" s="196">
        <v>0</v>
      </c>
      <c r="AX74" s="55">
        <v>0</v>
      </c>
      <c r="AY74" s="54">
        <v>0</v>
      </c>
      <c r="AZ74" s="54">
        <v>0</v>
      </c>
      <c r="BA74" s="54">
        <v>0</v>
      </c>
      <c r="BB74" s="54">
        <v>0</v>
      </c>
      <c r="BC74" s="54">
        <v>0</v>
      </c>
      <c r="BD74" s="54">
        <v>0</v>
      </c>
      <c r="BE74" s="54">
        <v>0</v>
      </c>
      <c r="BF74" s="54">
        <v>0</v>
      </c>
      <c r="BG74" s="54">
        <v>0</v>
      </c>
      <c r="BH74" s="54">
        <v>0</v>
      </c>
      <c r="BI74" s="54">
        <v>0</v>
      </c>
      <c r="BJ74" s="55" t="s">
        <v>369</v>
      </c>
      <c r="BK74" s="55" t="s">
        <v>369</v>
      </c>
      <c r="BL74" s="55">
        <v>0</v>
      </c>
      <c r="BM74" s="196">
        <v>0</v>
      </c>
      <c r="BN74" s="55">
        <v>0</v>
      </c>
      <c r="BO74" s="54">
        <v>0</v>
      </c>
      <c r="BP74" s="54">
        <v>0</v>
      </c>
      <c r="BQ74" s="54">
        <v>0</v>
      </c>
      <c r="BR74" s="54">
        <v>0</v>
      </c>
      <c r="BS74" s="54">
        <v>0</v>
      </c>
      <c r="BT74" s="54">
        <v>0</v>
      </c>
      <c r="BU74" s="54">
        <v>0</v>
      </c>
      <c r="BV74" s="54">
        <v>0</v>
      </c>
      <c r="BW74" s="54">
        <v>0</v>
      </c>
      <c r="BX74" s="54">
        <v>0</v>
      </c>
      <c r="BY74" s="54">
        <v>0</v>
      </c>
      <c r="BZ74" s="55" t="s">
        <v>369</v>
      </c>
      <c r="CA74" s="55" t="s">
        <v>369</v>
      </c>
      <c r="CB74" s="55">
        <v>0</v>
      </c>
      <c r="CC74" s="196">
        <v>0</v>
      </c>
      <c r="CD74" s="55">
        <v>0</v>
      </c>
      <c r="CE74" s="54">
        <v>0</v>
      </c>
      <c r="CF74" s="54">
        <v>0</v>
      </c>
      <c r="CG74" s="54">
        <v>0</v>
      </c>
      <c r="CH74" s="54">
        <v>0</v>
      </c>
      <c r="CI74" s="54">
        <v>0</v>
      </c>
      <c r="CJ74" s="54">
        <v>0</v>
      </c>
      <c r="CK74" s="54">
        <v>0</v>
      </c>
      <c r="CL74" s="54">
        <v>0</v>
      </c>
      <c r="CM74" s="54">
        <v>0</v>
      </c>
      <c r="CN74" s="54">
        <v>0</v>
      </c>
      <c r="CO74" s="54">
        <v>0</v>
      </c>
      <c r="CP74" s="55" t="s">
        <v>369</v>
      </c>
      <c r="CQ74" s="55" t="s">
        <v>369</v>
      </c>
      <c r="CR74" s="55">
        <v>0</v>
      </c>
      <c r="CS74" s="196">
        <v>0</v>
      </c>
      <c r="CT74" s="55">
        <v>0</v>
      </c>
      <c r="CU74" s="54">
        <v>0</v>
      </c>
      <c r="CV74" s="54">
        <v>0</v>
      </c>
      <c r="CW74" s="54">
        <v>0</v>
      </c>
      <c r="CX74" s="54">
        <v>0</v>
      </c>
      <c r="CY74" s="54">
        <v>0</v>
      </c>
      <c r="CZ74" s="54">
        <v>0</v>
      </c>
      <c r="DA74" s="54">
        <v>0</v>
      </c>
      <c r="DB74" s="54">
        <v>0</v>
      </c>
      <c r="DC74" s="54">
        <v>0</v>
      </c>
      <c r="DD74" s="54">
        <v>0</v>
      </c>
      <c r="DE74" s="54">
        <v>0</v>
      </c>
      <c r="DF74" s="55" t="s">
        <v>369</v>
      </c>
      <c r="DG74" s="55" t="s">
        <v>369</v>
      </c>
      <c r="DH74" s="55">
        <v>0</v>
      </c>
      <c r="DI74" s="196">
        <v>0</v>
      </c>
      <c r="DJ74" s="55">
        <v>0</v>
      </c>
      <c r="DK74" s="54">
        <v>0</v>
      </c>
      <c r="DL74" s="54">
        <v>0</v>
      </c>
      <c r="DM74" s="54">
        <v>0</v>
      </c>
      <c r="DN74" s="54">
        <v>0</v>
      </c>
      <c r="DO74" s="54">
        <v>0</v>
      </c>
      <c r="DP74" s="54">
        <v>0</v>
      </c>
      <c r="DQ74" s="54">
        <v>0</v>
      </c>
      <c r="DR74" s="54">
        <v>0</v>
      </c>
      <c r="DS74" s="54">
        <v>0</v>
      </c>
      <c r="DT74" s="54">
        <v>0</v>
      </c>
      <c r="DU74" s="54">
        <v>0</v>
      </c>
      <c r="DV74" s="55" t="s">
        <v>369</v>
      </c>
      <c r="DW74" s="55" t="s">
        <v>369</v>
      </c>
      <c r="DX74" s="55">
        <v>0</v>
      </c>
      <c r="DY74" s="196">
        <v>0</v>
      </c>
      <c r="DZ74" s="55">
        <v>0</v>
      </c>
      <c r="EA74" s="54">
        <v>0</v>
      </c>
      <c r="EB74" s="54">
        <v>0</v>
      </c>
      <c r="EC74" s="54">
        <v>0</v>
      </c>
      <c r="ED74" s="54">
        <v>0</v>
      </c>
      <c r="EE74" s="54">
        <v>0</v>
      </c>
      <c r="EF74" s="54">
        <v>0</v>
      </c>
      <c r="EG74" s="54">
        <v>0</v>
      </c>
      <c r="EH74" s="54">
        <v>0</v>
      </c>
      <c r="EI74" s="54">
        <v>0</v>
      </c>
      <c r="EJ74" s="54">
        <v>0</v>
      </c>
      <c r="EK74" s="54">
        <v>0</v>
      </c>
      <c r="EL74" s="55" t="s">
        <v>369</v>
      </c>
      <c r="EM74" s="55" t="s">
        <v>369</v>
      </c>
      <c r="EN74" s="55">
        <v>0</v>
      </c>
      <c r="EO74" s="54">
        <v>0</v>
      </c>
      <c r="EP74" s="55">
        <v>0</v>
      </c>
      <c r="EQ74" s="54">
        <v>0</v>
      </c>
      <c r="ER74" s="54">
        <v>0</v>
      </c>
      <c r="ES74" s="54">
        <v>0</v>
      </c>
      <c r="ET74" s="54">
        <v>0</v>
      </c>
      <c r="EU74" s="54">
        <v>0</v>
      </c>
      <c r="EV74" s="54">
        <v>0</v>
      </c>
      <c r="EW74" s="54">
        <v>0</v>
      </c>
      <c r="EX74" s="54">
        <v>0</v>
      </c>
      <c r="EY74" s="54">
        <v>0</v>
      </c>
      <c r="EZ74" s="54">
        <v>0</v>
      </c>
      <c r="FA74" s="54">
        <v>0</v>
      </c>
      <c r="FB74" s="55" t="s">
        <v>369</v>
      </c>
      <c r="FC74" s="55" t="s">
        <v>369</v>
      </c>
      <c r="FD74" s="55">
        <v>0</v>
      </c>
      <c r="FE74" s="196">
        <v>0</v>
      </c>
      <c r="FF74" s="55">
        <v>0</v>
      </c>
      <c r="FG74" s="54">
        <v>0</v>
      </c>
      <c r="FH74" s="54">
        <v>0</v>
      </c>
      <c r="FI74" s="54">
        <v>0</v>
      </c>
      <c r="FJ74" s="54">
        <v>0</v>
      </c>
      <c r="FK74" s="54">
        <v>0</v>
      </c>
      <c r="FL74" s="54">
        <v>0</v>
      </c>
      <c r="FM74" s="54">
        <v>0</v>
      </c>
      <c r="FN74" s="54">
        <v>0</v>
      </c>
      <c r="FO74" s="54">
        <v>0</v>
      </c>
      <c r="FP74" s="54">
        <v>0</v>
      </c>
      <c r="FQ74" s="54">
        <v>0</v>
      </c>
      <c r="FR74" s="55" t="s">
        <v>369</v>
      </c>
      <c r="FS74" s="55" t="s">
        <v>369</v>
      </c>
      <c r="FT74" s="55">
        <v>0</v>
      </c>
      <c r="FU74" s="196">
        <v>0</v>
      </c>
      <c r="FV74" s="55">
        <v>0</v>
      </c>
      <c r="FW74" s="54">
        <v>0</v>
      </c>
      <c r="FX74" s="54">
        <v>0</v>
      </c>
      <c r="FY74" s="54">
        <v>0</v>
      </c>
      <c r="FZ74" s="54">
        <v>0</v>
      </c>
      <c r="GA74" s="54">
        <v>0</v>
      </c>
      <c r="GB74" s="54">
        <v>0</v>
      </c>
      <c r="GC74" s="54">
        <v>0</v>
      </c>
      <c r="GD74" s="54">
        <v>0</v>
      </c>
      <c r="GE74" s="54">
        <v>0</v>
      </c>
      <c r="GF74" s="54">
        <v>0</v>
      </c>
      <c r="GG74" s="54">
        <v>0</v>
      </c>
      <c r="GH74" s="55" t="s">
        <v>369</v>
      </c>
      <c r="GI74" s="55" t="s">
        <v>369</v>
      </c>
      <c r="GJ74" s="55">
        <v>0</v>
      </c>
      <c r="GK74" s="196">
        <v>0</v>
      </c>
      <c r="GL74" s="55">
        <v>0</v>
      </c>
      <c r="GM74" s="54">
        <v>0</v>
      </c>
      <c r="GN74" s="54">
        <v>0</v>
      </c>
      <c r="GO74" s="54">
        <v>0</v>
      </c>
      <c r="GP74" s="54">
        <v>0</v>
      </c>
      <c r="GQ74" s="54">
        <v>0</v>
      </c>
      <c r="GR74" s="54">
        <v>0</v>
      </c>
      <c r="GS74" s="54">
        <v>0</v>
      </c>
      <c r="GT74" s="54">
        <v>0</v>
      </c>
      <c r="GU74" s="54">
        <v>0</v>
      </c>
      <c r="GV74" s="54">
        <v>0</v>
      </c>
      <c r="GW74" s="54">
        <v>0</v>
      </c>
      <c r="GX74" s="55" t="s">
        <v>369</v>
      </c>
      <c r="GY74" s="55" t="s">
        <v>369</v>
      </c>
      <c r="GZ74" s="55">
        <v>0</v>
      </c>
      <c r="HA74" s="196">
        <v>0</v>
      </c>
      <c r="HB74" s="55">
        <v>0</v>
      </c>
      <c r="HC74" s="54">
        <v>0</v>
      </c>
      <c r="HD74" s="54">
        <v>0</v>
      </c>
      <c r="HE74" s="54">
        <v>0</v>
      </c>
      <c r="HF74" s="54">
        <v>0</v>
      </c>
      <c r="HG74" s="54">
        <v>0</v>
      </c>
      <c r="HH74" s="54">
        <v>0</v>
      </c>
      <c r="HI74" s="54">
        <v>0</v>
      </c>
      <c r="HJ74" s="54">
        <v>0</v>
      </c>
      <c r="HK74" s="54">
        <v>0</v>
      </c>
      <c r="HL74" s="54">
        <v>0</v>
      </c>
      <c r="HM74" s="54">
        <v>0</v>
      </c>
      <c r="HN74" s="55" t="s">
        <v>369</v>
      </c>
      <c r="HO74" s="55" t="s">
        <v>369</v>
      </c>
      <c r="HP74" s="55">
        <v>0</v>
      </c>
      <c r="HQ74" s="196">
        <v>0</v>
      </c>
      <c r="HR74" s="55">
        <v>0</v>
      </c>
      <c r="HS74" s="54">
        <v>0</v>
      </c>
      <c r="HT74" s="54">
        <v>0</v>
      </c>
      <c r="HU74" s="54">
        <v>0</v>
      </c>
      <c r="HV74" s="54">
        <v>0</v>
      </c>
      <c r="HW74" s="54">
        <v>0</v>
      </c>
      <c r="HX74" s="54">
        <v>0</v>
      </c>
      <c r="HY74" s="54">
        <v>1.2133185099999999</v>
      </c>
      <c r="HZ74" s="54">
        <v>0</v>
      </c>
      <c r="IA74" s="54">
        <v>0</v>
      </c>
      <c r="IB74" s="54">
        <v>0</v>
      </c>
      <c r="IC74" s="54">
        <v>0</v>
      </c>
      <c r="ID74" s="55" t="s">
        <v>369</v>
      </c>
      <c r="IE74" s="55" t="s">
        <v>369</v>
      </c>
      <c r="IF74" s="55">
        <v>0</v>
      </c>
      <c r="IG74" s="196">
        <v>1.2133185099999999</v>
      </c>
      <c r="IH74" s="55">
        <v>0</v>
      </c>
    </row>
    <row r="75" spans="1:242" ht="15.75" x14ac:dyDescent="0.25">
      <c r="A75" s="130">
        <v>64</v>
      </c>
      <c r="B75" s="108" t="s">
        <v>153</v>
      </c>
      <c r="C75" s="54">
        <v>0</v>
      </c>
      <c r="D75" s="54">
        <v>0</v>
      </c>
      <c r="E75" s="54">
        <v>0</v>
      </c>
      <c r="F75" s="54">
        <v>0</v>
      </c>
      <c r="G75" s="54">
        <v>0</v>
      </c>
      <c r="H75" s="54">
        <v>0</v>
      </c>
      <c r="I75" s="54">
        <v>0.38584585000000005</v>
      </c>
      <c r="J75" s="54">
        <v>0</v>
      </c>
      <c r="K75" s="54">
        <v>0</v>
      </c>
      <c r="L75" s="54">
        <v>0</v>
      </c>
      <c r="M75" s="54">
        <v>0</v>
      </c>
      <c r="N75" s="55" t="s">
        <v>369</v>
      </c>
      <c r="O75" s="55" t="s">
        <v>369</v>
      </c>
      <c r="P75" s="55">
        <v>0</v>
      </c>
      <c r="Q75" s="54">
        <v>0.38584581000000001</v>
      </c>
      <c r="R75" s="55">
        <v>4.0000000034456917E-8</v>
      </c>
      <c r="S75" s="54">
        <v>0</v>
      </c>
      <c r="T75" s="54">
        <v>0</v>
      </c>
      <c r="U75" s="54">
        <v>0</v>
      </c>
      <c r="V75" s="54">
        <v>0</v>
      </c>
      <c r="W75" s="54">
        <v>0</v>
      </c>
      <c r="X75" s="54">
        <v>0</v>
      </c>
      <c r="Y75" s="54">
        <v>3.242536E-2</v>
      </c>
      <c r="Z75" s="54">
        <v>0</v>
      </c>
      <c r="AA75" s="54">
        <v>0</v>
      </c>
      <c r="AB75" s="54">
        <v>0</v>
      </c>
      <c r="AC75" s="54">
        <v>0</v>
      </c>
      <c r="AD75" s="55" t="s">
        <v>369</v>
      </c>
      <c r="AE75" s="55" t="s">
        <v>369</v>
      </c>
      <c r="AF75" s="55">
        <v>0</v>
      </c>
      <c r="AG75" s="196">
        <v>3.2425320000000001E-2</v>
      </c>
      <c r="AH75" s="55">
        <v>3.9999999999762448E-8</v>
      </c>
      <c r="AI75" s="54">
        <v>0</v>
      </c>
      <c r="AJ75" s="54">
        <v>0</v>
      </c>
      <c r="AK75" s="54">
        <v>0</v>
      </c>
      <c r="AL75" s="54">
        <v>0</v>
      </c>
      <c r="AM75" s="54">
        <v>0</v>
      </c>
      <c r="AN75" s="54">
        <v>0</v>
      </c>
      <c r="AO75" s="54">
        <v>0</v>
      </c>
      <c r="AP75" s="54">
        <v>0</v>
      </c>
      <c r="AQ75" s="54">
        <v>0</v>
      </c>
      <c r="AR75" s="54">
        <v>0</v>
      </c>
      <c r="AS75" s="54">
        <v>0</v>
      </c>
      <c r="AT75" s="55" t="s">
        <v>369</v>
      </c>
      <c r="AU75" s="55" t="s">
        <v>369</v>
      </c>
      <c r="AV75" s="55">
        <v>0</v>
      </c>
      <c r="AW75" s="196">
        <v>0</v>
      </c>
      <c r="AX75" s="55">
        <v>0</v>
      </c>
      <c r="AY75" s="54">
        <v>0</v>
      </c>
      <c r="AZ75" s="54">
        <v>0</v>
      </c>
      <c r="BA75" s="54">
        <v>0</v>
      </c>
      <c r="BB75" s="54">
        <v>0</v>
      </c>
      <c r="BC75" s="54">
        <v>0</v>
      </c>
      <c r="BD75" s="54">
        <v>0</v>
      </c>
      <c r="BE75" s="54">
        <v>0</v>
      </c>
      <c r="BF75" s="54">
        <v>0</v>
      </c>
      <c r="BG75" s="54">
        <v>0</v>
      </c>
      <c r="BH75" s="54">
        <v>0</v>
      </c>
      <c r="BI75" s="54">
        <v>0</v>
      </c>
      <c r="BJ75" s="55" t="s">
        <v>369</v>
      </c>
      <c r="BK75" s="55" t="s">
        <v>369</v>
      </c>
      <c r="BL75" s="55">
        <v>0</v>
      </c>
      <c r="BM75" s="196">
        <v>0</v>
      </c>
      <c r="BN75" s="55">
        <v>0</v>
      </c>
      <c r="BO75" s="54">
        <v>0</v>
      </c>
      <c r="BP75" s="54">
        <v>0</v>
      </c>
      <c r="BQ75" s="54">
        <v>0</v>
      </c>
      <c r="BR75" s="54">
        <v>0</v>
      </c>
      <c r="BS75" s="54">
        <v>0</v>
      </c>
      <c r="BT75" s="54">
        <v>0</v>
      </c>
      <c r="BU75" s="54">
        <v>0</v>
      </c>
      <c r="BV75" s="54">
        <v>0</v>
      </c>
      <c r="BW75" s="54">
        <v>0</v>
      </c>
      <c r="BX75" s="54">
        <v>0</v>
      </c>
      <c r="BY75" s="54">
        <v>0</v>
      </c>
      <c r="BZ75" s="55" t="s">
        <v>369</v>
      </c>
      <c r="CA75" s="55" t="s">
        <v>369</v>
      </c>
      <c r="CB75" s="55">
        <v>0</v>
      </c>
      <c r="CC75" s="196">
        <v>0</v>
      </c>
      <c r="CD75" s="55">
        <v>0</v>
      </c>
      <c r="CE75" s="54">
        <v>0</v>
      </c>
      <c r="CF75" s="54">
        <v>0</v>
      </c>
      <c r="CG75" s="54">
        <v>0</v>
      </c>
      <c r="CH75" s="54">
        <v>0</v>
      </c>
      <c r="CI75" s="54">
        <v>0</v>
      </c>
      <c r="CJ75" s="54">
        <v>0</v>
      </c>
      <c r="CK75" s="54">
        <v>0</v>
      </c>
      <c r="CL75" s="54">
        <v>0</v>
      </c>
      <c r="CM75" s="54">
        <v>0</v>
      </c>
      <c r="CN75" s="54">
        <v>0</v>
      </c>
      <c r="CO75" s="54">
        <v>0</v>
      </c>
      <c r="CP75" s="55" t="s">
        <v>369</v>
      </c>
      <c r="CQ75" s="55" t="s">
        <v>369</v>
      </c>
      <c r="CR75" s="55">
        <v>0</v>
      </c>
      <c r="CS75" s="196">
        <v>0</v>
      </c>
      <c r="CT75" s="55">
        <v>0</v>
      </c>
      <c r="CU75" s="54">
        <v>0</v>
      </c>
      <c r="CV75" s="54">
        <v>0</v>
      </c>
      <c r="CW75" s="54">
        <v>0</v>
      </c>
      <c r="CX75" s="54">
        <v>0</v>
      </c>
      <c r="CY75" s="54">
        <v>0</v>
      </c>
      <c r="CZ75" s="54">
        <v>0</v>
      </c>
      <c r="DA75" s="54">
        <v>0</v>
      </c>
      <c r="DB75" s="54">
        <v>0</v>
      </c>
      <c r="DC75" s="54">
        <v>0</v>
      </c>
      <c r="DD75" s="54">
        <v>0</v>
      </c>
      <c r="DE75" s="54">
        <v>0</v>
      </c>
      <c r="DF75" s="55" t="s">
        <v>369</v>
      </c>
      <c r="DG75" s="55" t="s">
        <v>369</v>
      </c>
      <c r="DH75" s="55">
        <v>0</v>
      </c>
      <c r="DI75" s="196">
        <v>0</v>
      </c>
      <c r="DJ75" s="55">
        <v>0</v>
      </c>
      <c r="DK75" s="54">
        <v>0</v>
      </c>
      <c r="DL75" s="54">
        <v>0</v>
      </c>
      <c r="DM75" s="54">
        <v>0</v>
      </c>
      <c r="DN75" s="54">
        <v>0</v>
      </c>
      <c r="DO75" s="54">
        <v>0</v>
      </c>
      <c r="DP75" s="54">
        <v>0</v>
      </c>
      <c r="DQ75" s="54">
        <v>0</v>
      </c>
      <c r="DR75" s="54">
        <v>0</v>
      </c>
      <c r="DS75" s="54">
        <v>0</v>
      </c>
      <c r="DT75" s="54">
        <v>0</v>
      </c>
      <c r="DU75" s="54">
        <v>0</v>
      </c>
      <c r="DV75" s="55" t="s">
        <v>369</v>
      </c>
      <c r="DW75" s="55" t="s">
        <v>369</v>
      </c>
      <c r="DX75" s="55">
        <v>0</v>
      </c>
      <c r="DY75" s="196">
        <v>0</v>
      </c>
      <c r="DZ75" s="55">
        <v>0</v>
      </c>
      <c r="EA75" s="54">
        <v>0</v>
      </c>
      <c r="EB75" s="54">
        <v>0</v>
      </c>
      <c r="EC75" s="54">
        <v>0</v>
      </c>
      <c r="ED75" s="54">
        <v>0</v>
      </c>
      <c r="EE75" s="54">
        <v>0</v>
      </c>
      <c r="EF75" s="54">
        <v>0</v>
      </c>
      <c r="EG75" s="54">
        <v>0</v>
      </c>
      <c r="EH75" s="54">
        <v>0</v>
      </c>
      <c r="EI75" s="54">
        <v>0</v>
      </c>
      <c r="EJ75" s="54">
        <v>0</v>
      </c>
      <c r="EK75" s="54">
        <v>0</v>
      </c>
      <c r="EL75" s="55" t="s">
        <v>369</v>
      </c>
      <c r="EM75" s="55" t="s">
        <v>369</v>
      </c>
      <c r="EN75" s="55">
        <v>0</v>
      </c>
      <c r="EO75" s="54">
        <v>0</v>
      </c>
      <c r="EP75" s="55">
        <v>0</v>
      </c>
      <c r="EQ75" s="54">
        <v>0</v>
      </c>
      <c r="ER75" s="54">
        <v>0</v>
      </c>
      <c r="ES75" s="54">
        <v>0</v>
      </c>
      <c r="ET75" s="54">
        <v>0</v>
      </c>
      <c r="EU75" s="54">
        <v>0</v>
      </c>
      <c r="EV75" s="54">
        <v>0</v>
      </c>
      <c r="EW75" s="54">
        <v>0</v>
      </c>
      <c r="EX75" s="54">
        <v>0</v>
      </c>
      <c r="EY75" s="54">
        <v>0</v>
      </c>
      <c r="EZ75" s="54">
        <v>0</v>
      </c>
      <c r="FA75" s="54">
        <v>0</v>
      </c>
      <c r="FB75" s="55" t="s">
        <v>369</v>
      </c>
      <c r="FC75" s="55" t="s">
        <v>369</v>
      </c>
      <c r="FD75" s="55">
        <v>0</v>
      </c>
      <c r="FE75" s="196">
        <v>0</v>
      </c>
      <c r="FF75" s="55">
        <v>0</v>
      </c>
      <c r="FG75" s="54">
        <v>0</v>
      </c>
      <c r="FH75" s="54">
        <v>0</v>
      </c>
      <c r="FI75" s="54">
        <v>0</v>
      </c>
      <c r="FJ75" s="54">
        <v>0</v>
      </c>
      <c r="FK75" s="54">
        <v>0</v>
      </c>
      <c r="FL75" s="54">
        <v>0</v>
      </c>
      <c r="FM75" s="54">
        <v>0</v>
      </c>
      <c r="FN75" s="54">
        <v>0</v>
      </c>
      <c r="FO75" s="54">
        <v>0</v>
      </c>
      <c r="FP75" s="54">
        <v>0</v>
      </c>
      <c r="FQ75" s="54">
        <v>0</v>
      </c>
      <c r="FR75" s="55" t="s">
        <v>369</v>
      </c>
      <c r="FS75" s="55" t="s">
        <v>369</v>
      </c>
      <c r="FT75" s="55">
        <v>0</v>
      </c>
      <c r="FU75" s="196">
        <v>0</v>
      </c>
      <c r="FV75" s="55">
        <v>0</v>
      </c>
      <c r="FW75" s="54">
        <v>0</v>
      </c>
      <c r="FX75" s="54">
        <v>0</v>
      </c>
      <c r="FY75" s="54">
        <v>0</v>
      </c>
      <c r="FZ75" s="54">
        <v>0</v>
      </c>
      <c r="GA75" s="54">
        <v>0</v>
      </c>
      <c r="GB75" s="54">
        <v>0</v>
      </c>
      <c r="GC75" s="54">
        <v>0</v>
      </c>
      <c r="GD75" s="54">
        <v>0</v>
      </c>
      <c r="GE75" s="54">
        <v>0</v>
      </c>
      <c r="GF75" s="54">
        <v>0</v>
      </c>
      <c r="GG75" s="54">
        <v>0</v>
      </c>
      <c r="GH75" s="55" t="s">
        <v>369</v>
      </c>
      <c r="GI75" s="55" t="s">
        <v>369</v>
      </c>
      <c r="GJ75" s="55">
        <v>0</v>
      </c>
      <c r="GK75" s="196">
        <v>0</v>
      </c>
      <c r="GL75" s="55">
        <v>0</v>
      </c>
      <c r="GM75" s="54">
        <v>0</v>
      </c>
      <c r="GN75" s="54">
        <v>0</v>
      </c>
      <c r="GO75" s="54">
        <v>0</v>
      </c>
      <c r="GP75" s="54">
        <v>0</v>
      </c>
      <c r="GQ75" s="54">
        <v>0</v>
      </c>
      <c r="GR75" s="54">
        <v>0</v>
      </c>
      <c r="GS75" s="54">
        <v>0.32800000000000001</v>
      </c>
      <c r="GT75" s="54">
        <v>0</v>
      </c>
      <c r="GU75" s="54">
        <v>0</v>
      </c>
      <c r="GV75" s="54">
        <v>0</v>
      </c>
      <c r="GW75" s="54">
        <v>0</v>
      </c>
      <c r="GX75" s="55" t="s">
        <v>369</v>
      </c>
      <c r="GY75" s="55" t="s">
        <v>369</v>
      </c>
      <c r="GZ75" s="55">
        <v>0</v>
      </c>
      <c r="HA75" s="196">
        <v>0.32800000000000001</v>
      </c>
      <c r="HB75" s="55">
        <v>0</v>
      </c>
      <c r="HC75" s="54">
        <v>0</v>
      </c>
      <c r="HD75" s="54">
        <v>0</v>
      </c>
      <c r="HE75" s="54">
        <v>0</v>
      </c>
      <c r="HF75" s="54">
        <v>0</v>
      </c>
      <c r="HG75" s="54">
        <v>0</v>
      </c>
      <c r="HH75" s="54">
        <v>0</v>
      </c>
      <c r="HI75" s="54">
        <v>2.542049E-2</v>
      </c>
      <c r="HJ75" s="54">
        <v>0</v>
      </c>
      <c r="HK75" s="54">
        <v>0</v>
      </c>
      <c r="HL75" s="54">
        <v>0</v>
      </c>
      <c r="HM75" s="54">
        <v>0</v>
      </c>
      <c r="HN75" s="55" t="s">
        <v>369</v>
      </c>
      <c r="HO75" s="55" t="s">
        <v>369</v>
      </c>
      <c r="HP75" s="55">
        <v>0</v>
      </c>
      <c r="HQ75" s="196">
        <v>2.542049E-2</v>
      </c>
      <c r="HR75" s="55">
        <v>0</v>
      </c>
      <c r="HS75" s="54">
        <v>0</v>
      </c>
      <c r="HT75" s="54">
        <v>0</v>
      </c>
      <c r="HU75" s="54">
        <v>0</v>
      </c>
      <c r="HV75" s="54">
        <v>0</v>
      </c>
      <c r="HW75" s="54">
        <v>0</v>
      </c>
      <c r="HX75" s="54">
        <v>0</v>
      </c>
      <c r="HY75" s="54">
        <v>0</v>
      </c>
      <c r="HZ75" s="54">
        <v>0</v>
      </c>
      <c r="IA75" s="54">
        <v>0</v>
      </c>
      <c r="IB75" s="54">
        <v>0</v>
      </c>
      <c r="IC75" s="54">
        <v>0</v>
      </c>
      <c r="ID75" s="55" t="s">
        <v>369</v>
      </c>
      <c r="IE75" s="55" t="s">
        <v>369</v>
      </c>
      <c r="IF75" s="55">
        <v>0</v>
      </c>
      <c r="IG75" s="196">
        <v>0</v>
      </c>
      <c r="IH75" s="55">
        <v>0</v>
      </c>
    </row>
    <row r="76" spans="1:242" ht="15.75" x14ac:dyDescent="0.25">
      <c r="A76" s="127">
        <v>65</v>
      </c>
      <c r="B76" s="128" t="s">
        <v>155</v>
      </c>
      <c r="C76" s="49">
        <v>0</v>
      </c>
      <c r="D76" s="49">
        <v>0</v>
      </c>
      <c r="E76" s="49">
        <v>0</v>
      </c>
      <c r="F76" s="49">
        <v>0</v>
      </c>
      <c r="G76" s="49">
        <v>0</v>
      </c>
      <c r="H76" s="49">
        <v>0</v>
      </c>
      <c r="I76" s="49">
        <v>6.5507900400000008</v>
      </c>
      <c r="J76" s="49">
        <v>0</v>
      </c>
      <c r="K76" s="49">
        <v>0</v>
      </c>
      <c r="L76" s="49">
        <v>0</v>
      </c>
      <c r="M76" s="49">
        <v>0</v>
      </c>
      <c r="N76" s="49" t="s">
        <v>369</v>
      </c>
      <c r="O76" s="49" t="s">
        <v>369</v>
      </c>
      <c r="P76" s="49">
        <v>0</v>
      </c>
      <c r="Q76" s="49">
        <v>6.3868950099999999</v>
      </c>
      <c r="R76" s="49">
        <v>0.16389503000000005</v>
      </c>
      <c r="S76" s="49">
        <v>0</v>
      </c>
      <c r="T76" s="49">
        <v>0</v>
      </c>
      <c r="U76" s="49">
        <v>0</v>
      </c>
      <c r="V76" s="49">
        <v>0</v>
      </c>
      <c r="W76" s="49">
        <v>0</v>
      </c>
      <c r="X76" s="49">
        <v>0</v>
      </c>
      <c r="Y76" s="49">
        <v>0.60326169000000007</v>
      </c>
      <c r="Z76" s="49">
        <v>0</v>
      </c>
      <c r="AA76" s="49">
        <v>0</v>
      </c>
      <c r="AB76" s="49">
        <v>0</v>
      </c>
      <c r="AC76" s="49">
        <v>0</v>
      </c>
      <c r="AD76" s="49" t="s">
        <v>369</v>
      </c>
      <c r="AE76" s="49" t="s">
        <v>369</v>
      </c>
      <c r="AF76" s="49">
        <v>0</v>
      </c>
      <c r="AG76" s="49">
        <v>0.56222006999999996</v>
      </c>
      <c r="AH76" s="49">
        <v>4.1041620000000001E-2</v>
      </c>
      <c r="AI76" s="49">
        <v>0</v>
      </c>
      <c r="AJ76" s="49">
        <v>0</v>
      </c>
      <c r="AK76" s="49">
        <v>0</v>
      </c>
      <c r="AL76" s="49">
        <v>0</v>
      </c>
      <c r="AM76" s="49">
        <v>0</v>
      </c>
      <c r="AN76" s="49">
        <v>0</v>
      </c>
      <c r="AO76" s="49">
        <v>0</v>
      </c>
      <c r="AP76" s="49">
        <v>0</v>
      </c>
      <c r="AQ76" s="49">
        <v>0</v>
      </c>
      <c r="AR76" s="49">
        <v>0</v>
      </c>
      <c r="AS76" s="49">
        <v>0</v>
      </c>
      <c r="AT76" s="49" t="s">
        <v>369</v>
      </c>
      <c r="AU76" s="49" t="s">
        <v>369</v>
      </c>
      <c r="AV76" s="49">
        <v>0</v>
      </c>
      <c r="AW76" s="49">
        <v>0</v>
      </c>
      <c r="AX76" s="49">
        <v>0</v>
      </c>
      <c r="AY76" s="49">
        <v>0</v>
      </c>
      <c r="AZ76" s="49">
        <v>0</v>
      </c>
      <c r="BA76" s="49">
        <v>0</v>
      </c>
      <c r="BB76" s="49">
        <v>0</v>
      </c>
      <c r="BC76" s="49">
        <v>0</v>
      </c>
      <c r="BD76" s="49">
        <v>0</v>
      </c>
      <c r="BE76" s="49">
        <v>0</v>
      </c>
      <c r="BF76" s="49">
        <v>0</v>
      </c>
      <c r="BG76" s="49">
        <v>0</v>
      </c>
      <c r="BH76" s="49">
        <v>0</v>
      </c>
      <c r="BI76" s="49">
        <v>0</v>
      </c>
      <c r="BJ76" s="49" t="s">
        <v>369</v>
      </c>
      <c r="BK76" s="49" t="s">
        <v>369</v>
      </c>
      <c r="BL76" s="49">
        <v>0</v>
      </c>
      <c r="BM76" s="49">
        <v>0</v>
      </c>
      <c r="BN76" s="49">
        <v>0</v>
      </c>
      <c r="BO76" s="49">
        <v>0</v>
      </c>
      <c r="BP76" s="49">
        <v>0</v>
      </c>
      <c r="BQ76" s="49">
        <v>0</v>
      </c>
      <c r="BR76" s="49">
        <v>0</v>
      </c>
      <c r="BS76" s="49">
        <v>0</v>
      </c>
      <c r="BT76" s="49">
        <v>0</v>
      </c>
      <c r="BU76" s="49">
        <v>0</v>
      </c>
      <c r="BV76" s="49">
        <v>0</v>
      </c>
      <c r="BW76" s="49">
        <v>0</v>
      </c>
      <c r="BX76" s="49">
        <v>0</v>
      </c>
      <c r="BY76" s="49">
        <v>0</v>
      </c>
      <c r="BZ76" s="49" t="s">
        <v>369</v>
      </c>
      <c r="CA76" s="49" t="s">
        <v>369</v>
      </c>
      <c r="CB76" s="49">
        <v>0</v>
      </c>
      <c r="CC76" s="49">
        <v>0</v>
      </c>
      <c r="CD76" s="49">
        <v>0</v>
      </c>
      <c r="CE76" s="49">
        <v>0</v>
      </c>
      <c r="CF76" s="49">
        <v>0</v>
      </c>
      <c r="CG76" s="49">
        <v>0</v>
      </c>
      <c r="CH76" s="49">
        <v>0</v>
      </c>
      <c r="CI76" s="49">
        <v>0</v>
      </c>
      <c r="CJ76" s="49">
        <v>0</v>
      </c>
      <c r="CK76" s="49">
        <v>0</v>
      </c>
      <c r="CL76" s="49">
        <v>0</v>
      </c>
      <c r="CM76" s="49">
        <v>0</v>
      </c>
      <c r="CN76" s="49">
        <v>0</v>
      </c>
      <c r="CO76" s="49">
        <v>0</v>
      </c>
      <c r="CP76" s="49" t="s">
        <v>369</v>
      </c>
      <c r="CQ76" s="49" t="s">
        <v>369</v>
      </c>
      <c r="CR76" s="49">
        <v>0</v>
      </c>
      <c r="CS76" s="49">
        <v>0</v>
      </c>
      <c r="CT76" s="49">
        <v>0</v>
      </c>
      <c r="CU76" s="49">
        <v>0</v>
      </c>
      <c r="CV76" s="49">
        <v>0</v>
      </c>
      <c r="CW76" s="49">
        <v>0</v>
      </c>
      <c r="CX76" s="49">
        <v>0</v>
      </c>
      <c r="CY76" s="49">
        <v>0</v>
      </c>
      <c r="CZ76" s="49">
        <v>0</v>
      </c>
      <c r="DA76" s="49">
        <v>0</v>
      </c>
      <c r="DB76" s="49">
        <v>0</v>
      </c>
      <c r="DC76" s="49">
        <v>0</v>
      </c>
      <c r="DD76" s="49">
        <v>0</v>
      </c>
      <c r="DE76" s="49">
        <v>0</v>
      </c>
      <c r="DF76" s="49" t="s">
        <v>369</v>
      </c>
      <c r="DG76" s="49" t="s">
        <v>369</v>
      </c>
      <c r="DH76" s="49">
        <v>0</v>
      </c>
      <c r="DI76" s="49">
        <v>0</v>
      </c>
      <c r="DJ76" s="49">
        <v>0</v>
      </c>
      <c r="DK76" s="49">
        <v>0</v>
      </c>
      <c r="DL76" s="49">
        <v>0</v>
      </c>
      <c r="DM76" s="49">
        <v>0</v>
      </c>
      <c r="DN76" s="49">
        <v>0</v>
      </c>
      <c r="DO76" s="49">
        <v>0</v>
      </c>
      <c r="DP76" s="49">
        <v>0</v>
      </c>
      <c r="DQ76" s="49">
        <v>0</v>
      </c>
      <c r="DR76" s="49">
        <v>0</v>
      </c>
      <c r="DS76" s="49">
        <v>0</v>
      </c>
      <c r="DT76" s="49">
        <v>0</v>
      </c>
      <c r="DU76" s="49">
        <v>0</v>
      </c>
      <c r="DV76" s="49" t="s">
        <v>369</v>
      </c>
      <c r="DW76" s="49" t="s">
        <v>369</v>
      </c>
      <c r="DX76" s="49">
        <v>0</v>
      </c>
      <c r="DY76" s="49">
        <v>0</v>
      </c>
      <c r="DZ76" s="49">
        <v>0</v>
      </c>
      <c r="EA76" s="49">
        <v>0</v>
      </c>
      <c r="EB76" s="49">
        <v>0</v>
      </c>
      <c r="EC76" s="49">
        <v>0</v>
      </c>
      <c r="ED76" s="49">
        <v>0</v>
      </c>
      <c r="EE76" s="49">
        <v>0</v>
      </c>
      <c r="EF76" s="49">
        <v>0</v>
      </c>
      <c r="EG76" s="49">
        <v>0</v>
      </c>
      <c r="EH76" s="49">
        <v>0</v>
      </c>
      <c r="EI76" s="49">
        <v>0</v>
      </c>
      <c r="EJ76" s="49">
        <v>0</v>
      </c>
      <c r="EK76" s="49">
        <v>0</v>
      </c>
      <c r="EL76" s="49" t="s">
        <v>369</v>
      </c>
      <c r="EM76" s="49" t="s">
        <v>369</v>
      </c>
      <c r="EN76" s="49">
        <v>0</v>
      </c>
      <c r="EO76" s="49">
        <v>0</v>
      </c>
      <c r="EP76" s="49">
        <v>0</v>
      </c>
      <c r="EQ76" s="49">
        <v>0</v>
      </c>
      <c r="ER76" s="49">
        <v>0</v>
      </c>
      <c r="ES76" s="49">
        <v>0</v>
      </c>
      <c r="ET76" s="49">
        <v>0</v>
      </c>
      <c r="EU76" s="49">
        <v>0</v>
      </c>
      <c r="EV76" s="49">
        <v>0</v>
      </c>
      <c r="EW76" s="49">
        <v>0</v>
      </c>
      <c r="EX76" s="49">
        <v>0</v>
      </c>
      <c r="EY76" s="49">
        <v>0</v>
      </c>
      <c r="EZ76" s="49">
        <v>0</v>
      </c>
      <c r="FA76" s="49">
        <v>0</v>
      </c>
      <c r="FB76" s="49" t="s">
        <v>369</v>
      </c>
      <c r="FC76" s="49" t="s">
        <v>369</v>
      </c>
      <c r="FD76" s="49">
        <v>0</v>
      </c>
      <c r="FE76" s="49">
        <v>0</v>
      </c>
      <c r="FF76" s="49">
        <v>0</v>
      </c>
      <c r="FG76" s="49">
        <v>0</v>
      </c>
      <c r="FH76" s="49">
        <v>0</v>
      </c>
      <c r="FI76" s="49">
        <v>0</v>
      </c>
      <c r="FJ76" s="49">
        <v>0</v>
      </c>
      <c r="FK76" s="49">
        <v>0</v>
      </c>
      <c r="FL76" s="49">
        <v>0</v>
      </c>
      <c r="FM76" s="49">
        <v>0</v>
      </c>
      <c r="FN76" s="49">
        <v>0</v>
      </c>
      <c r="FO76" s="49">
        <v>0</v>
      </c>
      <c r="FP76" s="49">
        <v>0</v>
      </c>
      <c r="FQ76" s="49">
        <v>0</v>
      </c>
      <c r="FR76" s="49" t="s">
        <v>369</v>
      </c>
      <c r="FS76" s="49" t="s">
        <v>369</v>
      </c>
      <c r="FT76" s="49">
        <v>0</v>
      </c>
      <c r="FU76" s="49">
        <v>0</v>
      </c>
      <c r="FV76" s="49">
        <v>0</v>
      </c>
      <c r="FW76" s="49">
        <v>0</v>
      </c>
      <c r="FX76" s="49">
        <v>0</v>
      </c>
      <c r="FY76" s="49">
        <v>0</v>
      </c>
      <c r="FZ76" s="49">
        <v>0</v>
      </c>
      <c r="GA76" s="49">
        <v>0</v>
      </c>
      <c r="GB76" s="49">
        <v>0</v>
      </c>
      <c r="GC76" s="49">
        <v>0</v>
      </c>
      <c r="GD76" s="49">
        <v>0</v>
      </c>
      <c r="GE76" s="49">
        <v>0</v>
      </c>
      <c r="GF76" s="49">
        <v>0</v>
      </c>
      <c r="GG76" s="49">
        <v>0</v>
      </c>
      <c r="GH76" s="49" t="s">
        <v>369</v>
      </c>
      <c r="GI76" s="49" t="s">
        <v>369</v>
      </c>
      <c r="GJ76" s="49">
        <v>0</v>
      </c>
      <c r="GK76" s="49">
        <v>0</v>
      </c>
      <c r="GL76" s="49">
        <v>0</v>
      </c>
      <c r="GM76" s="49">
        <v>0</v>
      </c>
      <c r="GN76" s="49">
        <v>0</v>
      </c>
      <c r="GO76" s="49">
        <v>0</v>
      </c>
      <c r="GP76" s="49">
        <v>0</v>
      </c>
      <c r="GQ76" s="49">
        <v>0</v>
      </c>
      <c r="GR76" s="49">
        <v>0</v>
      </c>
      <c r="GS76" s="49">
        <v>0.96696150999999997</v>
      </c>
      <c r="GT76" s="49">
        <v>0</v>
      </c>
      <c r="GU76" s="49">
        <v>0</v>
      </c>
      <c r="GV76" s="49">
        <v>0</v>
      </c>
      <c r="GW76" s="49">
        <v>0</v>
      </c>
      <c r="GX76" s="49" t="s">
        <v>369</v>
      </c>
      <c r="GY76" s="49" t="s">
        <v>369</v>
      </c>
      <c r="GZ76" s="49">
        <v>0</v>
      </c>
      <c r="HA76" s="49">
        <v>0.96696150999999997</v>
      </c>
      <c r="HB76" s="49">
        <v>0</v>
      </c>
      <c r="HC76" s="49">
        <v>0</v>
      </c>
      <c r="HD76" s="49">
        <v>0</v>
      </c>
      <c r="HE76" s="49">
        <v>0</v>
      </c>
      <c r="HF76" s="49">
        <v>0</v>
      </c>
      <c r="HG76" s="49">
        <v>0</v>
      </c>
      <c r="HH76" s="49">
        <v>0</v>
      </c>
      <c r="HI76" s="49">
        <v>2.54830537</v>
      </c>
      <c r="HJ76" s="49">
        <v>0</v>
      </c>
      <c r="HK76" s="49">
        <v>0</v>
      </c>
      <c r="HL76" s="49">
        <v>0</v>
      </c>
      <c r="HM76" s="49">
        <v>0</v>
      </c>
      <c r="HN76" s="49" t="s">
        <v>369</v>
      </c>
      <c r="HO76" s="49" t="s">
        <v>369</v>
      </c>
      <c r="HP76" s="49">
        <v>0</v>
      </c>
      <c r="HQ76" s="49">
        <v>2.54830537</v>
      </c>
      <c r="HR76" s="49">
        <v>0</v>
      </c>
      <c r="HS76" s="49">
        <v>0</v>
      </c>
      <c r="HT76" s="49">
        <v>0</v>
      </c>
      <c r="HU76" s="49">
        <v>0</v>
      </c>
      <c r="HV76" s="49">
        <v>0</v>
      </c>
      <c r="HW76" s="49">
        <v>0</v>
      </c>
      <c r="HX76" s="49">
        <v>0</v>
      </c>
      <c r="HY76" s="49">
        <v>2.4322614700000003</v>
      </c>
      <c r="HZ76" s="49">
        <v>0</v>
      </c>
      <c r="IA76" s="49">
        <v>0</v>
      </c>
      <c r="IB76" s="49">
        <v>0</v>
      </c>
      <c r="IC76" s="49">
        <v>0</v>
      </c>
      <c r="ID76" s="49" t="s">
        <v>369</v>
      </c>
      <c r="IE76" s="49" t="s">
        <v>369</v>
      </c>
      <c r="IF76" s="49">
        <v>0</v>
      </c>
      <c r="IG76" s="49">
        <v>2.30940806</v>
      </c>
      <c r="IH76" s="49">
        <v>0.12285341000000005</v>
      </c>
    </row>
    <row r="77" spans="1:242" ht="15.75" x14ac:dyDescent="0.25">
      <c r="A77" s="129">
        <v>66</v>
      </c>
      <c r="B77" s="108" t="s">
        <v>157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0.15786127</v>
      </c>
      <c r="J77" s="54">
        <v>0</v>
      </c>
      <c r="K77" s="54">
        <v>0</v>
      </c>
      <c r="L77" s="54">
        <v>0</v>
      </c>
      <c r="M77" s="54">
        <v>0</v>
      </c>
      <c r="N77" s="55" t="s">
        <v>369</v>
      </c>
      <c r="O77" s="55" t="s">
        <v>369</v>
      </c>
      <c r="P77" s="55">
        <v>0</v>
      </c>
      <c r="Q77" s="54">
        <v>0.15786127</v>
      </c>
      <c r="R77" s="55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5" t="s">
        <v>369</v>
      </c>
      <c r="AE77" s="55" t="s">
        <v>369</v>
      </c>
      <c r="AF77" s="55">
        <v>0</v>
      </c>
      <c r="AG77" s="196">
        <v>0</v>
      </c>
      <c r="AH77" s="55">
        <v>0</v>
      </c>
      <c r="AI77" s="54">
        <v>0</v>
      </c>
      <c r="AJ77" s="54">
        <v>0</v>
      </c>
      <c r="AK77" s="54">
        <v>0</v>
      </c>
      <c r="AL77" s="54">
        <v>0</v>
      </c>
      <c r="AM77" s="54">
        <v>0</v>
      </c>
      <c r="AN77" s="54">
        <v>0</v>
      </c>
      <c r="AO77" s="54">
        <v>0</v>
      </c>
      <c r="AP77" s="54">
        <v>0</v>
      </c>
      <c r="AQ77" s="54">
        <v>0</v>
      </c>
      <c r="AR77" s="54">
        <v>0</v>
      </c>
      <c r="AS77" s="54">
        <v>0</v>
      </c>
      <c r="AT77" s="55" t="s">
        <v>369</v>
      </c>
      <c r="AU77" s="55" t="s">
        <v>369</v>
      </c>
      <c r="AV77" s="55">
        <v>0</v>
      </c>
      <c r="AW77" s="196">
        <v>0</v>
      </c>
      <c r="AX77" s="55">
        <v>0</v>
      </c>
      <c r="AY77" s="54">
        <v>0</v>
      </c>
      <c r="AZ77" s="54">
        <v>0</v>
      </c>
      <c r="BA77" s="54">
        <v>0</v>
      </c>
      <c r="BB77" s="54">
        <v>0</v>
      </c>
      <c r="BC77" s="54">
        <v>0</v>
      </c>
      <c r="BD77" s="54">
        <v>0</v>
      </c>
      <c r="BE77" s="54">
        <v>0</v>
      </c>
      <c r="BF77" s="54">
        <v>0</v>
      </c>
      <c r="BG77" s="54">
        <v>0</v>
      </c>
      <c r="BH77" s="54">
        <v>0</v>
      </c>
      <c r="BI77" s="54">
        <v>0</v>
      </c>
      <c r="BJ77" s="55" t="s">
        <v>369</v>
      </c>
      <c r="BK77" s="55" t="s">
        <v>369</v>
      </c>
      <c r="BL77" s="55">
        <v>0</v>
      </c>
      <c r="BM77" s="196">
        <v>0</v>
      </c>
      <c r="BN77" s="55">
        <v>0</v>
      </c>
      <c r="BO77" s="54">
        <v>0</v>
      </c>
      <c r="BP77" s="54">
        <v>0</v>
      </c>
      <c r="BQ77" s="54">
        <v>0</v>
      </c>
      <c r="BR77" s="54">
        <v>0</v>
      </c>
      <c r="BS77" s="54">
        <v>0</v>
      </c>
      <c r="BT77" s="54">
        <v>0</v>
      </c>
      <c r="BU77" s="54">
        <v>0</v>
      </c>
      <c r="BV77" s="54">
        <v>0</v>
      </c>
      <c r="BW77" s="54">
        <v>0</v>
      </c>
      <c r="BX77" s="54">
        <v>0</v>
      </c>
      <c r="BY77" s="54">
        <v>0</v>
      </c>
      <c r="BZ77" s="55" t="s">
        <v>369</v>
      </c>
      <c r="CA77" s="55" t="s">
        <v>369</v>
      </c>
      <c r="CB77" s="55">
        <v>0</v>
      </c>
      <c r="CC77" s="196">
        <v>0</v>
      </c>
      <c r="CD77" s="55">
        <v>0</v>
      </c>
      <c r="CE77" s="54">
        <v>0</v>
      </c>
      <c r="CF77" s="54">
        <v>0</v>
      </c>
      <c r="CG77" s="54">
        <v>0</v>
      </c>
      <c r="CH77" s="54">
        <v>0</v>
      </c>
      <c r="CI77" s="54">
        <v>0</v>
      </c>
      <c r="CJ77" s="54">
        <v>0</v>
      </c>
      <c r="CK77" s="54">
        <v>0</v>
      </c>
      <c r="CL77" s="54">
        <v>0</v>
      </c>
      <c r="CM77" s="54">
        <v>0</v>
      </c>
      <c r="CN77" s="54">
        <v>0</v>
      </c>
      <c r="CO77" s="54">
        <v>0</v>
      </c>
      <c r="CP77" s="55" t="s">
        <v>369</v>
      </c>
      <c r="CQ77" s="55" t="s">
        <v>369</v>
      </c>
      <c r="CR77" s="55">
        <v>0</v>
      </c>
      <c r="CS77" s="196">
        <v>0</v>
      </c>
      <c r="CT77" s="55">
        <v>0</v>
      </c>
      <c r="CU77" s="54">
        <v>0</v>
      </c>
      <c r="CV77" s="54">
        <v>0</v>
      </c>
      <c r="CW77" s="54">
        <v>0</v>
      </c>
      <c r="CX77" s="54">
        <v>0</v>
      </c>
      <c r="CY77" s="54">
        <v>0</v>
      </c>
      <c r="CZ77" s="54">
        <v>0</v>
      </c>
      <c r="DA77" s="54">
        <v>0</v>
      </c>
      <c r="DB77" s="54">
        <v>0</v>
      </c>
      <c r="DC77" s="54">
        <v>0</v>
      </c>
      <c r="DD77" s="54">
        <v>0</v>
      </c>
      <c r="DE77" s="54">
        <v>0</v>
      </c>
      <c r="DF77" s="55" t="s">
        <v>369</v>
      </c>
      <c r="DG77" s="55" t="s">
        <v>369</v>
      </c>
      <c r="DH77" s="55">
        <v>0</v>
      </c>
      <c r="DI77" s="196">
        <v>0</v>
      </c>
      <c r="DJ77" s="55">
        <v>0</v>
      </c>
      <c r="DK77" s="54">
        <v>0</v>
      </c>
      <c r="DL77" s="54">
        <v>0</v>
      </c>
      <c r="DM77" s="54">
        <v>0</v>
      </c>
      <c r="DN77" s="54">
        <v>0</v>
      </c>
      <c r="DO77" s="54">
        <v>0</v>
      </c>
      <c r="DP77" s="54">
        <v>0</v>
      </c>
      <c r="DQ77" s="54">
        <v>0</v>
      </c>
      <c r="DR77" s="54">
        <v>0</v>
      </c>
      <c r="DS77" s="54">
        <v>0</v>
      </c>
      <c r="DT77" s="54">
        <v>0</v>
      </c>
      <c r="DU77" s="54">
        <v>0</v>
      </c>
      <c r="DV77" s="55" t="s">
        <v>369</v>
      </c>
      <c r="DW77" s="55" t="s">
        <v>369</v>
      </c>
      <c r="DX77" s="55">
        <v>0</v>
      </c>
      <c r="DY77" s="196">
        <v>0</v>
      </c>
      <c r="DZ77" s="55">
        <v>0</v>
      </c>
      <c r="EA77" s="54">
        <v>0</v>
      </c>
      <c r="EB77" s="54">
        <v>0</v>
      </c>
      <c r="EC77" s="54">
        <v>0</v>
      </c>
      <c r="ED77" s="54">
        <v>0</v>
      </c>
      <c r="EE77" s="54">
        <v>0</v>
      </c>
      <c r="EF77" s="54">
        <v>0</v>
      </c>
      <c r="EG77" s="54">
        <v>0</v>
      </c>
      <c r="EH77" s="54">
        <v>0</v>
      </c>
      <c r="EI77" s="54">
        <v>0</v>
      </c>
      <c r="EJ77" s="54">
        <v>0</v>
      </c>
      <c r="EK77" s="54">
        <v>0</v>
      </c>
      <c r="EL77" s="55" t="s">
        <v>369</v>
      </c>
      <c r="EM77" s="55" t="s">
        <v>369</v>
      </c>
      <c r="EN77" s="55">
        <v>0</v>
      </c>
      <c r="EO77" s="54">
        <v>0</v>
      </c>
      <c r="EP77" s="55">
        <v>0</v>
      </c>
      <c r="EQ77" s="54">
        <v>0</v>
      </c>
      <c r="ER77" s="54">
        <v>0</v>
      </c>
      <c r="ES77" s="54">
        <v>0</v>
      </c>
      <c r="ET77" s="54">
        <v>0</v>
      </c>
      <c r="EU77" s="54">
        <v>0</v>
      </c>
      <c r="EV77" s="54">
        <v>0</v>
      </c>
      <c r="EW77" s="54">
        <v>0</v>
      </c>
      <c r="EX77" s="54">
        <v>0</v>
      </c>
      <c r="EY77" s="54">
        <v>0</v>
      </c>
      <c r="EZ77" s="54">
        <v>0</v>
      </c>
      <c r="FA77" s="54">
        <v>0</v>
      </c>
      <c r="FB77" s="55" t="s">
        <v>369</v>
      </c>
      <c r="FC77" s="55" t="s">
        <v>369</v>
      </c>
      <c r="FD77" s="55">
        <v>0</v>
      </c>
      <c r="FE77" s="196">
        <v>0</v>
      </c>
      <c r="FF77" s="55">
        <v>0</v>
      </c>
      <c r="FG77" s="54">
        <v>0</v>
      </c>
      <c r="FH77" s="54">
        <v>0</v>
      </c>
      <c r="FI77" s="54">
        <v>0</v>
      </c>
      <c r="FJ77" s="54">
        <v>0</v>
      </c>
      <c r="FK77" s="54">
        <v>0</v>
      </c>
      <c r="FL77" s="54">
        <v>0</v>
      </c>
      <c r="FM77" s="54">
        <v>0</v>
      </c>
      <c r="FN77" s="54">
        <v>0</v>
      </c>
      <c r="FO77" s="54">
        <v>0</v>
      </c>
      <c r="FP77" s="54">
        <v>0</v>
      </c>
      <c r="FQ77" s="54">
        <v>0</v>
      </c>
      <c r="FR77" s="55" t="s">
        <v>369</v>
      </c>
      <c r="FS77" s="55" t="s">
        <v>369</v>
      </c>
      <c r="FT77" s="55">
        <v>0</v>
      </c>
      <c r="FU77" s="196">
        <v>0</v>
      </c>
      <c r="FV77" s="55">
        <v>0</v>
      </c>
      <c r="FW77" s="54">
        <v>0</v>
      </c>
      <c r="FX77" s="54">
        <v>0</v>
      </c>
      <c r="FY77" s="54">
        <v>0</v>
      </c>
      <c r="FZ77" s="54">
        <v>0</v>
      </c>
      <c r="GA77" s="54">
        <v>0</v>
      </c>
      <c r="GB77" s="54">
        <v>0</v>
      </c>
      <c r="GC77" s="54">
        <v>0</v>
      </c>
      <c r="GD77" s="54">
        <v>0</v>
      </c>
      <c r="GE77" s="54">
        <v>0</v>
      </c>
      <c r="GF77" s="54">
        <v>0</v>
      </c>
      <c r="GG77" s="54">
        <v>0</v>
      </c>
      <c r="GH77" s="55" t="s">
        <v>369</v>
      </c>
      <c r="GI77" s="55" t="s">
        <v>369</v>
      </c>
      <c r="GJ77" s="55">
        <v>0</v>
      </c>
      <c r="GK77" s="196">
        <v>0</v>
      </c>
      <c r="GL77" s="55">
        <v>0</v>
      </c>
      <c r="GM77" s="54">
        <v>0</v>
      </c>
      <c r="GN77" s="54">
        <v>0</v>
      </c>
      <c r="GO77" s="54">
        <v>0</v>
      </c>
      <c r="GP77" s="54">
        <v>0</v>
      </c>
      <c r="GQ77" s="54">
        <v>0</v>
      </c>
      <c r="GR77" s="54">
        <v>0</v>
      </c>
      <c r="GS77" s="54">
        <v>0.13460447</v>
      </c>
      <c r="GT77" s="54">
        <v>0</v>
      </c>
      <c r="GU77" s="54">
        <v>0</v>
      </c>
      <c r="GV77" s="54">
        <v>0</v>
      </c>
      <c r="GW77" s="54">
        <v>0</v>
      </c>
      <c r="GX77" s="55" t="s">
        <v>369</v>
      </c>
      <c r="GY77" s="55" t="s">
        <v>369</v>
      </c>
      <c r="GZ77" s="55">
        <v>0</v>
      </c>
      <c r="HA77" s="196">
        <v>0.13460447</v>
      </c>
      <c r="HB77" s="55">
        <v>0</v>
      </c>
      <c r="HC77" s="54">
        <v>0</v>
      </c>
      <c r="HD77" s="54">
        <v>0</v>
      </c>
      <c r="HE77" s="54">
        <v>0</v>
      </c>
      <c r="HF77" s="54">
        <v>0</v>
      </c>
      <c r="HG77" s="54">
        <v>0</v>
      </c>
      <c r="HH77" s="54">
        <v>0</v>
      </c>
      <c r="HI77" s="54">
        <v>2.3256799999999998E-2</v>
      </c>
      <c r="HJ77" s="54">
        <v>0</v>
      </c>
      <c r="HK77" s="54">
        <v>0</v>
      </c>
      <c r="HL77" s="54">
        <v>0</v>
      </c>
      <c r="HM77" s="54">
        <v>0</v>
      </c>
      <c r="HN77" s="55" t="s">
        <v>369</v>
      </c>
      <c r="HO77" s="55" t="s">
        <v>369</v>
      </c>
      <c r="HP77" s="55">
        <v>0</v>
      </c>
      <c r="HQ77" s="196">
        <v>2.3256799999999998E-2</v>
      </c>
      <c r="HR77" s="55">
        <v>0</v>
      </c>
      <c r="HS77" s="54">
        <v>0</v>
      </c>
      <c r="HT77" s="54">
        <v>0</v>
      </c>
      <c r="HU77" s="54">
        <v>0</v>
      </c>
      <c r="HV77" s="54">
        <v>0</v>
      </c>
      <c r="HW77" s="54">
        <v>0</v>
      </c>
      <c r="HX77" s="54">
        <v>0</v>
      </c>
      <c r="HY77" s="54">
        <v>0</v>
      </c>
      <c r="HZ77" s="54">
        <v>0</v>
      </c>
      <c r="IA77" s="54">
        <v>0</v>
      </c>
      <c r="IB77" s="54">
        <v>0</v>
      </c>
      <c r="IC77" s="54">
        <v>0</v>
      </c>
      <c r="ID77" s="55" t="s">
        <v>369</v>
      </c>
      <c r="IE77" s="55" t="s">
        <v>369</v>
      </c>
      <c r="IF77" s="55">
        <v>0</v>
      </c>
      <c r="IG77" s="196">
        <v>0</v>
      </c>
      <c r="IH77" s="55">
        <v>0</v>
      </c>
    </row>
    <row r="78" spans="1:242" ht="15.75" x14ac:dyDescent="0.25">
      <c r="A78" s="129">
        <v>67</v>
      </c>
      <c r="B78" s="108" t="s">
        <v>159</v>
      </c>
      <c r="C78" s="54">
        <v>0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0.78693992000000001</v>
      </c>
      <c r="J78" s="54">
        <v>0</v>
      </c>
      <c r="K78" s="54">
        <v>0</v>
      </c>
      <c r="L78" s="54">
        <v>0</v>
      </c>
      <c r="M78" s="54">
        <v>0</v>
      </c>
      <c r="N78" s="55" t="s">
        <v>369</v>
      </c>
      <c r="O78" s="55" t="s">
        <v>369</v>
      </c>
      <c r="P78" s="55">
        <v>0</v>
      </c>
      <c r="Q78" s="54">
        <v>0.68211926000000001</v>
      </c>
      <c r="R78" s="55">
        <v>0.10482066000000001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5" t="s">
        <v>369</v>
      </c>
      <c r="AE78" s="55" t="s">
        <v>369</v>
      </c>
      <c r="AF78" s="55">
        <v>0</v>
      </c>
      <c r="AG78" s="196">
        <v>0</v>
      </c>
      <c r="AH78" s="55">
        <v>0</v>
      </c>
      <c r="AI78" s="54">
        <v>0</v>
      </c>
      <c r="AJ78" s="54">
        <v>0</v>
      </c>
      <c r="AK78" s="54">
        <v>0</v>
      </c>
      <c r="AL78" s="54">
        <v>0</v>
      </c>
      <c r="AM78" s="54">
        <v>0</v>
      </c>
      <c r="AN78" s="54">
        <v>0</v>
      </c>
      <c r="AO78" s="54">
        <v>0</v>
      </c>
      <c r="AP78" s="54">
        <v>0</v>
      </c>
      <c r="AQ78" s="54">
        <v>0</v>
      </c>
      <c r="AR78" s="54">
        <v>0</v>
      </c>
      <c r="AS78" s="54">
        <v>0</v>
      </c>
      <c r="AT78" s="55" t="s">
        <v>369</v>
      </c>
      <c r="AU78" s="55" t="s">
        <v>369</v>
      </c>
      <c r="AV78" s="55">
        <v>0</v>
      </c>
      <c r="AW78" s="196">
        <v>0</v>
      </c>
      <c r="AX78" s="55">
        <v>0</v>
      </c>
      <c r="AY78" s="54">
        <v>0</v>
      </c>
      <c r="AZ78" s="54">
        <v>0</v>
      </c>
      <c r="BA78" s="54">
        <v>0</v>
      </c>
      <c r="BB78" s="54">
        <v>0</v>
      </c>
      <c r="BC78" s="54">
        <v>0</v>
      </c>
      <c r="BD78" s="54">
        <v>0</v>
      </c>
      <c r="BE78" s="54">
        <v>0</v>
      </c>
      <c r="BF78" s="54">
        <v>0</v>
      </c>
      <c r="BG78" s="54">
        <v>0</v>
      </c>
      <c r="BH78" s="54">
        <v>0</v>
      </c>
      <c r="BI78" s="54">
        <v>0</v>
      </c>
      <c r="BJ78" s="55" t="s">
        <v>369</v>
      </c>
      <c r="BK78" s="55" t="s">
        <v>369</v>
      </c>
      <c r="BL78" s="55">
        <v>0</v>
      </c>
      <c r="BM78" s="196">
        <v>0</v>
      </c>
      <c r="BN78" s="55">
        <v>0</v>
      </c>
      <c r="BO78" s="54">
        <v>0</v>
      </c>
      <c r="BP78" s="54">
        <v>0</v>
      </c>
      <c r="BQ78" s="54">
        <v>0</v>
      </c>
      <c r="BR78" s="54">
        <v>0</v>
      </c>
      <c r="BS78" s="54">
        <v>0</v>
      </c>
      <c r="BT78" s="54">
        <v>0</v>
      </c>
      <c r="BU78" s="54">
        <v>0</v>
      </c>
      <c r="BV78" s="54">
        <v>0</v>
      </c>
      <c r="BW78" s="54">
        <v>0</v>
      </c>
      <c r="BX78" s="54">
        <v>0</v>
      </c>
      <c r="BY78" s="54">
        <v>0</v>
      </c>
      <c r="BZ78" s="55" t="s">
        <v>369</v>
      </c>
      <c r="CA78" s="55" t="s">
        <v>369</v>
      </c>
      <c r="CB78" s="55">
        <v>0</v>
      </c>
      <c r="CC78" s="196">
        <v>0</v>
      </c>
      <c r="CD78" s="55">
        <v>0</v>
      </c>
      <c r="CE78" s="54">
        <v>0</v>
      </c>
      <c r="CF78" s="54">
        <v>0</v>
      </c>
      <c r="CG78" s="54">
        <v>0</v>
      </c>
      <c r="CH78" s="54">
        <v>0</v>
      </c>
      <c r="CI78" s="54">
        <v>0</v>
      </c>
      <c r="CJ78" s="54">
        <v>0</v>
      </c>
      <c r="CK78" s="54">
        <v>0</v>
      </c>
      <c r="CL78" s="54">
        <v>0</v>
      </c>
      <c r="CM78" s="54">
        <v>0</v>
      </c>
      <c r="CN78" s="54">
        <v>0</v>
      </c>
      <c r="CO78" s="54">
        <v>0</v>
      </c>
      <c r="CP78" s="55" t="s">
        <v>369</v>
      </c>
      <c r="CQ78" s="55" t="s">
        <v>369</v>
      </c>
      <c r="CR78" s="55">
        <v>0</v>
      </c>
      <c r="CS78" s="196">
        <v>0</v>
      </c>
      <c r="CT78" s="55">
        <v>0</v>
      </c>
      <c r="CU78" s="54">
        <v>0</v>
      </c>
      <c r="CV78" s="54">
        <v>0</v>
      </c>
      <c r="CW78" s="54">
        <v>0</v>
      </c>
      <c r="CX78" s="54">
        <v>0</v>
      </c>
      <c r="CY78" s="54">
        <v>0</v>
      </c>
      <c r="CZ78" s="54">
        <v>0</v>
      </c>
      <c r="DA78" s="54">
        <v>0</v>
      </c>
      <c r="DB78" s="54">
        <v>0</v>
      </c>
      <c r="DC78" s="54">
        <v>0</v>
      </c>
      <c r="DD78" s="54">
        <v>0</v>
      </c>
      <c r="DE78" s="54">
        <v>0</v>
      </c>
      <c r="DF78" s="55" t="s">
        <v>369</v>
      </c>
      <c r="DG78" s="55" t="s">
        <v>369</v>
      </c>
      <c r="DH78" s="55">
        <v>0</v>
      </c>
      <c r="DI78" s="196">
        <v>0</v>
      </c>
      <c r="DJ78" s="55">
        <v>0</v>
      </c>
      <c r="DK78" s="54">
        <v>0</v>
      </c>
      <c r="DL78" s="54">
        <v>0</v>
      </c>
      <c r="DM78" s="54">
        <v>0</v>
      </c>
      <c r="DN78" s="54">
        <v>0</v>
      </c>
      <c r="DO78" s="54">
        <v>0</v>
      </c>
      <c r="DP78" s="54">
        <v>0</v>
      </c>
      <c r="DQ78" s="54">
        <v>0</v>
      </c>
      <c r="DR78" s="54">
        <v>0</v>
      </c>
      <c r="DS78" s="54">
        <v>0</v>
      </c>
      <c r="DT78" s="54">
        <v>0</v>
      </c>
      <c r="DU78" s="54">
        <v>0</v>
      </c>
      <c r="DV78" s="55" t="s">
        <v>369</v>
      </c>
      <c r="DW78" s="55" t="s">
        <v>369</v>
      </c>
      <c r="DX78" s="55">
        <v>0</v>
      </c>
      <c r="DY78" s="196">
        <v>0</v>
      </c>
      <c r="DZ78" s="55">
        <v>0</v>
      </c>
      <c r="EA78" s="54">
        <v>0</v>
      </c>
      <c r="EB78" s="54">
        <v>0</v>
      </c>
      <c r="EC78" s="54">
        <v>0</v>
      </c>
      <c r="ED78" s="54">
        <v>0</v>
      </c>
      <c r="EE78" s="54">
        <v>0</v>
      </c>
      <c r="EF78" s="54">
        <v>0</v>
      </c>
      <c r="EG78" s="54">
        <v>0</v>
      </c>
      <c r="EH78" s="54">
        <v>0</v>
      </c>
      <c r="EI78" s="54">
        <v>0</v>
      </c>
      <c r="EJ78" s="54">
        <v>0</v>
      </c>
      <c r="EK78" s="54">
        <v>0</v>
      </c>
      <c r="EL78" s="55" t="s">
        <v>369</v>
      </c>
      <c r="EM78" s="55" t="s">
        <v>369</v>
      </c>
      <c r="EN78" s="55">
        <v>0</v>
      </c>
      <c r="EO78" s="54">
        <v>0</v>
      </c>
      <c r="EP78" s="55">
        <v>0</v>
      </c>
      <c r="EQ78" s="54">
        <v>0</v>
      </c>
      <c r="ER78" s="54">
        <v>0</v>
      </c>
      <c r="ES78" s="54">
        <v>0</v>
      </c>
      <c r="ET78" s="54">
        <v>0</v>
      </c>
      <c r="EU78" s="54">
        <v>0</v>
      </c>
      <c r="EV78" s="54">
        <v>0</v>
      </c>
      <c r="EW78" s="54">
        <v>0</v>
      </c>
      <c r="EX78" s="54">
        <v>0</v>
      </c>
      <c r="EY78" s="54">
        <v>0</v>
      </c>
      <c r="EZ78" s="54">
        <v>0</v>
      </c>
      <c r="FA78" s="54">
        <v>0</v>
      </c>
      <c r="FB78" s="55" t="s">
        <v>369</v>
      </c>
      <c r="FC78" s="55" t="s">
        <v>369</v>
      </c>
      <c r="FD78" s="55">
        <v>0</v>
      </c>
      <c r="FE78" s="196">
        <v>0</v>
      </c>
      <c r="FF78" s="55">
        <v>0</v>
      </c>
      <c r="FG78" s="54">
        <v>0</v>
      </c>
      <c r="FH78" s="54">
        <v>0</v>
      </c>
      <c r="FI78" s="54">
        <v>0</v>
      </c>
      <c r="FJ78" s="54">
        <v>0</v>
      </c>
      <c r="FK78" s="54">
        <v>0</v>
      </c>
      <c r="FL78" s="54">
        <v>0</v>
      </c>
      <c r="FM78" s="54">
        <v>0</v>
      </c>
      <c r="FN78" s="54">
        <v>0</v>
      </c>
      <c r="FO78" s="54">
        <v>0</v>
      </c>
      <c r="FP78" s="54">
        <v>0</v>
      </c>
      <c r="FQ78" s="54">
        <v>0</v>
      </c>
      <c r="FR78" s="55" t="s">
        <v>369</v>
      </c>
      <c r="FS78" s="55" t="s">
        <v>369</v>
      </c>
      <c r="FT78" s="55">
        <v>0</v>
      </c>
      <c r="FU78" s="196">
        <v>0</v>
      </c>
      <c r="FV78" s="55">
        <v>0</v>
      </c>
      <c r="FW78" s="54">
        <v>0</v>
      </c>
      <c r="FX78" s="54">
        <v>0</v>
      </c>
      <c r="FY78" s="54">
        <v>0</v>
      </c>
      <c r="FZ78" s="54">
        <v>0</v>
      </c>
      <c r="GA78" s="54">
        <v>0</v>
      </c>
      <c r="GB78" s="54">
        <v>0</v>
      </c>
      <c r="GC78" s="54">
        <v>0</v>
      </c>
      <c r="GD78" s="54">
        <v>0</v>
      </c>
      <c r="GE78" s="54">
        <v>0</v>
      </c>
      <c r="GF78" s="54">
        <v>0</v>
      </c>
      <c r="GG78" s="54">
        <v>0</v>
      </c>
      <c r="GH78" s="55" t="s">
        <v>369</v>
      </c>
      <c r="GI78" s="55" t="s">
        <v>369</v>
      </c>
      <c r="GJ78" s="55">
        <v>0</v>
      </c>
      <c r="GK78" s="196">
        <v>0</v>
      </c>
      <c r="GL78" s="55">
        <v>0</v>
      </c>
      <c r="GM78" s="54">
        <v>0</v>
      </c>
      <c r="GN78" s="54">
        <v>0</v>
      </c>
      <c r="GO78" s="54">
        <v>0</v>
      </c>
      <c r="GP78" s="54">
        <v>0</v>
      </c>
      <c r="GQ78" s="54">
        <v>0</v>
      </c>
      <c r="GR78" s="54">
        <v>0</v>
      </c>
      <c r="GS78" s="54">
        <v>0</v>
      </c>
      <c r="GT78" s="54">
        <v>0</v>
      </c>
      <c r="GU78" s="54">
        <v>0</v>
      </c>
      <c r="GV78" s="54">
        <v>0</v>
      </c>
      <c r="GW78" s="54">
        <v>0</v>
      </c>
      <c r="GX78" s="55" t="s">
        <v>369</v>
      </c>
      <c r="GY78" s="55" t="s">
        <v>369</v>
      </c>
      <c r="GZ78" s="55">
        <v>0</v>
      </c>
      <c r="HA78" s="196">
        <v>0</v>
      </c>
      <c r="HB78" s="55">
        <v>0</v>
      </c>
      <c r="HC78" s="54">
        <v>0</v>
      </c>
      <c r="HD78" s="54">
        <v>0</v>
      </c>
      <c r="HE78" s="54">
        <v>0</v>
      </c>
      <c r="HF78" s="54">
        <v>0</v>
      </c>
      <c r="HG78" s="54">
        <v>0</v>
      </c>
      <c r="HH78" s="54">
        <v>0</v>
      </c>
      <c r="HI78" s="54">
        <v>0</v>
      </c>
      <c r="HJ78" s="54">
        <v>0</v>
      </c>
      <c r="HK78" s="54">
        <v>0</v>
      </c>
      <c r="HL78" s="54">
        <v>0</v>
      </c>
      <c r="HM78" s="54">
        <v>0</v>
      </c>
      <c r="HN78" s="55" t="s">
        <v>369</v>
      </c>
      <c r="HO78" s="55" t="s">
        <v>369</v>
      </c>
      <c r="HP78" s="55">
        <v>0</v>
      </c>
      <c r="HQ78" s="196">
        <v>0</v>
      </c>
      <c r="HR78" s="55">
        <v>0</v>
      </c>
      <c r="HS78" s="54">
        <v>0</v>
      </c>
      <c r="HT78" s="54">
        <v>0</v>
      </c>
      <c r="HU78" s="54">
        <v>0</v>
      </c>
      <c r="HV78" s="54">
        <v>0</v>
      </c>
      <c r="HW78" s="54">
        <v>0</v>
      </c>
      <c r="HX78" s="54">
        <v>0</v>
      </c>
      <c r="HY78" s="54">
        <v>0.78693992000000001</v>
      </c>
      <c r="HZ78" s="54">
        <v>0</v>
      </c>
      <c r="IA78" s="54">
        <v>0</v>
      </c>
      <c r="IB78" s="54">
        <v>0</v>
      </c>
      <c r="IC78" s="54">
        <v>0</v>
      </c>
      <c r="ID78" s="55" t="s">
        <v>369</v>
      </c>
      <c r="IE78" s="55" t="s">
        <v>369</v>
      </c>
      <c r="IF78" s="55">
        <v>0</v>
      </c>
      <c r="IG78" s="196">
        <v>0.68211926000000001</v>
      </c>
      <c r="IH78" s="55">
        <v>0.10482066000000001</v>
      </c>
    </row>
    <row r="79" spans="1:242" ht="15.75" x14ac:dyDescent="0.25">
      <c r="A79" s="129">
        <v>68</v>
      </c>
      <c r="B79" s="108" t="s">
        <v>161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1.2936854900000001</v>
      </c>
      <c r="J79" s="54">
        <v>0</v>
      </c>
      <c r="K79" s="54">
        <v>0</v>
      </c>
      <c r="L79" s="54">
        <v>0</v>
      </c>
      <c r="M79" s="54">
        <v>0</v>
      </c>
      <c r="N79" s="55" t="s">
        <v>369</v>
      </c>
      <c r="O79" s="55" t="s">
        <v>369</v>
      </c>
      <c r="P79" s="55">
        <v>0</v>
      </c>
      <c r="Q79" s="54">
        <v>1.2346111200000001</v>
      </c>
      <c r="R79" s="55">
        <v>5.9074370000000043E-2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0.18046529</v>
      </c>
      <c r="Z79" s="54">
        <v>0</v>
      </c>
      <c r="AA79" s="54">
        <v>0</v>
      </c>
      <c r="AB79" s="54">
        <v>0</v>
      </c>
      <c r="AC79" s="54">
        <v>0</v>
      </c>
      <c r="AD79" s="55" t="s">
        <v>369</v>
      </c>
      <c r="AE79" s="55" t="s">
        <v>369</v>
      </c>
      <c r="AF79" s="55">
        <v>0</v>
      </c>
      <c r="AG79" s="196">
        <v>0.13942367</v>
      </c>
      <c r="AH79" s="55">
        <v>4.1041620000000001E-2</v>
      </c>
      <c r="AI79" s="54">
        <v>0</v>
      </c>
      <c r="AJ79" s="54">
        <v>0</v>
      </c>
      <c r="AK79" s="54">
        <v>0</v>
      </c>
      <c r="AL79" s="54">
        <v>0</v>
      </c>
      <c r="AM79" s="54">
        <v>0</v>
      </c>
      <c r="AN79" s="54">
        <v>0</v>
      </c>
      <c r="AO79" s="54">
        <v>0</v>
      </c>
      <c r="AP79" s="54">
        <v>0</v>
      </c>
      <c r="AQ79" s="54">
        <v>0</v>
      </c>
      <c r="AR79" s="54">
        <v>0</v>
      </c>
      <c r="AS79" s="54">
        <v>0</v>
      </c>
      <c r="AT79" s="55" t="s">
        <v>369</v>
      </c>
      <c r="AU79" s="55" t="s">
        <v>369</v>
      </c>
      <c r="AV79" s="55">
        <v>0</v>
      </c>
      <c r="AW79" s="196">
        <v>0</v>
      </c>
      <c r="AX79" s="55">
        <v>0</v>
      </c>
      <c r="AY79" s="54">
        <v>0</v>
      </c>
      <c r="AZ79" s="54">
        <v>0</v>
      </c>
      <c r="BA79" s="54">
        <v>0</v>
      </c>
      <c r="BB79" s="54">
        <v>0</v>
      </c>
      <c r="BC79" s="54">
        <v>0</v>
      </c>
      <c r="BD79" s="54">
        <v>0</v>
      </c>
      <c r="BE79" s="54">
        <v>0</v>
      </c>
      <c r="BF79" s="54">
        <v>0</v>
      </c>
      <c r="BG79" s="54">
        <v>0</v>
      </c>
      <c r="BH79" s="54">
        <v>0</v>
      </c>
      <c r="BI79" s="54">
        <v>0</v>
      </c>
      <c r="BJ79" s="55" t="s">
        <v>369</v>
      </c>
      <c r="BK79" s="55" t="s">
        <v>369</v>
      </c>
      <c r="BL79" s="55">
        <v>0</v>
      </c>
      <c r="BM79" s="196">
        <v>0</v>
      </c>
      <c r="BN79" s="55">
        <v>0</v>
      </c>
      <c r="BO79" s="54">
        <v>0</v>
      </c>
      <c r="BP79" s="54">
        <v>0</v>
      </c>
      <c r="BQ79" s="54">
        <v>0</v>
      </c>
      <c r="BR79" s="54">
        <v>0</v>
      </c>
      <c r="BS79" s="54">
        <v>0</v>
      </c>
      <c r="BT79" s="54">
        <v>0</v>
      </c>
      <c r="BU79" s="54">
        <v>0</v>
      </c>
      <c r="BV79" s="54">
        <v>0</v>
      </c>
      <c r="BW79" s="54">
        <v>0</v>
      </c>
      <c r="BX79" s="54">
        <v>0</v>
      </c>
      <c r="BY79" s="54">
        <v>0</v>
      </c>
      <c r="BZ79" s="55" t="s">
        <v>369</v>
      </c>
      <c r="CA79" s="55" t="s">
        <v>369</v>
      </c>
      <c r="CB79" s="55">
        <v>0</v>
      </c>
      <c r="CC79" s="196">
        <v>0</v>
      </c>
      <c r="CD79" s="55">
        <v>0</v>
      </c>
      <c r="CE79" s="54">
        <v>0</v>
      </c>
      <c r="CF79" s="54">
        <v>0</v>
      </c>
      <c r="CG79" s="54">
        <v>0</v>
      </c>
      <c r="CH79" s="54">
        <v>0</v>
      </c>
      <c r="CI79" s="54">
        <v>0</v>
      </c>
      <c r="CJ79" s="54">
        <v>0</v>
      </c>
      <c r="CK79" s="54">
        <v>0</v>
      </c>
      <c r="CL79" s="54">
        <v>0</v>
      </c>
      <c r="CM79" s="54">
        <v>0</v>
      </c>
      <c r="CN79" s="54">
        <v>0</v>
      </c>
      <c r="CO79" s="54">
        <v>0</v>
      </c>
      <c r="CP79" s="55" t="s">
        <v>369</v>
      </c>
      <c r="CQ79" s="55" t="s">
        <v>369</v>
      </c>
      <c r="CR79" s="55">
        <v>0</v>
      </c>
      <c r="CS79" s="196">
        <v>0</v>
      </c>
      <c r="CT79" s="55">
        <v>0</v>
      </c>
      <c r="CU79" s="54">
        <v>0</v>
      </c>
      <c r="CV79" s="54">
        <v>0</v>
      </c>
      <c r="CW79" s="54">
        <v>0</v>
      </c>
      <c r="CX79" s="54">
        <v>0</v>
      </c>
      <c r="CY79" s="54">
        <v>0</v>
      </c>
      <c r="CZ79" s="54">
        <v>0</v>
      </c>
      <c r="DA79" s="54">
        <v>0</v>
      </c>
      <c r="DB79" s="54">
        <v>0</v>
      </c>
      <c r="DC79" s="54">
        <v>0</v>
      </c>
      <c r="DD79" s="54">
        <v>0</v>
      </c>
      <c r="DE79" s="54">
        <v>0</v>
      </c>
      <c r="DF79" s="55" t="s">
        <v>369</v>
      </c>
      <c r="DG79" s="55" t="s">
        <v>369</v>
      </c>
      <c r="DH79" s="55">
        <v>0</v>
      </c>
      <c r="DI79" s="196">
        <v>0</v>
      </c>
      <c r="DJ79" s="55">
        <v>0</v>
      </c>
      <c r="DK79" s="54">
        <v>0</v>
      </c>
      <c r="DL79" s="54">
        <v>0</v>
      </c>
      <c r="DM79" s="54">
        <v>0</v>
      </c>
      <c r="DN79" s="54">
        <v>0</v>
      </c>
      <c r="DO79" s="54">
        <v>0</v>
      </c>
      <c r="DP79" s="54">
        <v>0</v>
      </c>
      <c r="DQ79" s="54">
        <v>0</v>
      </c>
      <c r="DR79" s="54">
        <v>0</v>
      </c>
      <c r="DS79" s="54">
        <v>0</v>
      </c>
      <c r="DT79" s="54">
        <v>0</v>
      </c>
      <c r="DU79" s="54">
        <v>0</v>
      </c>
      <c r="DV79" s="55" t="s">
        <v>369</v>
      </c>
      <c r="DW79" s="55" t="s">
        <v>369</v>
      </c>
      <c r="DX79" s="55">
        <v>0</v>
      </c>
      <c r="DY79" s="196">
        <v>0</v>
      </c>
      <c r="DZ79" s="55">
        <v>0</v>
      </c>
      <c r="EA79" s="54">
        <v>0</v>
      </c>
      <c r="EB79" s="54">
        <v>0</v>
      </c>
      <c r="EC79" s="54">
        <v>0</v>
      </c>
      <c r="ED79" s="54">
        <v>0</v>
      </c>
      <c r="EE79" s="54">
        <v>0</v>
      </c>
      <c r="EF79" s="54">
        <v>0</v>
      </c>
      <c r="EG79" s="54">
        <v>0</v>
      </c>
      <c r="EH79" s="54">
        <v>0</v>
      </c>
      <c r="EI79" s="54">
        <v>0</v>
      </c>
      <c r="EJ79" s="54">
        <v>0</v>
      </c>
      <c r="EK79" s="54">
        <v>0</v>
      </c>
      <c r="EL79" s="55" t="s">
        <v>369</v>
      </c>
      <c r="EM79" s="55" t="s">
        <v>369</v>
      </c>
      <c r="EN79" s="55">
        <v>0</v>
      </c>
      <c r="EO79" s="54">
        <v>0</v>
      </c>
      <c r="EP79" s="55">
        <v>0</v>
      </c>
      <c r="EQ79" s="54">
        <v>0</v>
      </c>
      <c r="ER79" s="54">
        <v>0</v>
      </c>
      <c r="ES79" s="54">
        <v>0</v>
      </c>
      <c r="ET79" s="54">
        <v>0</v>
      </c>
      <c r="EU79" s="54">
        <v>0</v>
      </c>
      <c r="EV79" s="54">
        <v>0</v>
      </c>
      <c r="EW79" s="54">
        <v>0</v>
      </c>
      <c r="EX79" s="54">
        <v>0</v>
      </c>
      <c r="EY79" s="54">
        <v>0</v>
      </c>
      <c r="EZ79" s="54">
        <v>0</v>
      </c>
      <c r="FA79" s="54">
        <v>0</v>
      </c>
      <c r="FB79" s="55" t="s">
        <v>369</v>
      </c>
      <c r="FC79" s="55" t="s">
        <v>369</v>
      </c>
      <c r="FD79" s="55">
        <v>0</v>
      </c>
      <c r="FE79" s="196">
        <v>0</v>
      </c>
      <c r="FF79" s="55">
        <v>0</v>
      </c>
      <c r="FG79" s="54">
        <v>0</v>
      </c>
      <c r="FH79" s="54">
        <v>0</v>
      </c>
      <c r="FI79" s="54">
        <v>0</v>
      </c>
      <c r="FJ79" s="54">
        <v>0</v>
      </c>
      <c r="FK79" s="54">
        <v>0</v>
      </c>
      <c r="FL79" s="54">
        <v>0</v>
      </c>
      <c r="FM79" s="54">
        <v>0</v>
      </c>
      <c r="FN79" s="54">
        <v>0</v>
      </c>
      <c r="FO79" s="54">
        <v>0</v>
      </c>
      <c r="FP79" s="54">
        <v>0</v>
      </c>
      <c r="FQ79" s="54">
        <v>0</v>
      </c>
      <c r="FR79" s="55" t="s">
        <v>369</v>
      </c>
      <c r="FS79" s="55" t="s">
        <v>369</v>
      </c>
      <c r="FT79" s="55">
        <v>0</v>
      </c>
      <c r="FU79" s="196">
        <v>0</v>
      </c>
      <c r="FV79" s="55">
        <v>0</v>
      </c>
      <c r="FW79" s="54">
        <v>0</v>
      </c>
      <c r="FX79" s="54">
        <v>0</v>
      </c>
      <c r="FY79" s="54">
        <v>0</v>
      </c>
      <c r="FZ79" s="54">
        <v>0</v>
      </c>
      <c r="GA79" s="54">
        <v>0</v>
      </c>
      <c r="GB79" s="54">
        <v>0</v>
      </c>
      <c r="GC79" s="54">
        <v>0</v>
      </c>
      <c r="GD79" s="54">
        <v>0</v>
      </c>
      <c r="GE79" s="54">
        <v>0</v>
      </c>
      <c r="GF79" s="54">
        <v>0</v>
      </c>
      <c r="GG79" s="54">
        <v>0</v>
      </c>
      <c r="GH79" s="55" t="s">
        <v>369</v>
      </c>
      <c r="GI79" s="55" t="s">
        <v>369</v>
      </c>
      <c r="GJ79" s="55">
        <v>0</v>
      </c>
      <c r="GK79" s="196">
        <v>0</v>
      </c>
      <c r="GL79" s="55">
        <v>0</v>
      </c>
      <c r="GM79" s="54">
        <v>0</v>
      </c>
      <c r="GN79" s="54">
        <v>0</v>
      </c>
      <c r="GO79" s="54">
        <v>0</v>
      </c>
      <c r="GP79" s="54">
        <v>0</v>
      </c>
      <c r="GQ79" s="54">
        <v>0</v>
      </c>
      <c r="GR79" s="54">
        <v>0</v>
      </c>
      <c r="GS79" s="54">
        <v>0.27527468999999999</v>
      </c>
      <c r="GT79" s="54">
        <v>0</v>
      </c>
      <c r="GU79" s="54">
        <v>0</v>
      </c>
      <c r="GV79" s="54">
        <v>0</v>
      </c>
      <c r="GW79" s="54">
        <v>0</v>
      </c>
      <c r="GX79" s="55" t="s">
        <v>369</v>
      </c>
      <c r="GY79" s="55" t="s">
        <v>369</v>
      </c>
      <c r="GZ79" s="55">
        <v>0</v>
      </c>
      <c r="HA79" s="196">
        <v>0.27527468999999999</v>
      </c>
      <c r="HB79" s="55">
        <v>0</v>
      </c>
      <c r="HC79" s="54">
        <v>0</v>
      </c>
      <c r="HD79" s="54">
        <v>0</v>
      </c>
      <c r="HE79" s="54">
        <v>0</v>
      </c>
      <c r="HF79" s="54">
        <v>0</v>
      </c>
      <c r="HG79" s="54">
        <v>0</v>
      </c>
      <c r="HH79" s="54">
        <v>0</v>
      </c>
      <c r="HI79" s="54">
        <v>0.18793520000000002</v>
      </c>
      <c r="HJ79" s="54">
        <v>0</v>
      </c>
      <c r="HK79" s="54">
        <v>0</v>
      </c>
      <c r="HL79" s="54">
        <v>0</v>
      </c>
      <c r="HM79" s="54">
        <v>0</v>
      </c>
      <c r="HN79" s="55" t="s">
        <v>369</v>
      </c>
      <c r="HO79" s="55" t="s">
        <v>369</v>
      </c>
      <c r="HP79" s="55">
        <v>0</v>
      </c>
      <c r="HQ79" s="196">
        <v>0.18793520000000002</v>
      </c>
      <c r="HR79" s="55">
        <v>0</v>
      </c>
      <c r="HS79" s="54">
        <v>0</v>
      </c>
      <c r="HT79" s="54">
        <v>0</v>
      </c>
      <c r="HU79" s="54">
        <v>0</v>
      </c>
      <c r="HV79" s="54">
        <v>0</v>
      </c>
      <c r="HW79" s="54">
        <v>0</v>
      </c>
      <c r="HX79" s="54">
        <v>0</v>
      </c>
      <c r="HY79" s="54">
        <v>0.65001031000000009</v>
      </c>
      <c r="HZ79" s="54">
        <v>0</v>
      </c>
      <c r="IA79" s="54">
        <v>0</v>
      </c>
      <c r="IB79" s="54">
        <v>0</v>
      </c>
      <c r="IC79" s="54">
        <v>0</v>
      </c>
      <c r="ID79" s="55" t="s">
        <v>369</v>
      </c>
      <c r="IE79" s="55" t="s">
        <v>369</v>
      </c>
      <c r="IF79" s="55">
        <v>0</v>
      </c>
      <c r="IG79" s="196">
        <v>0.63197756000000005</v>
      </c>
      <c r="IH79" s="55">
        <v>1.8032750000000042E-2</v>
      </c>
    </row>
    <row r="80" spans="1:242" ht="31.5" x14ac:dyDescent="0.25">
      <c r="A80" s="129">
        <v>69</v>
      </c>
      <c r="B80" s="108" t="s">
        <v>247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3.1733379999999999E-2</v>
      </c>
      <c r="J80" s="54">
        <v>0</v>
      </c>
      <c r="K80" s="54">
        <v>0</v>
      </c>
      <c r="L80" s="54">
        <v>0</v>
      </c>
      <c r="M80" s="54">
        <v>0</v>
      </c>
      <c r="N80" s="55" t="s">
        <v>369</v>
      </c>
      <c r="O80" s="55" t="s">
        <v>369</v>
      </c>
      <c r="P80" s="55">
        <v>0</v>
      </c>
      <c r="Q80" s="54">
        <v>3.1733379999999999E-2</v>
      </c>
      <c r="R80" s="55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5" t="s">
        <v>369</v>
      </c>
      <c r="AE80" s="55" t="s">
        <v>369</v>
      </c>
      <c r="AF80" s="55">
        <v>0</v>
      </c>
      <c r="AG80" s="196">
        <v>0</v>
      </c>
      <c r="AH80" s="55">
        <v>0</v>
      </c>
      <c r="AI80" s="54">
        <v>0</v>
      </c>
      <c r="AJ80" s="54">
        <v>0</v>
      </c>
      <c r="AK80" s="54">
        <v>0</v>
      </c>
      <c r="AL80" s="54">
        <v>0</v>
      </c>
      <c r="AM80" s="54">
        <v>0</v>
      </c>
      <c r="AN80" s="54">
        <v>0</v>
      </c>
      <c r="AO80" s="54">
        <v>0</v>
      </c>
      <c r="AP80" s="54">
        <v>0</v>
      </c>
      <c r="AQ80" s="54">
        <v>0</v>
      </c>
      <c r="AR80" s="54">
        <v>0</v>
      </c>
      <c r="AS80" s="54">
        <v>0</v>
      </c>
      <c r="AT80" s="55" t="s">
        <v>369</v>
      </c>
      <c r="AU80" s="55" t="s">
        <v>369</v>
      </c>
      <c r="AV80" s="55">
        <v>0</v>
      </c>
      <c r="AW80" s="196">
        <v>0</v>
      </c>
      <c r="AX80" s="55">
        <v>0</v>
      </c>
      <c r="AY80" s="54">
        <v>0</v>
      </c>
      <c r="AZ80" s="54">
        <v>0</v>
      </c>
      <c r="BA80" s="54">
        <v>0</v>
      </c>
      <c r="BB80" s="54">
        <v>0</v>
      </c>
      <c r="BC80" s="54">
        <v>0</v>
      </c>
      <c r="BD80" s="54">
        <v>0</v>
      </c>
      <c r="BE80" s="54">
        <v>0</v>
      </c>
      <c r="BF80" s="54">
        <v>0</v>
      </c>
      <c r="BG80" s="54">
        <v>0</v>
      </c>
      <c r="BH80" s="54">
        <v>0</v>
      </c>
      <c r="BI80" s="54">
        <v>0</v>
      </c>
      <c r="BJ80" s="55" t="s">
        <v>369</v>
      </c>
      <c r="BK80" s="55" t="s">
        <v>369</v>
      </c>
      <c r="BL80" s="55">
        <v>0</v>
      </c>
      <c r="BM80" s="196">
        <v>0</v>
      </c>
      <c r="BN80" s="55">
        <v>0</v>
      </c>
      <c r="BO80" s="54">
        <v>0</v>
      </c>
      <c r="BP80" s="54">
        <v>0</v>
      </c>
      <c r="BQ80" s="54">
        <v>0</v>
      </c>
      <c r="BR80" s="54">
        <v>0</v>
      </c>
      <c r="BS80" s="54">
        <v>0</v>
      </c>
      <c r="BT80" s="54">
        <v>0</v>
      </c>
      <c r="BU80" s="54">
        <v>0</v>
      </c>
      <c r="BV80" s="54">
        <v>0</v>
      </c>
      <c r="BW80" s="54">
        <v>0</v>
      </c>
      <c r="BX80" s="54">
        <v>0</v>
      </c>
      <c r="BY80" s="54">
        <v>0</v>
      </c>
      <c r="BZ80" s="55" t="s">
        <v>369</v>
      </c>
      <c r="CA80" s="55" t="s">
        <v>369</v>
      </c>
      <c r="CB80" s="55">
        <v>0</v>
      </c>
      <c r="CC80" s="196">
        <v>0</v>
      </c>
      <c r="CD80" s="55">
        <v>0</v>
      </c>
      <c r="CE80" s="54">
        <v>0</v>
      </c>
      <c r="CF80" s="54">
        <v>0</v>
      </c>
      <c r="CG80" s="54">
        <v>0</v>
      </c>
      <c r="CH80" s="54">
        <v>0</v>
      </c>
      <c r="CI80" s="54">
        <v>0</v>
      </c>
      <c r="CJ80" s="54">
        <v>0</v>
      </c>
      <c r="CK80" s="54">
        <v>0</v>
      </c>
      <c r="CL80" s="54">
        <v>0</v>
      </c>
      <c r="CM80" s="54">
        <v>0</v>
      </c>
      <c r="CN80" s="54">
        <v>0</v>
      </c>
      <c r="CO80" s="54">
        <v>0</v>
      </c>
      <c r="CP80" s="55" t="s">
        <v>369</v>
      </c>
      <c r="CQ80" s="55" t="s">
        <v>369</v>
      </c>
      <c r="CR80" s="55">
        <v>0</v>
      </c>
      <c r="CS80" s="196">
        <v>0</v>
      </c>
      <c r="CT80" s="55">
        <v>0</v>
      </c>
      <c r="CU80" s="54">
        <v>0</v>
      </c>
      <c r="CV80" s="54">
        <v>0</v>
      </c>
      <c r="CW80" s="54">
        <v>0</v>
      </c>
      <c r="CX80" s="54">
        <v>0</v>
      </c>
      <c r="CY80" s="54">
        <v>0</v>
      </c>
      <c r="CZ80" s="54">
        <v>0</v>
      </c>
      <c r="DA80" s="54">
        <v>0</v>
      </c>
      <c r="DB80" s="54">
        <v>0</v>
      </c>
      <c r="DC80" s="54">
        <v>0</v>
      </c>
      <c r="DD80" s="54">
        <v>0</v>
      </c>
      <c r="DE80" s="54">
        <v>0</v>
      </c>
      <c r="DF80" s="55" t="s">
        <v>369</v>
      </c>
      <c r="DG80" s="55" t="s">
        <v>369</v>
      </c>
      <c r="DH80" s="55">
        <v>0</v>
      </c>
      <c r="DI80" s="196">
        <v>0</v>
      </c>
      <c r="DJ80" s="55">
        <v>0</v>
      </c>
      <c r="DK80" s="54">
        <v>0</v>
      </c>
      <c r="DL80" s="54">
        <v>0</v>
      </c>
      <c r="DM80" s="54">
        <v>0</v>
      </c>
      <c r="DN80" s="54">
        <v>0</v>
      </c>
      <c r="DO80" s="54">
        <v>0</v>
      </c>
      <c r="DP80" s="54">
        <v>0</v>
      </c>
      <c r="DQ80" s="54">
        <v>0</v>
      </c>
      <c r="DR80" s="54">
        <v>0</v>
      </c>
      <c r="DS80" s="54">
        <v>0</v>
      </c>
      <c r="DT80" s="54">
        <v>0</v>
      </c>
      <c r="DU80" s="54">
        <v>0</v>
      </c>
      <c r="DV80" s="55" t="s">
        <v>369</v>
      </c>
      <c r="DW80" s="55" t="s">
        <v>369</v>
      </c>
      <c r="DX80" s="55">
        <v>0</v>
      </c>
      <c r="DY80" s="196">
        <v>0</v>
      </c>
      <c r="DZ80" s="55">
        <v>0</v>
      </c>
      <c r="EA80" s="54">
        <v>0</v>
      </c>
      <c r="EB80" s="54">
        <v>0</v>
      </c>
      <c r="EC80" s="54">
        <v>0</v>
      </c>
      <c r="ED80" s="54">
        <v>0</v>
      </c>
      <c r="EE80" s="54">
        <v>0</v>
      </c>
      <c r="EF80" s="54">
        <v>0</v>
      </c>
      <c r="EG80" s="54">
        <v>0</v>
      </c>
      <c r="EH80" s="54">
        <v>0</v>
      </c>
      <c r="EI80" s="54">
        <v>0</v>
      </c>
      <c r="EJ80" s="54">
        <v>0</v>
      </c>
      <c r="EK80" s="54">
        <v>0</v>
      </c>
      <c r="EL80" s="55" t="s">
        <v>369</v>
      </c>
      <c r="EM80" s="55" t="s">
        <v>369</v>
      </c>
      <c r="EN80" s="55">
        <v>0</v>
      </c>
      <c r="EO80" s="54">
        <v>0</v>
      </c>
      <c r="EP80" s="55">
        <v>0</v>
      </c>
      <c r="EQ80" s="54">
        <v>0</v>
      </c>
      <c r="ER80" s="54">
        <v>0</v>
      </c>
      <c r="ES80" s="54">
        <v>0</v>
      </c>
      <c r="ET80" s="54">
        <v>0</v>
      </c>
      <c r="EU80" s="54">
        <v>0</v>
      </c>
      <c r="EV80" s="54">
        <v>0</v>
      </c>
      <c r="EW80" s="54">
        <v>0</v>
      </c>
      <c r="EX80" s="54">
        <v>0</v>
      </c>
      <c r="EY80" s="54">
        <v>0</v>
      </c>
      <c r="EZ80" s="54">
        <v>0</v>
      </c>
      <c r="FA80" s="54">
        <v>0</v>
      </c>
      <c r="FB80" s="55" t="s">
        <v>369</v>
      </c>
      <c r="FC80" s="55" t="s">
        <v>369</v>
      </c>
      <c r="FD80" s="55">
        <v>0</v>
      </c>
      <c r="FE80" s="196">
        <v>0</v>
      </c>
      <c r="FF80" s="55">
        <v>0</v>
      </c>
      <c r="FG80" s="54">
        <v>0</v>
      </c>
      <c r="FH80" s="54">
        <v>0</v>
      </c>
      <c r="FI80" s="54">
        <v>0</v>
      </c>
      <c r="FJ80" s="54">
        <v>0</v>
      </c>
      <c r="FK80" s="54">
        <v>0</v>
      </c>
      <c r="FL80" s="54">
        <v>0</v>
      </c>
      <c r="FM80" s="54">
        <v>0</v>
      </c>
      <c r="FN80" s="54">
        <v>0</v>
      </c>
      <c r="FO80" s="54">
        <v>0</v>
      </c>
      <c r="FP80" s="54">
        <v>0</v>
      </c>
      <c r="FQ80" s="54">
        <v>0</v>
      </c>
      <c r="FR80" s="55" t="s">
        <v>369</v>
      </c>
      <c r="FS80" s="55" t="s">
        <v>369</v>
      </c>
      <c r="FT80" s="55">
        <v>0</v>
      </c>
      <c r="FU80" s="196">
        <v>0</v>
      </c>
      <c r="FV80" s="55">
        <v>0</v>
      </c>
      <c r="FW80" s="54">
        <v>0</v>
      </c>
      <c r="FX80" s="54">
        <v>0</v>
      </c>
      <c r="FY80" s="54">
        <v>0</v>
      </c>
      <c r="FZ80" s="54">
        <v>0</v>
      </c>
      <c r="GA80" s="54">
        <v>0</v>
      </c>
      <c r="GB80" s="54">
        <v>0</v>
      </c>
      <c r="GC80" s="54">
        <v>0</v>
      </c>
      <c r="GD80" s="54">
        <v>0</v>
      </c>
      <c r="GE80" s="54">
        <v>0</v>
      </c>
      <c r="GF80" s="54">
        <v>0</v>
      </c>
      <c r="GG80" s="54">
        <v>0</v>
      </c>
      <c r="GH80" s="55" t="s">
        <v>369</v>
      </c>
      <c r="GI80" s="55" t="s">
        <v>369</v>
      </c>
      <c r="GJ80" s="55">
        <v>0</v>
      </c>
      <c r="GK80" s="196">
        <v>0</v>
      </c>
      <c r="GL80" s="55">
        <v>0</v>
      </c>
      <c r="GM80" s="54">
        <v>0</v>
      </c>
      <c r="GN80" s="54">
        <v>0</v>
      </c>
      <c r="GO80" s="54">
        <v>0</v>
      </c>
      <c r="GP80" s="54">
        <v>0</v>
      </c>
      <c r="GQ80" s="54">
        <v>0</v>
      </c>
      <c r="GR80" s="54">
        <v>0</v>
      </c>
      <c r="GS80" s="54">
        <v>3.1733379999999999E-2</v>
      </c>
      <c r="GT80" s="54">
        <v>0</v>
      </c>
      <c r="GU80" s="54">
        <v>0</v>
      </c>
      <c r="GV80" s="54">
        <v>0</v>
      </c>
      <c r="GW80" s="54">
        <v>0</v>
      </c>
      <c r="GX80" s="55" t="s">
        <v>369</v>
      </c>
      <c r="GY80" s="55" t="s">
        <v>369</v>
      </c>
      <c r="GZ80" s="55">
        <v>0</v>
      </c>
      <c r="HA80" s="196">
        <v>3.1733379999999999E-2</v>
      </c>
      <c r="HB80" s="55">
        <v>0</v>
      </c>
      <c r="HC80" s="54">
        <v>0</v>
      </c>
      <c r="HD80" s="54">
        <v>0</v>
      </c>
      <c r="HE80" s="54">
        <v>0</v>
      </c>
      <c r="HF80" s="54">
        <v>0</v>
      </c>
      <c r="HG80" s="54">
        <v>0</v>
      </c>
      <c r="HH80" s="54">
        <v>0</v>
      </c>
      <c r="HI80" s="54">
        <v>0</v>
      </c>
      <c r="HJ80" s="54">
        <v>0</v>
      </c>
      <c r="HK80" s="54">
        <v>0</v>
      </c>
      <c r="HL80" s="54">
        <v>0</v>
      </c>
      <c r="HM80" s="54">
        <v>0</v>
      </c>
      <c r="HN80" s="55" t="s">
        <v>369</v>
      </c>
      <c r="HO80" s="55" t="s">
        <v>369</v>
      </c>
      <c r="HP80" s="55">
        <v>0</v>
      </c>
      <c r="HQ80" s="196">
        <v>0</v>
      </c>
      <c r="HR80" s="55">
        <v>0</v>
      </c>
      <c r="HS80" s="54">
        <v>0</v>
      </c>
      <c r="HT80" s="54">
        <v>0</v>
      </c>
      <c r="HU80" s="54">
        <v>0</v>
      </c>
      <c r="HV80" s="54">
        <v>0</v>
      </c>
      <c r="HW80" s="54">
        <v>0</v>
      </c>
      <c r="HX80" s="54">
        <v>0</v>
      </c>
      <c r="HY80" s="54">
        <v>0</v>
      </c>
      <c r="HZ80" s="54">
        <v>0</v>
      </c>
      <c r="IA80" s="54">
        <v>0</v>
      </c>
      <c r="IB80" s="54">
        <v>0</v>
      </c>
      <c r="IC80" s="54">
        <v>0</v>
      </c>
      <c r="ID80" s="55" t="s">
        <v>369</v>
      </c>
      <c r="IE80" s="55" t="s">
        <v>369</v>
      </c>
      <c r="IF80" s="55">
        <v>0</v>
      </c>
      <c r="IG80" s="196">
        <v>0</v>
      </c>
      <c r="IH80" s="55">
        <v>0</v>
      </c>
    </row>
    <row r="81" spans="1:242" ht="31.5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54">
        <v>0</v>
      </c>
      <c r="R81" s="55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  <c r="AD81" s="55" t="s">
        <v>369</v>
      </c>
      <c r="AE81" s="55" t="s">
        <v>369</v>
      </c>
      <c r="AF81" s="55">
        <v>0</v>
      </c>
      <c r="AG81" s="196">
        <v>0</v>
      </c>
      <c r="AH81" s="55">
        <v>0</v>
      </c>
      <c r="AI81" s="54">
        <v>0</v>
      </c>
      <c r="AJ81" s="54">
        <v>0</v>
      </c>
      <c r="AK81" s="54">
        <v>0</v>
      </c>
      <c r="AL81" s="54">
        <v>0</v>
      </c>
      <c r="AM81" s="54">
        <v>0</v>
      </c>
      <c r="AN81" s="54">
        <v>0</v>
      </c>
      <c r="AO81" s="54">
        <v>0</v>
      </c>
      <c r="AP81" s="54">
        <v>0</v>
      </c>
      <c r="AQ81" s="54">
        <v>0</v>
      </c>
      <c r="AR81" s="54">
        <v>0</v>
      </c>
      <c r="AS81" s="54">
        <v>0</v>
      </c>
      <c r="AT81" s="55" t="s">
        <v>369</v>
      </c>
      <c r="AU81" s="55" t="s">
        <v>369</v>
      </c>
      <c r="AV81" s="55">
        <v>0</v>
      </c>
      <c r="AW81" s="196">
        <v>0</v>
      </c>
      <c r="AX81" s="55">
        <v>0</v>
      </c>
      <c r="AY81" s="54">
        <v>0</v>
      </c>
      <c r="AZ81" s="54">
        <v>0</v>
      </c>
      <c r="BA81" s="54">
        <v>0</v>
      </c>
      <c r="BB81" s="54">
        <v>0</v>
      </c>
      <c r="BC81" s="54">
        <v>0</v>
      </c>
      <c r="BD81" s="54">
        <v>0</v>
      </c>
      <c r="BE81" s="54">
        <v>0</v>
      </c>
      <c r="BF81" s="54">
        <v>0</v>
      </c>
      <c r="BG81" s="54">
        <v>0</v>
      </c>
      <c r="BH81" s="54">
        <v>0</v>
      </c>
      <c r="BI81" s="54">
        <v>0</v>
      </c>
      <c r="BJ81" s="55" t="s">
        <v>369</v>
      </c>
      <c r="BK81" s="55" t="s">
        <v>369</v>
      </c>
      <c r="BL81" s="55">
        <v>0</v>
      </c>
      <c r="BM81" s="196">
        <v>0</v>
      </c>
      <c r="BN81" s="55">
        <v>0</v>
      </c>
      <c r="BO81" s="54">
        <v>0</v>
      </c>
      <c r="BP81" s="54">
        <v>0</v>
      </c>
      <c r="BQ81" s="54">
        <v>0</v>
      </c>
      <c r="BR81" s="54">
        <v>0</v>
      </c>
      <c r="BS81" s="54">
        <v>0</v>
      </c>
      <c r="BT81" s="54">
        <v>0</v>
      </c>
      <c r="BU81" s="54">
        <v>0</v>
      </c>
      <c r="BV81" s="54">
        <v>0</v>
      </c>
      <c r="BW81" s="54">
        <v>0</v>
      </c>
      <c r="BX81" s="54">
        <v>0</v>
      </c>
      <c r="BY81" s="54">
        <v>0</v>
      </c>
      <c r="BZ81" s="55" t="s">
        <v>369</v>
      </c>
      <c r="CA81" s="55" t="s">
        <v>369</v>
      </c>
      <c r="CB81" s="55">
        <v>0</v>
      </c>
      <c r="CC81" s="196">
        <v>0</v>
      </c>
      <c r="CD81" s="55">
        <v>0</v>
      </c>
      <c r="CE81" s="54">
        <v>0</v>
      </c>
      <c r="CF81" s="54">
        <v>0</v>
      </c>
      <c r="CG81" s="54">
        <v>0</v>
      </c>
      <c r="CH81" s="54">
        <v>0</v>
      </c>
      <c r="CI81" s="54">
        <v>0</v>
      </c>
      <c r="CJ81" s="54">
        <v>0</v>
      </c>
      <c r="CK81" s="54">
        <v>0</v>
      </c>
      <c r="CL81" s="54">
        <v>0</v>
      </c>
      <c r="CM81" s="54">
        <v>0</v>
      </c>
      <c r="CN81" s="54">
        <v>0</v>
      </c>
      <c r="CO81" s="54">
        <v>0</v>
      </c>
      <c r="CP81" s="55" t="s">
        <v>369</v>
      </c>
      <c r="CQ81" s="55" t="s">
        <v>369</v>
      </c>
      <c r="CR81" s="55">
        <v>0</v>
      </c>
      <c r="CS81" s="196">
        <v>0</v>
      </c>
      <c r="CT81" s="55">
        <v>0</v>
      </c>
      <c r="CU81" s="54">
        <v>0</v>
      </c>
      <c r="CV81" s="54">
        <v>0</v>
      </c>
      <c r="CW81" s="54">
        <v>0</v>
      </c>
      <c r="CX81" s="54">
        <v>0</v>
      </c>
      <c r="CY81" s="54">
        <v>0</v>
      </c>
      <c r="CZ81" s="54">
        <v>0</v>
      </c>
      <c r="DA81" s="54">
        <v>0</v>
      </c>
      <c r="DB81" s="54">
        <v>0</v>
      </c>
      <c r="DC81" s="54">
        <v>0</v>
      </c>
      <c r="DD81" s="54">
        <v>0</v>
      </c>
      <c r="DE81" s="54">
        <v>0</v>
      </c>
      <c r="DF81" s="55" t="s">
        <v>369</v>
      </c>
      <c r="DG81" s="55" t="s">
        <v>369</v>
      </c>
      <c r="DH81" s="55">
        <v>0</v>
      </c>
      <c r="DI81" s="196">
        <v>0</v>
      </c>
      <c r="DJ81" s="55">
        <v>0</v>
      </c>
      <c r="DK81" s="54">
        <v>0</v>
      </c>
      <c r="DL81" s="54">
        <v>0</v>
      </c>
      <c r="DM81" s="54">
        <v>0</v>
      </c>
      <c r="DN81" s="54">
        <v>0</v>
      </c>
      <c r="DO81" s="54">
        <v>0</v>
      </c>
      <c r="DP81" s="54">
        <v>0</v>
      </c>
      <c r="DQ81" s="54">
        <v>0</v>
      </c>
      <c r="DR81" s="54">
        <v>0</v>
      </c>
      <c r="DS81" s="54">
        <v>0</v>
      </c>
      <c r="DT81" s="54">
        <v>0</v>
      </c>
      <c r="DU81" s="54">
        <v>0</v>
      </c>
      <c r="DV81" s="55" t="s">
        <v>369</v>
      </c>
      <c r="DW81" s="55" t="s">
        <v>369</v>
      </c>
      <c r="DX81" s="55">
        <v>0</v>
      </c>
      <c r="DY81" s="196">
        <v>0</v>
      </c>
      <c r="DZ81" s="55">
        <v>0</v>
      </c>
      <c r="EA81" s="54">
        <v>0</v>
      </c>
      <c r="EB81" s="54">
        <v>0</v>
      </c>
      <c r="EC81" s="54">
        <v>0</v>
      </c>
      <c r="ED81" s="54">
        <v>0</v>
      </c>
      <c r="EE81" s="54">
        <v>0</v>
      </c>
      <c r="EF81" s="54">
        <v>0</v>
      </c>
      <c r="EG81" s="54">
        <v>0</v>
      </c>
      <c r="EH81" s="54">
        <v>0</v>
      </c>
      <c r="EI81" s="54">
        <v>0</v>
      </c>
      <c r="EJ81" s="54">
        <v>0</v>
      </c>
      <c r="EK81" s="54">
        <v>0</v>
      </c>
      <c r="EL81" s="55" t="s">
        <v>369</v>
      </c>
      <c r="EM81" s="55" t="s">
        <v>369</v>
      </c>
      <c r="EN81" s="55">
        <v>0</v>
      </c>
      <c r="EO81" s="54">
        <v>0</v>
      </c>
      <c r="EP81" s="55">
        <v>0</v>
      </c>
      <c r="EQ81" s="54">
        <v>0</v>
      </c>
      <c r="ER81" s="54">
        <v>0</v>
      </c>
      <c r="ES81" s="54">
        <v>0</v>
      </c>
      <c r="ET81" s="54">
        <v>0</v>
      </c>
      <c r="EU81" s="54">
        <v>0</v>
      </c>
      <c r="EV81" s="54">
        <v>0</v>
      </c>
      <c r="EW81" s="54">
        <v>0</v>
      </c>
      <c r="EX81" s="54">
        <v>0</v>
      </c>
      <c r="EY81" s="54">
        <v>0</v>
      </c>
      <c r="EZ81" s="54">
        <v>0</v>
      </c>
      <c r="FA81" s="54">
        <v>0</v>
      </c>
      <c r="FB81" s="55" t="s">
        <v>369</v>
      </c>
      <c r="FC81" s="55" t="s">
        <v>369</v>
      </c>
      <c r="FD81" s="55">
        <v>0</v>
      </c>
      <c r="FE81" s="196">
        <v>0</v>
      </c>
      <c r="FF81" s="55">
        <v>0</v>
      </c>
      <c r="FG81" s="54">
        <v>0</v>
      </c>
      <c r="FH81" s="54">
        <v>0</v>
      </c>
      <c r="FI81" s="54">
        <v>0</v>
      </c>
      <c r="FJ81" s="54">
        <v>0</v>
      </c>
      <c r="FK81" s="54">
        <v>0</v>
      </c>
      <c r="FL81" s="54">
        <v>0</v>
      </c>
      <c r="FM81" s="54">
        <v>0</v>
      </c>
      <c r="FN81" s="54">
        <v>0</v>
      </c>
      <c r="FO81" s="54">
        <v>0</v>
      </c>
      <c r="FP81" s="54">
        <v>0</v>
      </c>
      <c r="FQ81" s="54">
        <v>0</v>
      </c>
      <c r="FR81" s="55" t="s">
        <v>369</v>
      </c>
      <c r="FS81" s="55" t="s">
        <v>369</v>
      </c>
      <c r="FT81" s="55">
        <v>0</v>
      </c>
      <c r="FU81" s="196">
        <v>0</v>
      </c>
      <c r="FV81" s="55">
        <v>0</v>
      </c>
      <c r="FW81" s="54">
        <v>0</v>
      </c>
      <c r="FX81" s="54">
        <v>0</v>
      </c>
      <c r="FY81" s="54">
        <v>0</v>
      </c>
      <c r="FZ81" s="54">
        <v>0</v>
      </c>
      <c r="GA81" s="54">
        <v>0</v>
      </c>
      <c r="GB81" s="54">
        <v>0</v>
      </c>
      <c r="GC81" s="54">
        <v>0</v>
      </c>
      <c r="GD81" s="54">
        <v>0</v>
      </c>
      <c r="GE81" s="54">
        <v>0</v>
      </c>
      <c r="GF81" s="54">
        <v>0</v>
      </c>
      <c r="GG81" s="54">
        <v>0</v>
      </c>
      <c r="GH81" s="55" t="s">
        <v>369</v>
      </c>
      <c r="GI81" s="55" t="s">
        <v>369</v>
      </c>
      <c r="GJ81" s="55">
        <v>0</v>
      </c>
      <c r="GK81" s="196">
        <v>0</v>
      </c>
      <c r="GL81" s="55">
        <v>0</v>
      </c>
      <c r="GM81" s="54">
        <v>0</v>
      </c>
      <c r="GN81" s="54">
        <v>0</v>
      </c>
      <c r="GO81" s="54">
        <v>0</v>
      </c>
      <c r="GP81" s="54">
        <v>0</v>
      </c>
      <c r="GQ81" s="54">
        <v>0</v>
      </c>
      <c r="GR81" s="54">
        <v>0</v>
      </c>
      <c r="GS81" s="54">
        <v>0</v>
      </c>
      <c r="GT81" s="54">
        <v>0</v>
      </c>
      <c r="GU81" s="54">
        <v>0</v>
      </c>
      <c r="GV81" s="54">
        <v>0</v>
      </c>
      <c r="GW81" s="54">
        <v>0</v>
      </c>
      <c r="GX81" s="55" t="s">
        <v>369</v>
      </c>
      <c r="GY81" s="55" t="s">
        <v>369</v>
      </c>
      <c r="GZ81" s="55">
        <v>0</v>
      </c>
      <c r="HA81" s="196">
        <v>0</v>
      </c>
      <c r="HB81" s="55">
        <v>0</v>
      </c>
      <c r="HC81" s="54">
        <v>0</v>
      </c>
      <c r="HD81" s="54">
        <v>0</v>
      </c>
      <c r="HE81" s="54">
        <v>0</v>
      </c>
      <c r="HF81" s="54">
        <v>0</v>
      </c>
      <c r="HG81" s="54">
        <v>0</v>
      </c>
      <c r="HH81" s="54">
        <v>0</v>
      </c>
      <c r="HI81" s="54">
        <v>0</v>
      </c>
      <c r="HJ81" s="54">
        <v>0</v>
      </c>
      <c r="HK81" s="54">
        <v>0</v>
      </c>
      <c r="HL81" s="54">
        <v>0</v>
      </c>
      <c r="HM81" s="54">
        <v>0</v>
      </c>
      <c r="HN81" s="55" t="s">
        <v>369</v>
      </c>
      <c r="HO81" s="55" t="s">
        <v>369</v>
      </c>
      <c r="HP81" s="55">
        <v>0</v>
      </c>
      <c r="HQ81" s="196">
        <v>0</v>
      </c>
      <c r="HR81" s="55">
        <v>0</v>
      </c>
      <c r="HS81" s="54">
        <v>0</v>
      </c>
      <c r="HT81" s="54">
        <v>0</v>
      </c>
      <c r="HU81" s="54">
        <v>0</v>
      </c>
      <c r="HV81" s="54">
        <v>0</v>
      </c>
      <c r="HW81" s="54">
        <v>0</v>
      </c>
      <c r="HX81" s="54">
        <v>0</v>
      </c>
      <c r="HY81" s="54">
        <v>0</v>
      </c>
      <c r="HZ81" s="54">
        <v>0</v>
      </c>
      <c r="IA81" s="54">
        <v>0</v>
      </c>
      <c r="IB81" s="54">
        <v>0</v>
      </c>
      <c r="IC81" s="54">
        <v>0</v>
      </c>
      <c r="ID81" s="55" t="s">
        <v>369</v>
      </c>
      <c r="IE81" s="55" t="s">
        <v>369</v>
      </c>
      <c r="IF81" s="55">
        <v>0</v>
      </c>
      <c r="IG81" s="196">
        <v>0</v>
      </c>
      <c r="IH81" s="55">
        <v>0</v>
      </c>
    </row>
    <row r="82" spans="1:242" ht="15.75" x14ac:dyDescent="0.25">
      <c r="A82" s="130">
        <v>71</v>
      </c>
      <c r="B82" s="108" t="s">
        <v>165</v>
      </c>
      <c r="C82" s="54">
        <v>0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4.2805699800000001</v>
      </c>
      <c r="J82" s="54">
        <v>0</v>
      </c>
      <c r="K82" s="54">
        <v>0</v>
      </c>
      <c r="L82" s="54">
        <v>0</v>
      </c>
      <c r="M82" s="54">
        <v>0</v>
      </c>
      <c r="N82" s="55" t="s">
        <v>369</v>
      </c>
      <c r="O82" s="55" t="s">
        <v>369</v>
      </c>
      <c r="P82" s="55">
        <v>0</v>
      </c>
      <c r="Q82" s="54">
        <v>4.2805699800000001</v>
      </c>
      <c r="R82" s="55">
        <v>0</v>
      </c>
      <c r="S82" s="54">
        <v>0</v>
      </c>
      <c r="T82" s="54">
        <v>0</v>
      </c>
      <c r="U82" s="54">
        <v>0</v>
      </c>
      <c r="V82" s="54">
        <v>0</v>
      </c>
      <c r="W82" s="54">
        <v>0</v>
      </c>
      <c r="X82" s="54">
        <v>0</v>
      </c>
      <c r="Y82" s="54">
        <v>0.42279640000000002</v>
      </c>
      <c r="Z82" s="54">
        <v>0</v>
      </c>
      <c r="AA82" s="54">
        <v>0</v>
      </c>
      <c r="AB82" s="54">
        <v>0</v>
      </c>
      <c r="AC82" s="54">
        <v>0</v>
      </c>
      <c r="AD82" s="55" t="s">
        <v>369</v>
      </c>
      <c r="AE82" s="55" t="s">
        <v>369</v>
      </c>
      <c r="AF82" s="55">
        <v>0</v>
      </c>
      <c r="AG82" s="196">
        <v>0.42279640000000002</v>
      </c>
      <c r="AH82" s="55">
        <v>0</v>
      </c>
      <c r="AI82" s="54">
        <v>0</v>
      </c>
      <c r="AJ82" s="54">
        <v>0</v>
      </c>
      <c r="AK82" s="54">
        <v>0</v>
      </c>
      <c r="AL82" s="54">
        <v>0</v>
      </c>
      <c r="AM82" s="54">
        <v>0</v>
      </c>
      <c r="AN82" s="54">
        <v>0</v>
      </c>
      <c r="AO82" s="54">
        <v>0</v>
      </c>
      <c r="AP82" s="54">
        <v>0</v>
      </c>
      <c r="AQ82" s="54">
        <v>0</v>
      </c>
      <c r="AR82" s="54">
        <v>0</v>
      </c>
      <c r="AS82" s="54">
        <v>0</v>
      </c>
      <c r="AT82" s="55" t="s">
        <v>369</v>
      </c>
      <c r="AU82" s="55" t="s">
        <v>369</v>
      </c>
      <c r="AV82" s="55">
        <v>0</v>
      </c>
      <c r="AW82" s="196">
        <v>0</v>
      </c>
      <c r="AX82" s="55">
        <v>0</v>
      </c>
      <c r="AY82" s="54">
        <v>0</v>
      </c>
      <c r="AZ82" s="54">
        <v>0</v>
      </c>
      <c r="BA82" s="54">
        <v>0</v>
      </c>
      <c r="BB82" s="54">
        <v>0</v>
      </c>
      <c r="BC82" s="54">
        <v>0</v>
      </c>
      <c r="BD82" s="54">
        <v>0</v>
      </c>
      <c r="BE82" s="54">
        <v>0</v>
      </c>
      <c r="BF82" s="54">
        <v>0</v>
      </c>
      <c r="BG82" s="54">
        <v>0</v>
      </c>
      <c r="BH82" s="54">
        <v>0</v>
      </c>
      <c r="BI82" s="54">
        <v>0</v>
      </c>
      <c r="BJ82" s="55" t="s">
        <v>369</v>
      </c>
      <c r="BK82" s="55" t="s">
        <v>369</v>
      </c>
      <c r="BL82" s="55">
        <v>0</v>
      </c>
      <c r="BM82" s="196">
        <v>0</v>
      </c>
      <c r="BN82" s="55">
        <v>0</v>
      </c>
      <c r="BO82" s="54">
        <v>0</v>
      </c>
      <c r="BP82" s="54">
        <v>0</v>
      </c>
      <c r="BQ82" s="54">
        <v>0</v>
      </c>
      <c r="BR82" s="54">
        <v>0</v>
      </c>
      <c r="BS82" s="54">
        <v>0</v>
      </c>
      <c r="BT82" s="54">
        <v>0</v>
      </c>
      <c r="BU82" s="54">
        <v>0</v>
      </c>
      <c r="BV82" s="54">
        <v>0</v>
      </c>
      <c r="BW82" s="54">
        <v>0</v>
      </c>
      <c r="BX82" s="54">
        <v>0</v>
      </c>
      <c r="BY82" s="54">
        <v>0</v>
      </c>
      <c r="BZ82" s="55" t="s">
        <v>369</v>
      </c>
      <c r="CA82" s="55" t="s">
        <v>369</v>
      </c>
      <c r="CB82" s="55">
        <v>0</v>
      </c>
      <c r="CC82" s="196">
        <v>0</v>
      </c>
      <c r="CD82" s="55">
        <v>0</v>
      </c>
      <c r="CE82" s="54">
        <v>0</v>
      </c>
      <c r="CF82" s="54">
        <v>0</v>
      </c>
      <c r="CG82" s="54">
        <v>0</v>
      </c>
      <c r="CH82" s="54">
        <v>0</v>
      </c>
      <c r="CI82" s="54">
        <v>0</v>
      </c>
      <c r="CJ82" s="54">
        <v>0</v>
      </c>
      <c r="CK82" s="54">
        <v>0</v>
      </c>
      <c r="CL82" s="54">
        <v>0</v>
      </c>
      <c r="CM82" s="54">
        <v>0</v>
      </c>
      <c r="CN82" s="54">
        <v>0</v>
      </c>
      <c r="CO82" s="54">
        <v>0</v>
      </c>
      <c r="CP82" s="55" t="s">
        <v>369</v>
      </c>
      <c r="CQ82" s="55" t="s">
        <v>369</v>
      </c>
      <c r="CR82" s="55">
        <v>0</v>
      </c>
      <c r="CS82" s="196">
        <v>0</v>
      </c>
      <c r="CT82" s="55">
        <v>0</v>
      </c>
      <c r="CU82" s="54">
        <v>0</v>
      </c>
      <c r="CV82" s="54">
        <v>0</v>
      </c>
      <c r="CW82" s="54">
        <v>0</v>
      </c>
      <c r="CX82" s="54">
        <v>0</v>
      </c>
      <c r="CY82" s="54">
        <v>0</v>
      </c>
      <c r="CZ82" s="54">
        <v>0</v>
      </c>
      <c r="DA82" s="54">
        <v>0</v>
      </c>
      <c r="DB82" s="54">
        <v>0</v>
      </c>
      <c r="DC82" s="54">
        <v>0</v>
      </c>
      <c r="DD82" s="54">
        <v>0</v>
      </c>
      <c r="DE82" s="54">
        <v>0</v>
      </c>
      <c r="DF82" s="55" t="s">
        <v>369</v>
      </c>
      <c r="DG82" s="55" t="s">
        <v>369</v>
      </c>
      <c r="DH82" s="55">
        <v>0</v>
      </c>
      <c r="DI82" s="196">
        <v>0</v>
      </c>
      <c r="DJ82" s="55">
        <v>0</v>
      </c>
      <c r="DK82" s="54">
        <v>0</v>
      </c>
      <c r="DL82" s="54">
        <v>0</v>
      </c>
      <c r="DM82" s="54">
        <v>0</v>
      </c>
      <c r="DN82" s="54">
        <v>0</v>
      </c>
      <c r="DO82" s="54">
        <v>0</v>
      </c>
      <c r="DP82" s="54">
        <v>0</v>
      </c>
      <c r="DQ82" s="54">
        <v>0</v>
      </c>
      <c r="DR82" s="54">
        <v>0</v>
      </c>
      <c r="DS82" s="54">
        <v>0</v>
      </c>
      <c r="DT82" s="54">
        <v>0</v>
      </c>
      <c r="DU82" s="54">
        <v>0</v>
      </c>
      <c r="DV82" s="55" t="s">
        <v>369</v>
      </c>
      <c r="DW82" s="55" t="s">
        <v>369</v>
      </c>
      <c r="DX82" s="55">
        <v>0</v>
      </c>
      <c r="DY82" s="196">
        <v>0</v>
      </c>
      <c r="DZ82" s="55">
        <v>0</v>
      </c>
      <c r="EA82" s="54">
        <v>0</v>
      </c>
      <c r="EB82" s="54">
        <v>0</v>
      </c>
      <c r="EC82" s="54">
        <v>0</v>
      </c>
      <c r="ED82" s="54">
        <v>0</v>
      </c>
      <c r="EE82" s="54">
        <v>0</v>
      </c>
      <c r="EF82" s="54">
        <v>0</v>
      </c>
      <c r="EG82" s="54">
        <v>0</v>
      </c>
      <c r="EH82" s="54">
        <v>0</v>
      </c>
      <c r="EI82" s="54">
        <v>0</v>
      </c>
      <c r="EJ82" s="54">
        <v>0</v>
      </c>
      <c r="EK82" s="54">
        <v>0</v>
      </c>
      <c r="EL82" s="55" t="s">
        <v>369</v>
      </c>
      <c r="EM82" s="55" t="s">
        <v>369</v>
      </c>
      <c r="EN82" s="55">
        <v>0</v>
      </c>
      <c r="EO82" s="54">
        <v>0</v>
      </c>
      <c r="EP82" s="55">
        <v>0</v>
      </c>
      <c r="EQ82" s="54">
        <v>0</v>
      </c>
      <c r="ER82" s="54">
        <v>0</v>
      </c>
      <c r="ES82" s="54">
        <v>0</v>
      </c>
      <c r="ET82" s="54">
        <v>0</v>
      </c>
      <c r="EU82" s="54">
        <v>0</v>
      </c>
      <c r="EV82" s="54">
        <v>0</v>
      </c>
      <c r="EW82" s="54">
        <v>0</v>
      </c>
      <c r="EX82" s="54">
        <v>0</v>
      </c>
      <c r="EY82" s="54">
        <v>0</v>
      </c>
      <c r="EZ82" s="54">
        <v>0</v>
      </c>
      <c r="FA82" s="54">
        <v>0</v>
      </c>
      <c r="FB82" s="55" t="s">
        <v>369</v>
      </c>
      <c r="FC82" s="55" t="s">
        <v>369</v>
      </c>
      <c r="FD82" s="55">
        <v>0</v>
      </c>
      <c r="FE82" s="196">
        <v>0</v>
      </c>
      <c r="FF82" s="55">
        <v>0</v>
      </c>
      <c r="FG82" s="54">
        <v>0</v>
      </c>
      <c r="FH82" s="54">
        <v>0</v>
      </c>
      <c r="FI82" s="54">
        <v>0</v>
      </c>
      <c r="FJ82" s="54">
        <v>0</v>
      </c>
      <c r="FK82" s="54">
        <v>0</v>
      </c>
      <c r="FL82" s="54">
        <v>0</v>
      </c>
      <c r="FM82" s="54">
        <v>0</v>
      </c>
      <c r="FN82" s="54">
        <v>0</v>
      </c>
      <c r="FO82" s="54">
        <v>0</v>
      </c>
      <c r="FP82" s="54">
        <v>0</v>
      </c>
      <c r="FQ82" s="54">
        <v>0</v>
      </c>
      <c r="FR82" s="55" t="s">
        <v>369</v>
      </c>
      <c r="FS82" s="55" t="s">
        <v>369</v>
      </c>
      <c r="FT82" s="55">
        <v>0</v>
      </c>
      <c r="FU82" s="196">
        <v>0</v>
      </c>
      <c r="FV82" s="55">
        <v>0</v>
      </c>
      <c r="FW82" s="54">
        <v>0</v>
      </c>
      <c r="FX82" s="54">
        <v>0</v>
      </c>
      <c r="FY82" s="54">
        <v>0</v>
      </c>
      <c r="FZ82" s="54">
        <v>0</v>
      </c>
      <c r="GA82" s="54">
        <v>0</v>
      </c>
      <c r="GB82" s="54">
        <v>0</v>
      </c>
      <c r="GC82" s="54">
        <v>0</v>
      </c>
      <c r="GD82" s="54">
        <v>0</v>
      </c>
      <c r="GE82" s="54">
        <v>0</v>
      </c>
      <c r="GF82" s="54">
        <v>0</v>
      </c>
      <c r="GG82" s="54">
        <v>0</v>
      </c>
      <c r="GH82" s="55" t="s">
        <v>369</v>
      </c>
      <c r="GI82" s="55" t="s">
        <v>369</v>
      </c>
      <c r="GJ82" s="55">
        <v>0</v>
      </c>
      <c r="GK82" s="196">
        <v>0</v>
      </c>
      <c r="GL82" s="55">
        <v>0</v>
      </c>
      <c r="GM82" s="54">
        <v>0</v>
      </c>
      <c r="GN82" s="54">
        <v>0</v>
      </c>
      <c r="GO82" s="54">
        <v>0</v>
      </c>
      <c r="GP82" s="54">
        <v>0</v>
      </c>
      <c r="GQ82" s="54">
        <v>0</v>
      </c>
      <c r="GR82" s="54">
        <v>0</v>
      </c>
      <c r="GS82" s="54">
        <v>0.52534897000000003</v>
      </c>
      <c r="GT82" s="54">
        <v>0</v>
      </c>
      <c r="GU82" s="54">
        <v>0</v>
      </c>
      <c r="GV82" s="54">
        <v>0</v>
      </c>
      <c r="GW82" s="54">
        <v>0</v>
      </c>
      <c r="GX82" s="55" t="s">
        <v>369</v>
      </c>
      <c r="GY82" s="55" t="s">
        <v>369</v>
      </c>
      <c r="GZ82" s="55">
        <v>0</v>
      </c>
      <c r="HA82" s="196">
        <v>0.52534897000000003</v>
      </c>
      <c r="HB82" s="55">
        <v>0</v>
      </c>
      <c r="HC82" s="54">
        <v>0</v>
      </c>
      <c r="HD82" s="54">
        <v>0</v>
      </c>
      <c r="HE82" s="54">
        <v>0</v>
      </c>
      <c r="HF82" s="54">
        <v>0</v>
      </c>
      <c r="HG82" s="54">
        <v>0</v>
      </c>
      <c r="HH82" s="54">
        <v>0</v>
      </c>
      <c r="HI82" s="54">
        <v>2.33711337</v>
      </c>
      <c r="HJ82" s="54">
        <v>0</v>
      </c>
      <c r="HK82" s="54">
        <v>0</v>
      </c>
      <c r="HL82" s="54">
        <v>0</v>
      </c>
      <c r="HM82" s="54">
        <v>0</v>
      </c>
      <c r="HN82" s="55" t="s">
        <v>369</v>
      </c>
      <c r="HO82" s="55" t="s">
        <v>369</v>
      </c>
      <c r="HP82" s="55">
        <v>0</v>
      </c>
      <c r="HQ82" s="196">
        <v>2.33711337</v>
      </c>
      <c r="HR82" s="55">
        <v>0</v>
      </c>
      <c r="HS82" s="54">
        <v>0</v>
      </c>
      <c r="HT82" s="54">
        <v>0</v>
      </c>
      <c r="HU82" s="54">
        <v>0</v>
      </c>
      <c r="HV82" s="54">
        <v>0</v>
      </c>
      <c r="HW82" s="54">
        <v>0</v>
      </c>
      <c r="HX82" s="54">
        <v>0</v>
      </c>
      <c r="HY82" s="54">
        <v>0.99531124000000004</v>
      </c>
      <c r="HZ82" s="54">
        <v>0</v>
      </c>
      <c r="IA82" s="54">
        <v>0</v>
      </c>
      <c r="IB82" s="54">
        <v>0</v>
      </c>
      <c r="IC82" s="54">
        <v>0</v>
      </c>
      <c r="ID82" s="55" t="s">
        <v>369</v>
      </c>
      <c r="IE82" s="55" t="s">
        <v>369</v>
      </c>
      <c r="IF82" s="55">
        <v>0</v>
      </c>
      <c r="IG82" s="196">
        <v>0.99531124000000004</v>
      </c>
      <c r="IH82" s="55">
        <v>0</v>
      </c>
    </row>
    <row r="83" spans="1:242" ht="15.75" x14ac:dyDescent="0.25">
      <c r="A83" s="127">
        <v>72</v>
      </c>
      <c r="B83" s="128" t="s">
        <v>167</v>
      </c>
      <c r="C83" s="49">
        <v>0</v>
      </c>
      <c r="D83" s="49">
        <v>0</v>
      </c>
      <c r="E83" s="49">
        <v>0</v>
      </c>
      <c r="F83" s="49">
        <v>0</v>
      </c>
      <c r="G83" s="49">
        <v>0</v>
      </c>
      <c r="H83" s="49">
        <v>0</v>
      </c>
      <c r="I83" s="49">
        <v>26.650689930000002</v>
      </c>
      <c r="J83" s="49">
        <v>0</v>
      </c>
      <c r="K83" s="49">
        <v>0</v>
      </c>
      <c r="L83" s="49">
        <v>0</v>
      </c>
      <c r="M83" s="49">
        <v>0</v>
      </c>
      <c r="N83" s="49" t="s">
        <v>369</v>
      </c>
      <c r="O83" s="49" t="s">
        <v>369</v>
      </c>
      <c r="P83" s="49">
        <v>0</v>
      </c>
      <c r="Q83" s="49">
        <v>25.453820390000001</v>
      </c>
      <c r="R83" s="49">
        <v>1.1968695400000002</v>
      </c>
      <c r="S83" s="49">
        <v>0</v>
      </c>
      <c r="T83" s="49">
        <v>0</v>
      </c>
      <c r="U83" s="49">
        <v>0</v>
      </c>
      <c r="V83" s="49">
        <v>0</v>
      </c>
      <c r="W83" s="49">
        <v>0</v>
      </c>
      <c r="X83" s="49">
        <v>0</v>
      </c>
      <c r="Y83" s="49">
        <v>0.85772077999999996</v>
      </c>
      <c r="Z83" s="49">
        <v>0</v>
      </c>
      <c r="AA83" s="49">
        <v>0</v>
      </c>
      <c r="AB83" s="49">
        <v>0</v>
      </c>
      <c r="AC83" s="49">
        <v>0</v>
      </c>
      <c r="AD83" s="49" t="s">
        <v>369</v>
      </c>
      <c r="AE83" s="49" t="s">
        <v>369</v>
      </c>
      <c r="AF83" s="49">
        <v>0</v>
      </c>
      <c r="AG83" s="49">
        <v>0.82297898999999997</v>
      </c>
      <c r="AH83" s="49">
        <v>3.4741790000000002E-2</v>
      </c>
      <c r="AI83" s="49">
        <v>0</v>
      </c>
      <c r="AJ83" s="49">
        <v>0</v>
      </c>
      <c r="AK83" s="49">
        <v>0</v>
      </c>
      <c r="AL83" s="49">
        <v>0</v>
      </c>
      <c r="AM83" s="49">
        <v>0</v>
      </c>
      <c r="AN83" s="49">
        <v>0</v>
      </c>
      <c r="AO83" s="49">
        <v>0</v>
      </c>
      <c r="AP83" s="49">
        <v>0</v>
      </c>
      <c r="AQ83" s="49">
        <v>0</v>
      </c>
      <c r="AR83" s="49">
        <v>0</v>
      </c>
      <c r="AS83" s="49">
        <v>0</v>
      </c>
      <c r="AT83" s="49" t="s">
        <v>369</v>
      </c>
      <c r="AU83" s="49" t="s">
        <v>369</v>
      </c>
      <c r="AV83" s="49">
        <v>0</v>
      </c>
      <c r="AW83" s="49">
        <v>0</v>
      </c>
      <c r="AX83" s="49">
        <v>0</v>
      </c>
      <c r="AY83" s="49">
        <v>0</v>
      </c>
      <c r="AZ83" s="49">
        <v>0</v>
      </c>
      <c r="BA83" s="49">
        <v>0</v>
      </c>
      <c r="BB83" s="49">
        <v>0</v>
      </c>
      <c r="BC83" s="49">
        <v>0</v>
      </c>
      <c r="BD83" s="49">
        <v>0</v>
      </c>
      <c r="BE83" s="49">
        <v>0</v>
      </c>
      <c r="BF83" s="49">
        <v>0</v>
      </c>
      <c r="BG83" s="49">
        <v>0</v>
      </c>
      <c r="BH83" s="49">
        <v>0</v>
      </c>
      <c r="BI83" s="49">
        <v>0</v>
      </c>
      <c r="BJ83" s="49" t="s">
        <v>369</v>
      </c>
      <c r="BK83" s="49" t="s">
        <v>369</v>
      </c>
      <c r="BL83" s="49">
        <v>0</v>
      </c>
      <c r="BM83" s="49">
        <v>0</v>
      </c>
      <c r="BN83" s="49">
        <v>0</v>
      </c>
      <c r="BO83" s="49">
        <v>0</v>
      </c>
      <c r="BP83" s="49">
        <v>0</v>
      </c>
      <c r="BQ83" s="49">
        <v>0</v>
      </c>
      <c r="BR83" s="49">
        <v>0</v>
      </c>
      <c r="BS83" s="49">
        <v>0</v>
      </c>
      <c r="BT83" s="49">
        <v>0</v>
      </c>
      <c r="BU83" s="49">
        <v>0</v>
      </c>
      <c r="BV83" s="49">
        <v>0</v>
      </c>
      <c r="BW83" s="49">
        <v>0</v>
      </c>
      <c r="BX83" s="49">
        <v>0</v>
      </c>
      <c r="BY83" s="49">
        <v>0</v>
      </c>
      <c r="BZ83" s="49" t="s">
        <v>369</v>
      </c>
      <c r="CA83" s="49" t="s">
        <v>369</v>
      </c>
      <c r="CB83" s="49">
        <v>0</v>
      </c>
      <c r="CC83" s="49">
        <v>0</v>
      </c>
      <c r="CD83" s="49">
        <v>0</v>
      </c>
      <c r="CE83" s="49">
        <v>0</v>
      </c>
      <c r="CF83" s="49">
        <v>0</v>
      </c>
      <c r="CG83" s="49">
        <v>0</v>
      </c>
      <c r="CH83" s="49">
        <v>0</v>
      </c>
      <c r="CI83" s="49">
        <v>0</v>
      </c>
      <c r="CJ83" s="49">
        <v>0</v>
      </c>
      <c r="CK83" s="49">
        <v>0</v>
      </c>
      <c r="CL83" s="49">
        <v>0</v>
      </c>
      <c r="CM83" s="49">
        <v>0</v>
      </c>
      <c r="CN83" s="49">
        <v>0</v>
      </c>
      <c r="CO83" s="49">
        <v>0</v>
      </c>
      <c r="CP83" s="49" t="s">
        <v>369</v>
      </c>
      <c r="CQ83" s="49" t="s">
        <v>369</v>
      </c>
      <c r="CR83" s="49">
        <v>0</v>
      </c>
      <c r="CS83" s="49">
        <v>0</v>
      </c>
      <c r="CT83" s="49">
        <v>0</v>
      </c>
      <c r="CU83" s="49">
        <v>0</v>
      </c>
      <c r="CV83" s="49">
        <v>0</v>
      </c>
      <c r="CW83" s="49">
        <v>0</v>
      </c>
      <c r="CX83" s="49">
        <v>0</v>
      </c>
      <c r="CY83" s="49">
        <v>0</v>
      </c>
      <c r="CZ83" s="49">
        <v>0</v>
      </c>
      <c r="DA83" s="49">
        <v>0</v>
      </c>
      <c r="DB83" s="49">
        <v>0</v>
      </c>
      <c r="DC83" s="49">
        <v>0</v>
      </c>
      <c r="DD83" s="49">
        <v>0</v>
      </c>
      <c r="DE83" s="49">
        <v>0</v>
      </c>
      <c r="DF83" s="49" t="s">
        <v>369</v>
      </c>
      <c r="DG83" s="49" t="s">
        <v>369</v>
      </c>
      <c r="DH83" s="49">
        <v>0</v>
      </c>
      <c r="DI83" s="49">
        <v>0</v>
      </c>
      <c r="DJ83" s="49">
        <v>0</v>
      </c>
      <c r="DK83" s="49">
        <v>0</v>
      </c>
      <c r="DL83" s="49">
        <v>0</v>
      </c>
      <c r="DM83" s="49">
        <v>0</v>
      </c>
      <c r="DN83" s="49">
        <v>0</v>
      </c>
      <c r="DO83" s="49">
        <v>0</v>
      </c>
      <c r="DP83" s="49">
        <v>0</v>
      </c>
      <c r="DQ83" s="49">
        <v>0</v>
      </c>
      <c r="DR83" s="49">
        <v>0</v>
      </c>
      <c r="DS83" s="49">
        <v>0</v>
      </c>
      <c r="DT83" s="49">
        <v>0</v>
      </c>
      <c r="DU83" s="49">
        <v>0</v>
      </c>
      <c r="DV83" s="49" t="s">
        <v>369</v>
      </c>
      <c r="DW83" s="49" t="s">
        <v>369</v>
      </c>
      <c r="DX83" s="49">
        <v>0</v>
      </c>
      <c r="DY83" s="49">
        <v>0</v>
      </c>
      <c r="DZ83" s="49">
        <v>0</v>
      </c>
      <c r="EA83" s="49">
        <v>0</v>
      </c>
      <c r="EB83" s="49">
        <v>0</v>
      </c>
      <c r="EC83" s="49">
        <v>0</v>
      </c>
      <c r="ED83" s="49">
        <v>0</v>
      </c>
      <c r="EE83" s="49">
        <v>0</v>
      </c>
      <c r="EF83" s="49">
        <v>0</v>
      </c>
      <c r="EG83" s="49">
        <v>0</v>
      </c>
      <c r="EH83" s="49">
        <v>0</v>
      </c>
      <c r="EI83" s="49">
        <v>0</v>
      </c>
      <c r="EJ83" s="49">
        <v>0</v>
      </c>
      <c r="EK83" s="49">
        <v>0</v>
      </c>
      <c r="EL83" s="49" t="s">
        <v>369</v>
      </c>
      <c r="EM83" s="49" t="s">
        <v>369</v>
      </c>
      <c r="EN83" s="49">
        <v>0</v>
      </c>
      <c r="EO83" s="49">
        <v>0</v>
      </c>
      <c r="EP83" s="49">
        <v>0</v>
      </c>
      <c r="EQ83" s="49">
        <v>0</v>
      </c>
      <c r="ER83" s="49">
        <v>0</v>
      </c>
      <c r="ES83" s="49">
        <v>0</v>
      </c>
      <c r="ET83" s="49">
        <v>0</v>
      </c>
      <c r="EU83" s="49">
        <v>0</v>
      </c>
      <c r="EV83" s="49">
        <v>0</v>
      </c>
      <c r="EW83" s="49">
        <v>0</v>
      </c>
      <c r="EX83" s="49">
        <v>0</v>
      </c>
      <c r="EY83" s="49">
        <v>0</v>
      </c>
      <c r="EZ83" s="49">
        <v>0</v>
      </c>
      <c r="FA83" s="49">
        <v>0</v>
      </c>
      <c r="FB83" s="49" t="s">
        <v>369</v>
      </c>
      <c r="FC83" s="49" t="s">
        <v>369</v>
      </c>
      <c r="FD83" s="49">
        <v>0</v>
      </c>
      <c r="FE83" s="49">
        <v>0</v>
      </c>
      <c r="FF83" s="49">
        <v>0</v>
      </c>
      <c r="FG83" s="49">
        <v>0</v>
      </c>
      <c r="FH83" s="49">
        <v>0</v>
      </c>
      <c r="FI83" s="49">
        <v>0</v>
      </c>
      <c r="FJ83" s="49">
        <v>0</v>
      </c>
      <c r="FK83" s="49">
        <v>0</v>
      </c>
      <c r="FL83" s="49">
        <v>0</v>
      </c>
      <c r="FM83" s="49">
        <v>0</v>
      </c>
      <c r="FN83" s="49">
        <v>0</v>
      </c>
      <c r="FO83" s="49">
        <v>0</v>
      </c>
      <c r="FP83" s="49">
        <v>0</v>
      </c>
      <c r="FQ83" s="49">
        <v>0</v>
      </c>
      <c r="FR83" s="49" t="s">
        <v>369</v>
      </c>
      <c r="FS83" s="49" t="s">
        <v>369</v>
      </c>
      <c r="FT83" s="49">
        <v>0</v>
      </c>
      <c r="FU83" s="49">
        <v>0</v>
      </c>
      <c r="FV83" s="49">
        <v>0</v>
      </c>
      <c r="FW83" s="49">
        <v>0</v>
      </c>
      <c r="FX83" s="49">
        <v>0</v>
      </c>
      <c r="FY83" s="49">
        <v>0</v>
      </c>
      <c r="FZ83" s="49">
        <v>0</v>
      </c>
      <c r="GA83" s="49">
        <v>0</v>
      </c>
      <c r="GB83" s="49">
        <v>0</v>
      </c>
      <c r="GC83" s="49">
        <v>0</v>
      </c>
      <c r="GD83" s="49">
        <v>0</v>
      </c>
      <c r="GE83" s="49">
        <v>0</v>
      </c>
      <c r="GF83" s="49">
        <v>0</v>
      </c>
      <c r="GG83" s="49">
        <v>0</v>
      </c>
      <c r="GH83" s="49" t="s">
        <v>369</v>
      </c>
      <c r="GI83" s="49" t="s">
        <v>369</v>
      </c>
      <c r="GJ83" s="49">
        <v>0</v>
      </c>
      <c r="GK83" s="49">
        <v>0</v>
      </c>
      <c r="GL83" s="49">
        <v>0</v>
      </c>
      <c r="GM83" s="49">
        <v>0</v>
      </c>
      <c r="GN83" s="49">
        <v>0</v>
      </c>
      <c r="GO83" s="49">
        <v>0</v>
      </c>
      <c r="GP83" s="49">
        <v>0</v>
      </c>
      <c r="GQ83" s="49">
        <v>0</v>
      </c>
      <c r="GR83" s="49">
        <v>0</v>
      </c>
      <c r="GS83" s="49">
        <v>18.3811599</v>
      </c>
      <c r="GT83" s="49">
        <v>0</v>
      </c>
      <c r="GU83" s="49">
        <v>0</v>
      </c>
      <c r="GV83" s="49">
        <v>0</v>
      </c>
      <c r="GW83" s="49">
        <v>0</v>
      </c>
      <c r="GX83" s="49" t="s">
        <v>369</v>
      </c>
      <c r="GY83" s="49" t="s">
        <v>369</v>
      </c>
      <c r="GZ83" s="49">
        <v>0</v>
      </c>
      <c r="HA83" s="49">
        <v>18.3811599</v>
      </c>
      <c r="HB83" s="49">
        <v>0</v>
      </c>
      <c r="HC83" s="49">
        <v>0</v>
      </c>
      <c r="HD83" s="49">
        <v>0</v>
      </c>
      <c r="HE83" s="49">
        <v>0</v>
      </c>
      <c r="HF83" s="49">
        <v>0</v>
      </c>
      <c r="HG83" s="49">
        <v>0</v>
      </c>
      <c r="HH83" s="49">
        <v>0</v>
      </c>
      <c r="HI83" s="49">
        <v>3.5170165400000002</v>
      </c>
      <c r="HJ83" s="49">
        <v>0</v>
      </c>
      <c r="HK83" s="49">
        <v>0</v>
      </c>
      <c r="HL83" s="49">
        <v>0</v>
      </c>
      <c r="HM83" s="49">
        <v>0</v>
      </c>
      <c r="HN83" s="49" t="s">
        <v>369</v>
      </c>
      <c r="HO83" s="49" t="s">
        <v>369</v>
      </c>
      <c r="HP83" s="49">
        <v>0</v>
      </c>
      <c r="HQ83" s="49">
        <v>3.30746976</v>
      </c>
      <c r="HR83" s="49">
        <v>0.20954678000000002</v>
      </c>
      <c r="HS83" s="49">
        <v>0</v>
      </c>
      <c r="HT83" s="49">
        <v>0</v>
      </c>
      <c r="HU83" s="49">
        <v>0</v>
      </c>
      <c r="HV83" s="49">
        <v>0</v>
      </c>
      <c r="HW83" s="49">
        <v>0</v>
      </c>
      <c r="HX83" s="49">
        <v>0</v>
      </c>
      <c r="HY83" s="49">
        <v>3.8947927099999999</v>
      </c>
      <c r="HZ83" s="49">
        <v>0</v>
      </c>
      <c r="IA83" s="49">
        <v>0</v>
      </c>
      <c r="IB83" s="49">
        <v>0</v>
      </c>
      <c r="IC83" s="49">
        <v>0</v>
      </c>
      <c r="ID83" s="49" t="s">
        <v>369</v>
      </c>
      <c r="IE83" s="49" t="s">
        <v>369</v>
      </c>
      <c r="IF83" s="49">
        <v>0</v>
      </c>
      <c r="IG83" s="49">
        <v>2.9422117400000003</v>
      </c>
      <c r="IH83" s="49">
        <v>0.95258096999999997</v>
      </c>
    </row>
    <row r="84" spans="1:242" ht="15.75" x14ac:dyDescent="0.25">
      <c r="A84" s="129">
        <v>73</v>
      </c>
      <c r="B84" s="108" t="s">
        <v>169</v>
      </c>
      <c r="C84" s="54">
        <v>0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5" t="s">
        <v>369</v>
      </c>
      <c r="O84" s="55" t="s">
        <v>369</v>
      </c>
      <c r="P84" s="55">
        <v>0</v>
      </c>
      <c r="Q84" s="54">
        <v>0</v>
      </c>
      <c r="R84" s="55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5" t="s">
        <v>369</v>
      </c>
      <c r="AE84" s="55" t="s">
        <v>369</v>
      </c>
      <c r="AF84" s="55">
        <v>0</v>
      </c>
      <c r="AG84" s="196">
        <v>0</v>
      </c>
      <c r="AH84" s="55">
        <v>0</v>
      </c>
      <c r="AI84" s="54">
        <v>0</v>
      </c>
      <c r="AJ84" s="54">
        <v>0</v>
      </c>
      <c r="AK84" s="54">
        <v>0</v>
      </c>
      <c r="AL84" s="54">
        <v>0</v>
      </c>
      <c r="AM84" s="54">
        <v>0</v>
      </c>
      <c r="AN84" s="54">
        <v>0</v>
      </c>
      <c r="AO84" s="54">
        <v>0</v>
      </c>
      <c r="AP84" s="54">
        <v>0</v>
      </c>
      <c r="AQ84" s="54">
        <v>0</v>
      </c>
      <c r="AR84" s="54">
        <v>0</v>
      </c>
      <c r="AS84" s="54">
        <v>0</v>
      </c>
      <c r="AT84" s="55" t="s">
        <v>369</v>
      </c>
      <c r="AU84" s="55" t="s">
        <v>369</v>
      </c>
      <c r="AV84" s="55">
        <v>0</v>
      </c>
      <c r="AW84" s="196">
        <v>0</v>
      </c>
      <c r="AX84" s="55">
        <v>0</v>
      </c>
      <c r="AY84" s="54">
        <v>0</v>
      </c>
      <c r="AZ84" s="54">
        <v>0</v>
      </c>
      <c r="BA84" s="54">
        <v>0</v>
      </c>
      <c r="BB84" s="54">
        <v>0</v>
      </c>
      <c r="BC84" s="54">
        <v>0</v>
      </c>
      <c r="BD84" s="54">
        <v>0</v>
      </c>
      <c r="BE84" s="54">
        <v>0</v>
      </c>
      <c r="BF84" s="54">
        <v>0</v>
      </c>
      <c r="BG84" s="54">
        <v>0</v>
      </c>
      <c r="BH84" s="54">
        <v>0</v>
      </c>
      <c r="BI84" s="54">
        <v>0</v>
      </c>
      <c r="BJ84" s="55" t="s">
        <v>369</v>
      </c>
      <c r="BK84" s="55" t="s">
        <v>369</v>
      </c>
      <c r="BL84" s="55">
        <v>0</v>
      </c>
      <c r="BM84" s="196">
        <v>0</v>
      </c>
      <c r="BN84" s="55">
        <v>0</v>
      </c>
      <c r="BO84" s="54">
        <v>0</v>
      </c>
      <c r="BP84" s="54">
        <v>0</v>
      </c>
      <c r="BQ84" s="54">
        <v>0</v>
      </c>
      <c r="BR84" s="54">
        <v>0</v>
      </c>
      <c r="BS84" s="54">
        <v>0</v>
      </c>
      <c r="BT84" s="54">
        <v>0</v>
      </c>
      <c r="BU84" s="54">
        <v>0</v>
      </c>
      <c r="BV84" s="54">
        <v>0</v>
      </c>
      <c r="BW84" s="54">
        <v>0</v>
      </c>
      <c r="BX84" s="54">
        <v>0</v>
      </c>
      <c r="BY84" s="54">
        <v>0</v>
      </c>
      <c r="BZ84" s="55" t="s">
        <v>369</v>
      </c>
      <c r="CA84" s="55" t="s">
        <v>369</v>
      </c>
      <c r="CB84" s="55">
        <v>0</v>
      </c>
      <c r="CC84" s="196">
        <v>0</v>
      </c>
      <c r="CD84" s="55">
        <v>0</v>
      </c>
      <c r="CE84" s="54">
        <v>0</v>
      </c>
      <c r="CF84" s="54">
        <v>0</v>
      </c>
      <c r="CG84" s="54">
        <v>0</v>
      </c>
      <c r="CH84" s="54">
        <v>0</v>
      </c>
      <c r="CI84" s="54">
        <v>0</v>
      </c>
      <c r="CJ84" s="54">
        <v>0</v>
      </c>
      <c r="CK84" s="54">
        <v>0</v>
      </c>
      <c r="CL84" s="54">
        <v>0</v>
      </c>
      <c r="CM84" s="54">
        <v>0</v>
      </c>
      <c r="CN84" s="54">
        <v>0</v>
      </c>
      <c r="CO84" s="54">
        <v>0</v>
      </c>
      <c r="CP84" s="55" t="s">
        <v>369</v>
      </c>
      <c r="CQ84" s="55" t="s">
        <v>369</v>
      </c>
      <c r="CR84" s="55">
        <v>0</v>
      </c>
      <c r="CS84" s="196">
        <v>0</v>
      </c>
      <c r="CT84" s="55">
        <v>0</v>
      </c>
      <c r="CU84" s="54">
        <v>0</v>
      </c>
      <c r="CV84" s="54">
        <v>0</v>
      </c>
      <c r="CW84" s="54">
        <v>0</v>
      </c>
      <c r="CX84" s="54">
        <v>0</v>
      </c>
      <c r="CY84" s="54">
        <v>0</v>
      </c>
      <c r="CZ84" s="54">
        <v>0</v>
      </c>
      <c r="DA84" s="54">
        <v>0</v>
      </c>
      <c r="DB84" s="54">
        <v>0</v>
      </c>
      <c r="DC84" s="54">
        <v>0</v>
      </c>
      <c r="DD84" s="54">
        <v>0</v>
      </c>
      <c r="DE84" s="54">
        <v>0</v>
      </c>
      <c r="DF84" s="55" t="s">
        <v>369</v>
      </c>
      <c r="DG84" s="55" t="s">
        <v>369</v>
      </c>
      <c r="DH84" s="55">
        <v>0</v>
      </c>
      <c r="DI84" s="196">
        <v>0</v>
      </c>
      <c r="DJ84" s="55">
        <v>0</v>
      </c>
      <c r="DK84" s="54">
        <v>0</v>
      </c>
      <c r="DL84" s="54">
        <v>0</v>
      </c>
      <c r="DM84" s="54">
        <v>0</v>
      </c>
      <c r="DN84" s="54">
        <v>0</v>
      </c>
      <c r="DO84" s="54">
        <v>0</v>
      </c>
      <c r="DP84" s="54">
        <v>0</v>
      </c>
      <c r="DQ84" s="54">
        <v>0</v>
      </c>
      <c r="DR84" s="54">
        <v>0</v>
      </c>
      <c r="DS84" s="54">
        <v>0</v>
      </c>
      <c r="DT84" s="54">
        <v>0</v>
      </c>
      <c r="DU84" s="54">
        <v>0</v>
      </c>
      <c r="DV84" s="55" t="s">
        <v>369</v>
      </c>
      <c r="DW84" s="55" t="s">
        <v>369</v>
      </c>
      <c r="DX84" s="55">
        <v>0</v>
      </c>
      <c r="DY84" s="196">
        <v>0</v>
      </c>
      <c r="DZ84" s="55">
        <v>0</v>
      </c>
      <c r="EA84" s="54">
        <v>0</v>
      </c>
      <c r="EB84" s="54">
        <v>0</v>
      </c>
      <c r="EC84" s="54">
        <v>0</v>
      </c>
      <c r="ED84" s="54">
        <v>0</v>
      </c>
      <c r="EE84" s="54">
        <v>0</v>
      </c>
      <c r="EF84" s="54">
        <v>0</v>
      </c>
      <c r="EG84" s="54">
        <v>0</v>
      </c>
      <c r="EH84" s="54">
        <v>0</v>
      </c>
      <c r="EI84" s="54">
        <v>0</v>
      </c>
      <c r="EJ84" s="54">
        <v>0</v>
      </c>
      <c r="EK84" s="54">
        <v>0</v>
      </c>
      <c r="EL84" s="55" t="s">
        <v>369</v>
      </c>
      <c r="EM84" s="55" t="s">
        <v>369</v>
      </c>
      <c r="EN84" s="55">
        <v>0</v>
      </c>
      <c r="EO84" s="54">
        <v>0</v>
      </c>
      <c r="EP84" s="55">
        <v>0</v>
      </c>
      <c r="EQ84" s="54">
        <v>0</v>
      </c>
      <c r="ER84" s="54">
        <v>0</v>
      </c>
      <c r="ES84" s="54">
        <v>0</v>
      </c>
      <c r="ET84" s="54">
        <v>0</v>
      </c>
      <c r="EU84" s="54">
        <v>0</v>
      </c>
      <c r="EV84" s="54">
        <v>0</v>
      </c>
      <c r="EW84" s="54">
        <v>0</v>
      </c>
      <c r="EX84" s="54">
        <v>0</v>
      </c>
      <c r="EY84" s="54">
        <v>0</v>
      </c>
      <c r="EZ84" s="54">
        <v>0</v>
      </c>
      <c r="FA84" s="54">
        <v>0</v>
      </c>
      <c r="FB84" s="55" t="s">
        <v>369</v>
      </c>
      <c r="FC84" s="55" t="s">
        <v>369</v>
      </c>
      <c r="FD84" s="55">
        <v>0</v>
      </c>
      <c r="FE84" s="196">
        <v>0</v>
      </c>
      <c r="FF84" s="55">
        <v>0</v>
      </c>
      <c r="FG84" s="54">
        <v>0</v>
      </c>
      <c r="FH84" s="54">
        <v>0</v>
      </c>
      <c r="FI84" s="54">
        <v>0</v>
      </c>
      <c r="FJ84" s="54">
        <v>0</v>
      </c>
      <c r="FK84" s="54">
        <v>0</v>
      </c>
      <c r="FL84" s="54">
        <v>0</v>
      </c>
      <c r="FM84" s="54">
        <v>0</v>
      </c>
      <c r="FN84" s="54">
        <v>0</v>
      </c>
      <c r="FO84" s="54">
        <v>0</v>
      </c>
      <c r="FP84" s="54">
        <v>0</v>
      </c>
      <c r="FQ84" s="54">
        <v>0</v>
      </c>
      <c r="FR84" s="55" t="s">
        <v>369</v>
      </c>
      <c r="FS84" s="55" t="s">
        <v>369</v>
      </c>
      <c r="FT84" s="55">
        <v>0</v>
      </c>
      <c r="FU84" s="196">
        <v>0</v>
      </c>
      <c r="FV84" s="55">
        <v>0</v>
      </c>
      <c r="FW84" s="54">
        <v>0</v>
      </c>
      <c r="FX84" s="54">
        <v>0</v>
      </c>
      <c r="FY84" s="54">
        <v>0</v>
      </c>
      <c r="FZ84" s="54">
        <v>0</v>
      </c>
      <c r="GA84" s="54">
        <v>0</v>
      </c>
      <c r="GB84" s="54">
        <v>0</v>
      </c>
      <c r="GC84" s="54">
        <v>0</v>
      </c>
      <c r="GD84" s="54">
        <v>0</v>
      </c>
      <c r="GE84" s="54">
        <v>0</v>
      </c>
      <c r="GF84" s="54">
        <v>0</v>
      </c>
      <c r="GG84" s="54">
        <v>0</v>
      </c>
      <c r="GH84" s="55" t="s">
        <v>369</v>
      </c>
      <c r="GI84" s="55" t="s">
        <v>369</v>
      </c>
      <c r="GJ84" s="55">
        <v>0</v>
      </c>
      <c r="GK84" s="196">
        <v>0</v>
      </c>
      <c r="GL84" s="55">
        <v>0</v>
      </c>
      <c r="GM84" s="54">
        <v>0</v>
      </c>
      <c r="GN84" s="54">
        <v>0</v>
      </c>
      <c r="GO84" s="54">
        <v>0</v>
      </c>
      <c r="GP84" s="54">
        <v>0</v>
      </c>
      <c r="GQ84" s="54">
        <v>0</v>
      </c>
      <c r="GR84" s="54">
        <v>0</v>
      </c>
      <c r="GS84" s="54">
        <v>0</v>
      </c>
      <c r="GT84" s="54">
        <v>0</v>
      </c>
      <c r="GU84" s="54">
        <v>0</v>
      </c>
      <c r="GV84" s="54">
        <v>0</v>
      </c>
      <c r="GW84" s="54">
        <v>0</v>
      </c>
      <c r="GX84" s="55" t="s">
        <v>369</v>
      </c>
      <c r="GY84" s="55" t="s">
        <v>369</v>
      </c>
      <c r="GZ84" s="55">
        <v>0</v>
      </c>
      <c r="HA84" s="196">
        <v>0</v>
      </c>
      <c r="HB84" s="55">
        <v>0</v>
      </c>
      <c r="HC84" s="54">
        <v>0</v>
      </c>
      <c r="HD84" s="54">
        <v>0</v>
      </c>
      <c r="HE84" s="54">
        <v>0</v>
      </c>
      <c r="HF84" s="54">
        <v>0</v>
      </c>
      <c r="HG84" s="54">
        <v>0</v>
      </c>
      <c r="HH84" s="54">
        <v>0</v>
      </c>
      <c r="HI84" s="54">
        <v>0</v>
      </c>
      <c r="HJ84" s="54">
        <v>0</v>
      </c>
      <c r="HK84" s="54">
        <v>0</v>
      </c>
      <c r="HL84" s="54">
        <v>0</v>
      </c>
      <c r="HM84" s="54">
        <v>0</v>
      </c>
      <c r="HN84" s="55" t="s">
        <v>369</v>
      </c>
      <c r="HO84" s="55" t="s">
        <v>369</v>
      </c>
      <c r="HP84" s="55">
        <v>0</v>
      </c>
      <c r="HQ84" s="196">
        <v>0</v>
      </c>
      <c r="HR84" s="55">
        <v>0</v>
      </c>
      <c r="HS84" s="54">
        <v>0</v>
      </c>
      <c r="HT84" s="54">
        <v>0</v>
      </c>
      <c r="HU84" s="54">
        <v>0</v>
      </c>
      <c r="HV84" s="54">
        <v>0</v>
      </c>
      <c r="HW84" s="54">
        <v>0</v>
      </c>
      <c r="HX84" s="54">
        <v>0</v>
      </c>
      <c r="HY84" s="54">
        <v>0</v>
      </c>
      <c r="HZ84" s="54">
        <v>0</v>
      </c>
      <c r="IA84" s="54">
        <v>0</v>
      </c>
      <c r="IB84" s="54">
        <v>0</v>
      </c>
      <c r="IC84" s="54">
        <v>0</v>
      </c>
      <c r="ID84" s="55" t="s">
        <v>369</v>
      </c>
      <c r="IE84" s="55" t="s">
        <v>369</v>
      </c>
      <c r="IF84" s="55">
        <v>0</v>
      </c>
      <c r="IG84" s="196">
        <v>0</v>
      </c>
      <c r="IH84" s="55">
        <v>0</v>
      </c>
    </row>
    <row r="85" spans="1:242" ht="15.75" x14ac:dyDescent="0.25">
      <c r="A85" s="129">
        <v>74</v>
      </c>
      <c r="B85" s="108" t="s">
        <v>173</v>
      </c>
      <c r="C85" s="54">
        <v>0</v>
      </c>
      <c r="D85" s="54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5" t="s">
        <v>369</v>
      </c>
      <c r="O85" s="55" t="s">
        <v>369</v>
      </c>
      <c r="P85" s="55">
        <v>0</v>
      </c>
      <c r="Q85" s="54">
        <v>0</v>
      </c>
      <c r="R85" s="55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5" t="s">
        <v>369</v>
      </c>
      <c r="AE85" s="55" t="s">
        <v>369</v>
      </c>
      <c r="AF85" s="55">
        <v>0</v>
      </c>
      <c r="AG85" s="196">
        <v>0</v>
      </c>
      <c r="AH85" s="55">
        <v>0</v>
      </c>
      <c r="AI85" s="54">
        <v>0</v>
      </c>
      <c r="AJ85" s="54">
        <v>0</v>
      </c>
      <c r="AK85" s="54">
        <v>0</v>
      </c>
      <c r="AL85" s="54">
        <v>0</v>
      </c>
      <c r="AM85" s="54">
        <v>0</v>
      </c>
      <c r="AN85" s="54">
        <v>0</v>
      </c>
      <c r="AO85" s="54">
        <v>0</v>
      </c>
      <c r="AP85" s="54">
        <v>0</v>
      </c>
      <c r="AQ85" s="54">
        <v>0</v>
      </c>
      <c r="AR85" s="54">
        <v>0</v>
      </c>
      <c r="AS85" s="54">
        <v>0</v>
      </c>
      <c r="AT85" s="55" t="s">
        <v>369</v>
      </c>
      <c r="AU85" s="55" t="s">
        <v>369</v>
      </c>
      <c r="AV85" s="55">
        <v>0</v>
      </c>
      <c r="AW85" s="196">
        <v>0</v>
      </c>
      <c r="AX85" s="55">
        <v>0</v>
      </c>
      <c r="AY85" s="54">
        <v>0</v>
      </c>
      <c r="AZ85" s="54">
        <v>0</v>
      </c>
      <c r="BA85" s="54">
        <v>0</v>
      </c>
      <c r="BB85" s="54">
        <v>0</v>
      </c>
      <c r="BC85" s="54">
        <v>0</v>
      </c>
      <c r="BD85" s="54">
        <v>0</v>
      </c>
      <c r="BE85" s="54">
        <v>0</v>
      </c>
      <c r="BF85" s="54">
        <v>0</v>
      </c>
      <c r="BG85" s="54">
        <v>0</v>
      </c>
      <c r="BH85" s="54">
        <v>0</v>
      </c>
      <c r="BI85" s="54">
        <v>0</v>
      </c>
      <c r="BJ85" s="55" t="s">
        <v>369</v>
      </c>
      <c r="BK85" s="55" t="s">
        <v>369</v>
      </c>
      <c r="BL85" s="55">
        <v>0</v>
      </c>
      <c r="BM85" s="196">
        <v>0</v>
      </c>
      <c r="BN85" s="55">
        <v>0</v>
      </c>
      <c r="BO85" s="54">
        <v>0</v>
      </c>
      <c r="BP85" s="54">
        <v>0</v>
      </c>
      <c r="BQ85" s="54">
        <v>0</v>
      </c>
      <c r="BR85" s="54">
        <v>0</v>
      </c>
      <c r="BS85" s="54">
        <v>0</v>
      </c>
      <c r="BT85" s="54">
        <v>0</v>
      </c>
      <c r="BU85" s="54">
        <v>0</v>
      </c>
      <c r="BV85" s="54">
        <v>0</v>
      </c>
      <c r="BW85" s="54">
        <v>0</v>
      </c>
      <c r="BX85" s="54">
        <v>0</v>
      </c>
      <c r="BY85" s="54">
        <v>0</v>
      </c>
      <c r="BZ85" s="55" t="s">
        <v>369</v>
      </c>
      <c r="CA85" s="55" t="s">
        <v>369</v>
      </c>
      <c r="CB85" s="55">
        <v>0</v>
      </c>
      <c r="CC85" s="196">
        <v>0</v>
      </c>
      <c r="CD85" s="55">
        <v>0</v>
      </c>
      <c r="CE85" s="54">
        <v>0</v>
      </c>
      <c r="CF85" s="54">
        <v>0</v>
      </c>
      <c r="CG85" s="54">
        <v>0</v>
      </c>
      <c r="CH85" s="54">
        <v>0</v>
      </c>
      <c r="CI85" s="54">
        <v>0</v>
      </c>
      <c r="CJ85" s="54">
        <v>0</v>
      </c>
      <c r="CK85" s="54">
        <v>0</v>
      </c>
      <c r="CL85" s="54">
        <v>0</v>
      </c>
      <c r="CM85" s="54">
        <v>0</v>
      </c>
      <c r="CN85" s="54">
        <v>0</v>
      </c>
      <c r="CO85" s="54">
        <v>0</v>
      </c>
      <c r="CP85" s="55" t="s">
        <v>369</v>
      </c>
      <c r="CQ85" s="55" t="s">
        <v>369</v>
      </c>
      <c r="CR85" s="55">
        <v>0</v>
      </c>
      <c r="CS85" s="196">
        <v>0</v>
      </c>
      <c r="CT85" s="55">
        <v>0</v>
      </c>
      <c r="CU85" s="54">
        <v>0</v>
      </c>
      <c r="CV85" s="54">
        <v>0</v>
      </c>
      <c r="CW85" s="54">
        <v>0</v>
      </c>
      <c r="CX85" s="54">
        <v>0</v>
      </c>
      <c r="CY85" s="54">
        <v>0</v>
      </c>
      <c r="CZ85" s="54">
        <v>0</v>
      </c>
      <c r="DA85" s="54">
        <v>0</v>
      </c>
      <c r="DB85" s="54">
        <v>0</v>
      </c>
      <c r="DC85" s="54">
        <v>0</v>
      </c>
      <c r="DD85" s="54">
        <v>0</v>
      </c>
      <c r="DE85" s="54">
        <v>0</v>
      </c>
      <c r="DF85" s="55" t="s">
        <v>369</v>
      </c>
      <c r="DG85" s="55" t="s">
        <v>369</v>
      </c>
      <c r="DH85" s="55">
        <v>0</v>
      </c>
      <c r="DI85" s="196">
        <v>0</v>
      </c>
      <c r="DJ85" s="55">
        <v>0</v>
      </c>
      <c r="DK85" s="54">
        <v>0</v>
      </c>
      <c r="DL85" s="54">
        <v>0</v>
      </c>
      <c r="DM85" s="54">
        <v>0</v>
      </c>
      <c r="DN85" s="54">
        <v>0</v>
      </c>
      <c r="DO85" s="54">
        <v>0</v>
      </c>
      <c r="DP85" s="54">
        <v>0</v>
      </c>
      <c r="DQ85" s="54">
        <v>0</v>
      </c>
      <c r="DR85" s="54">
        <v>0</v>
      </c>
      <c r="DS85" s="54">
        <v>0</v>
      </c>
      <c r="DT85" s="54">
        <v>0</v>
      </c>
      <c r="DU85" s="54">
        <v>0</v>
      </c>
      <c r="DV85" s="55" t="s">
        <v>369</v>
      </c>
      <c r="DW85" s="55" t="s">
        <v>369</v>
      </c>
      <c r="DX85" s="55">
        <v>0</v>
      </c>
      <c r="DY85" s="196">
        <v>0</v>
      </c>
      <c r="DZ85" s="55">
        <v>0</v>
      </c>
      <c r="EA85" s="54">
        <v>0</v>
      </c>
      <c r="EB85" s="54">
        <v>0</v>
      </c>
      <c r="EC85" s="54">
        <v>0</v>
      </c>
      <c r="ED85" s="54">
        <v>0</v>
      </c>
      <c r="EE85" s="54">
        <v>0</v>
      </c>
      <c r="EF85" s="54">
        <v>0</v>
      </c>
      <c r="EG85" s="54">
        <v>0</v>
      </c>
      <c r="EH85" s="54">
        <v>0</v>
      </c>
      <c r="EI85" s="54">
        <v>0</v>
      </c>
      <c r="EJ85" s="54">
        <v>0</v>
      </c>
      <c r="EK85" s="54">
        <v>0</v>
      </c>
      <c r="EL85" s="55" t="s">
        <v>369</v>
      </c>
      <c r="EM85" s="55" t="s">
        <v>369</v>
      </c>
      <c r="EN85" s="55">
        <v>0</v>
      </c>
      <c r="EO85" s="54">
        <v>0</v>
      </c>
      <c r="EP85" s="55">
        <v>0</v>
      </c>
      <c r="EQ85" s="54">
        <v>0</v>
      </c>
      <c r="ER85" s="54">
        <v>0</v>
      </c>
      <c r="ES85" s="54">
        <v>0</v>
      </c>
      <c r="ET85" s="54">
        <v>0</v>
      </c>
      <c r="EU85" s="54">
        <v>0</v>
      </c>
      <c r="EV85" s="54">
        <v>0</v>
      </c>
      <c r="EW85" s="54">
        <v>0</v>
      </c>
      <c r="EX85" s="54">
        <v>0</v>
      </c>
      <c r="EY85" s="54">
        <v>0</v>
      </c>
      <c r="EZ85" s="54">
        <v>0</v>
      </c>
      <c r="FA85" s="54">
        <v>0</v>
      </c>
      <c r="FB85" s="55" t="s">
        <v>369</v>
      </c>
      <c r="FC85" s="55" t="s">
        <v>369</v>
      </c>
      <c r="FD85" s="55">
        <v>0</v>
      </c>
      <c r="FE85" s="196">
        <v>0</v>
      </c>
      <c r="FF85" s="55">
        <v>0</v>
      </c>
      <c r="FG85" s="54">
        <v>0</v>
      </c>
      <c r="FH85" s="54">
        <v>0</v>
      </c>
      <c r="FI85" s="54">
        <v>0</v>
      </c>
      <c r="FJ85" s="54">
        <v>0</v>
      </c>
      <c r="FK85" s="54">
        <v>0</v>
      </c>
      <c r="FL85" s="54">
        <v>0</v>
      </c>
      <c r="FM85" s="54">
        <v>0</v>
      </c>
      <c r="FN85" s="54">
        <v>0</v>
      </c>
      <c r="FO85" s="54">
        <v>0</v>
      </c>
      <c r="FP85" s="54">
        <v>0</v>
      </c>
      <c r="FQ85" s="54">
        <v>0</v>
      </c>
      <c r="FR85" s="55" t="s">
        <v>369</v>
      </c>
      <c r="FS85" s="55" t="s">
        <v>369</v>
      </c>
      <c r="FT85" s="55">
        <v>0</v>
      </c>
      <c r="FU85" s="196">
        <v>0</v>
      </c>
      <c r="FV85" s="55">
        <v>0</v>
      </c>
      <c r="FW85" s="54">
        <v>0</v>
      </c>
      <c r="FX85" s="54">
        <v>0</v>
      </c>
      <c r="FY85" s="54">
        <v>0</v>
      </c>
      <c r="FZ85" s="54">
        <v>0</v>
      </c>
      <c r="GA85" s="54">
        <v>0</v>
      </c>
      <c r="GB85" s="54">
        <v>0</v>
      </c>
      <c r="GC85" s="54">
        <v>0</v>
      </c>
      <c r="GD85" s="54">
        <v>0</v>
      </c>
      <c r="GE85" s="54">
        <v>0</v>
      </c>
      <c r="GF85" s="54">
        <v>0</v>
      </c>
      <c r="GG85" s="54">
        <v>0</v>
      </c>
      <c r="GH85" s="55" t="s">
        <v>369</v>
      </c>
      <c r="GI85" s="55" t="s">
        <v>369</v>
      </c>
      <c r="GJ85" s="55">
        <v>0</v>
      </c>
      <c r="GK85" s="196">
        <v>0</v>
      </c>
      <c r="GL85" s="55">
        <v>0</v>
      </c>
      <c r="GM85" s="54">
        <v>0</v>
      </c>
      <c r="GN85" s="54">
        <v>0</v>
      </c>
      <c r="GO85" s="54">
        <v>0</v>
      </c>
      <c r="GP85" s="54">
        <v>0</v>
      </c>
      <c r="GQ85" s="54">
        <v>0</v>
      </c>
      <c r="GR85" s="54">
        <v>0</v>
      </c>
      <c r="GS85" s="54">
        <v>0</v>
      </c>
      <c r="GT85" s="54">
        <v>0</v>
      </c>
      <c r="GU85" s="54">
        <v>0</v>
      </c>
      <c r="GV85" s="54">
        <v>0</v>
      </c>
      <c r="GW85" s="54">
        <v>0</v>
      </c>
      <c r="GX85" s="55" t="s">
        <v>369</v>
      </c>
      <c r="GY85" s="55" t="s">
        <v>369</v>
      </c>
      <c r="GZ85" s="55">
        <v>0</v>
      </c>
      <c r="HA85" s="196">
        <v>0</v>
      </c>
      <c r="HB85" s="55">
        <v>0</v>
      </c>
      <c r="HC85" s="54">
        <v>0</v>
      </c>
      <c r="HD85" s="54">
        <v>0</v>
      </c>
      <c r="HE85" s="54">
        <v>0</v>
      </c>
      <c r="HF85" s="54">
        <v>0</v>
      </c>
      <c r="HG85" s="54">
        <v>0</v>
      </c>
      <c r="HH85" s="54">
        <v>0</v>
      </c>
      <c r="HI85" s="54">
        <v>0</v>
      </c>
      <c r="HJ85" s="54">
        <v>0</v>
      </c>
      <c r="HK85" s="54">
        <v>0</v>
      </c>
      <c r="HL85" s="54">
        <v>0</v>
      </c>
      <c r="HM85" s="54">
        <v>0</v>
      </c>
      <c r="HN85" s="55" t="s">
        <v>369</v>
      </c>
      <c r="HO85" s="55" t="s">
        <v>369</v>
      </c>
      <c r="HP85" s="55">
        <v>0</v>
      </c>
      <c r="HQ85" s="196">
        <v>0</v>
      </c>
      <c r="HR85" s="55">
        <v>0</v>
      </c>
      <c r="HS85" s="54">
        <v>0</v>
      </c>
      <c r="HT85" s="54">
        <v>0</v>
      </c>
      <c r="HU85" s="54">
        <v>0</v>
      </c>
      <c r="HV85" s="54">
        <v>0</v>
      </c>
      <c r="HW85" s="54">
        <v>0</v>
      </c>
      <c r="HX85" s="54">
        <v>0</v>
      </c>
      <c r="HY85" s="54">
        <v>0</v>
      </c>
      <c r="HZ85" s="54">
        <v>0</v>
      </c>
      <c r="IA85" s="54">
        <v>0</v>
      </c>
      <c r="IB85" s="54">
        <v>0</v>
      </c>
      <c r="IC85" s="54">
        <v>0</v>
      </c>
      <c r="ID85" s="55" t="s">
        <v>369</v>
      </c>
      <c r="IE85" s="55" t="s">
        <v>369</v>
      </c>
      <c r="IF85" s="55">
        <v>0</v>
      </c>
      <c r="IG85" s="196">
        <v>0</v>
      </c>
      <c r="IH85" s="55">
        <v>0</v>
      </c>
    </row>
    <row r="86" spans="1:242" ht="15.75" x14ac:dyDescent="0.25">
      <c r="A86" s="129">
        <v>75</v>
      </c>
      <c r="B86" s="108" t="s">
        <v>175</v>
      </c>
      <c r="C86" s="54">
        <v>0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0.10583255999999999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54">
        <v>0</v>
      </c>
      <c r="R86" s="55">
        <v>0.10583255999999999</v>
      </c>
      <c r="S86" s="54">
        <v>0</v>
      </c>
      <c r="T86" s="54">
        <v>0</v>
      </c>
      <c r="U86" s="54">
        <v>0</v>
      </c>
      <c r="V86" s="54">
        <v>0</v>
      </c>
      <c r="W86" s="54">
        <v>0</v>
      </c>
      <c r="X86" s="54">
        <v>0</v>
      </c>
      <c r="Y86" s="54">
        <v>0</v>
      </c>
      <c r="Z86" s="54">
        <v>0</v>
      </c>
      <c r="AA86" s="54">
        <v>0</v>
      </c>
      <c r="AB86" s="54">
        <v>0</v>
      </c>
      <c r="AC86" s="54">
        <v>0</v>
      </c>
      <c r="AD86" s="55" t="s">
        <v>369</v>
      </c>
      <c r="AE86" s="55" t="s">
        <v>369</v>
      </c>
      <c r="AF86" s="55">
        <v>0</v>
      </c>
      <c r="AG86" s="196">
        <v>0</v>
      </c>
      <c r="AH86" s="55">
        <v>0</v>
      </c>
      <c r="AI86" s="54">
        <v>0</v>
      </c>
      <c r="AJ86" s="54">
        <v>0</v>
      </c>
      <c r="AK86" s="54">
        <v>0</v>
      </c>
      <c r="AL86" s="54">
        <v>0</v>
      </c>
      <c r="AM86" s="54">
        <v>0</v>
      </c>
      <c r="AN86" s="54">
        <v>0</v>
      </c>
      <c r="AO86" s="54">
        <v>0</v>
      </c>
      <c r="AP86" s="54">
        <v>0</v>
      </c>
      <c r="AQ86" s="54">
        <v>0</v>
      </c>
      <c r="AR86" s="54">
        <v>0</v>
      </c>
      <c r="AS86" s="54">
        <v>0</v>
      </c>
      <c r="AT86" s="55" t="s">
        <v>369</v>
      </c>
      <c r="AU86" s="55" t="s">
        <v>369</v>
      </c>
      <c r="AV86" s="55">
        <v>0</v>
      </c>
      <c r="AW86" s="196">
        <v>0</v>
      </c>
      <c r="AX86" s="55">
        <v>0</v>
      </c>
      <c r="AY86" s="54">
        <v>0</v>
      </c>
      <c r="AZ86" s="54">
        <v>0</v>
      </c>
      <c r="BA86" s="54">
        <v>0</v>
      </c>
      <c r="BB86" s="54">
        <v>0</v>
      </c>
      <c r="BC86" s="54">
        <v>0</v>
      </c>
      <c r="BD86" s="54">
        <v>0</v>
      </c>
      <c r="BE86" s="54">
        <v>0</v>
      </c>
      <c r="BF86" s="54">
        <v>0</v>
      </c>
      <c r="BG86" s="54">
        <v>0</v>
      </c>
      <c r="BH86" s="54">
        <v>0</v>
      </c>
      <c r="BI86" s="54">
        <v>0</v>
      </c>
      <c r="BJ86" s="55" t="s">
        <v>369</v>
      </c>
      <c r="BK86" s="55" t="s">
        <v>369</v>
      </c>
      <c r="BL86" s="55">
        <v>0</v>
      </c>
      <c r="BM86" s="196">
        <v>0</v>
      </c>
      <c r="BN86" s="55">
        <v>0</v>
      </c>
      <c r="BO86" s="54">
        <v>0</v>
      </c>
      <c r="BP86" s="54">
        <v>0</v>
      </c>
      <c r="BQ86" s="54">
        <v>0</v>
      </c>
      <c r="BR86" s="54">
        <v>0</v>
      </c>
      <c r="BS86" s="54">
        <v>0</v>
      </c>
      <c r="BT86" s="54">
        <v>0</v>
      </c>
      <c r="BU86" s="54">
        <v>0</v>
      </c>
      <c r="BV86" s="54">
        <v>0</v>
      </c>
      <c r="BW86" s="54">
        <v>0</v>
      </c>
      <c r="BX86" s="54">
        <v>0</v>
      </c>
      <c r="BY86" s="54">
        <v>0</v>
      </c>
      <c r="BZ86" s="55" t="s">
        <v>369</v>
      </c>
      <c r="CA86" s="55" t="s">
        <v>369</v>
      </c>
      <c r="CB86" s="55">
        <v>0</v>
      </c>
      <c r="CC86" s="196">
        <v>0</v>
      </c>
      <c r="CD86" s="55">
        <v>0</v>
      </c>
      <c r="CE86" s="54">
        <v>0</v>
      </c>
      <c r="CF86" s="54">
        <v>0</v>
      </c>
      <c r="CG86" s="54">
        <v>0</v>
      </c>
      <c r="CH86" s="54">
        <v>0</v>
      </c>
      <c r="CI86" s="54">
        <v>0</v>
      </c>
      <c r="CJ86" s="54">
        <v>0</v>
      </c>
      <c r="CK86" s="54">
        <v>0</v>
      </c>
      <c r="CL86" s="54">
        <v>0</v>
      </c>
      <c r="CM86" s="54">
        <v>0</v>
      </c>
      <c r="CN86" s="54">
        <v>0</v>
      </c>
      <c r="CO86" s="54">
        <v>0</v>
      </c>
      <c r="CP86" s="55" t="s">
        <v>369</v>
      </c>
      <c r="CQ86" s="55" t="s">
        <v>369</v>
      </c>
      <c r="CR86" s="55">
        <v>0</v>
      </c>
      <c r="CS86" s="196">
        <v>0</v>
      </c>
      <c r="CT86" s="55">
        <v>0</v>
      </c>
      <c r="CU86" s="54">
        <v>0</v>
      </c>
      <c r="CV86" s="54">
        <v>0</v>
      </c>
      <c r="CW86" s="54">
        <v>0</v>
      </c>
      <c r="CX86" s="54">
        <v>0</v>
      </c>
      <c r="CY86" s="54">
        <v>0</v>
      </c>
      <c r="CZ86" s="54">
        <v>0</v>
      </c>
      <c r="DA86" s="54">
        <v>0</v>
      </c>
      <c r="DB86" s="54">
        <v>0</v>
      </c>
      <c r="DC86" s="54">
        <v>0</v>
      </c>
      <c r="DD86" s="54">
        <v>0</v>
      </c>
      <c r="DE86" s="54">
        <v>0</v>
      </c>
      <c r="DF86" s="55" t="s">
        <v>369</v>
      </c>
      <c r="DG86" s="55" t="s">
        <v>369</v>
      </c>
      <c r="DH86" s="55">
        <v>0</v>
      </c>
      <c r="DI86" s="196">
        <v>0</v>
      </c>
      <c r="DJ86" s="55">
        <v>0</v>
      </c>
      <c r="DK86" s="54">
        <v>0</v>
      </c>
      <c r="DL86" s="54">
        <v>0</v>
      </c>
      <c r="DM86" s="54">
        <v>0</v>
      </c>
      <c r="DN86" s="54">
        <v>0</v>
      </c>
      <c r="DO86" s="54">
        <v>0</v>
      </c>
      <c r="DP86" s="54">
        <v>0</v>
      </c>
      <c r="DQ86" s="54">
        <v>0</v>
      </c>
      <c r="DR86" s="54">
        <v>0</v>
      </c>
      <c r="DS86" s="54">
        <v>0</v>
      </c>
      <c r="DT86" s="54">
        <v>0</v>
      </c>
      <c r="DU86" s="54">
        <v>0</v>
      </c>
      <c r="DV86" s="55" t="s">
        <v>369</v>
      </c>
      <c r="DW86" s="55" t="s">
        <v>369</v>
      </c>
      <c r="DX86" s="55">
        <v>0</v>
      </c>
      <c r="DY86" s="196">
        <v>0</v>
      </c>
      <c r="DZ86" s="55">
        <v>0</v>
      </c>
      <c r="EA86" s="54">
        <v>0</v>
      </c>
      <c r="EB86" s="54">
        <v>0</v>
      </c>
      <c r="EC86" s="54">
        <v>0</v>
      </c>
      <c r="ED86" s="54">
        <v>0</v>
      </c>
      <c r="EE86" s="54">
        <v>0</v>
      </c>
      <c r="EF86" s="54">
        <v>0</v>
      </c>
      <c r="EG86" s="54">
        <v>0</v>
      </c>
      <c r="EH86" s="54">
        <v>0</v>
      </c>
      <c r="EI86" s="54">
        <v>0</v>
      </c>
      <c r="EJ86" s="54">
        <v>0</v>
      </c>
      <c r="EK86" s="54">
        <v>0</v>
      </c>
      <c r="EL86" s="55" t="s">
        <v>369</v>
      </c>
      <c r="EM86" s="55" t="s">
        <v>369</v>
      </c>
      <c r="EN86" s="55">
        <v>0</v>
      </c>
      <c r="EO86" s="54">
        <v>0</v>
      </c>
      <c r="EP86" s="55">
        <v>0</v>
      </c>
      <c r="EQ86" s="54">
        <v>0</v>
      </c>
      <c r="ER86" s="54">
        <v>0</v>
      </c>
      <c r="ES86" s="54">
        <v>0</v>
      </c>
      <c r="ET86" s="54">
        <v>0</v>
      </c>
      <c r="EU86" s="54">
        <v>0</v>
      </c>
      <c r="EV86" s="54">
        <v>0</v>
      </c>
      <c r="EW86" s="54">
        <v>0</v>
      </c>
      <c r="EX86" s="54">
        <v>0</v>
      </c>
      <c r="EY86" s="54">
        <v>0</v>
      </c>
      <c r="EZ86" s="54">
        <v>0</v>
      </c>
      <c r="FA86" s="54">
        <v>0</v>
      </c>
      <c r="FB86" s="55" t="s">
        <v>369</v>
      </c>
      <c r="FC86" s="55" t="s">
        <v>369</v>
      </c>
      <c r="FD86" s="55">
        <v>0</v>
      </c>
      <c r="FE86" s="196">
        <v>0</v>
      </c>
      <c r="FF86" s="55">
        <v>0</v>
      </c>
      <c r="FG86" s="54">
        <v>0</v>
      </c>
      <c r="FH86" s="54">
        <v>0</v>
      </c>
      <c r="FI86" s="54">
        <v>0</v>
      </c>
      <c r="FJ86" s="54">
        <v>0</v>
      </c>
      <c r="FK86" s="54">
        <v>0</v>
      </c>
      <c r="FL86" s="54">
        <v>0</v>
      </c>
      <c r="FM86" s="54">
        <v>0</v>
      </c>
      <c r="FN86" s="54">
        <v>0</v>
      </c>
      <c r="FO86" s="54">
        <v>0</v>
      </c>
      <c r="FP86" s="54">
        <v>0</v>
      </c>
      <c r="FQ86" s="54">
        <v>0</v>
      </c>
      <c r="FR86" s="55" t="s">
        <v>369</v>
      </c>
      <c r="FS86" s="55" t="s">
        <v>369</v>
      </c>
      <c r="FT86" s="55">
        <v>0</v>
      </c>
      <c r="FU86" s="196">
        <v>0</v>
      </c>
      <c r="FV86" s="55">
        <v>0</v>
      </c>
      <c r="FW86" s="54">
        <v>0</v>
      </c>
      <c r="FX86" s="54">
        <v>0</v>
      </c>
      <c r="FY86" s="54">
        <v>0</v>
      </c>
      <c r="FZ86" s="54">
        <v>0</v>
      </c>
      <c r="GA86" s="54">
        <v>0</v>
      </c>
      <c r="GB86" s="54">
        <v>0</v>
      </c>
      <c r="GC86" s="54">
        <v>0</v>
      </c>
      <c r="GD86" s="54">
        <v>0</v>
      </c>
      <c r="GE86" s="54">
        <v>0</v>
      </c>
      <c r="GF86" s="54">
        <v>0</v>
      </c>
      <c r="GG86" s="54">
        <v>0</v>
      </c>
      <c r="GH86" s="55" t="s">
        <v>369</v>
      </c>
      <c r="GI86" s="55" t="s">
        <v>369</v>
      </c>
      <c r="GJ86" s="55">
        <v>0</v>
      </c>
      <c r="GK86" s="196">
        <v>0</v>
      </c>
      <c r="GL86" s="55">
        <v>0</v>
      </c>
      <c r="GM86" s="54">
        <v>0</v>
      </c>
      <c r="GN86" s="54">
        <v>0</v>
      </c>
      <c r="GO86" s="54">
        <v>0</v>
      </c>
      <c r="GP86" s="54">
        <v>0</v>
      </c>
      <c r="GQ86" s="54">
        <v>0</v>
      </c>
      <c r="GR86" s="54">
        <v>0</v>
      </c>
      <c r="GS86" s="54">
        <v>0</v>
      </c>
      <c r="GT86" s="54">
        <v>0</v>
      </c>
      <c r="GU86" s="54">
        <v>0</v>
      </c>
      <c r="GV86" s="54">
        <v>0</v>
      </c>
      <c r="GW86" s="54">
        <v>0</v>
      </c>
      <c r="GX86" s="55" t="s">
        <v>369</v>
      </c>
      <c r="GY86" s="55" t="s">
        <v>369</v>
      </c>
      <c r="GZ86" s="55">
        <v>0</v>
      </c>
      <c r="HA86" s="196">
        <v>0</v>
      </c>
      <c r="HB86" s="55">
        <v>0</v>
      </c>
      <c r="HC86" s="54">
        <v>0</v>
      </c>
      <c r="HD86" s="54">
        <v>0</v>
      </c>
      <c r="HE86" s="54">
        <v>0</v>
      </c>
      <c r="HF86" s="54">
        <v>0</v>
      </c>
      <c r="HG86" s="54">
        <v>0</v>
      </c>
      <c r="HH86" s="54">
        <v>0</v>
      </c>
      <c r="HI86" s="54">
        <v>0</v>
      </c>
      <c r="HJ86" s="54">
        <v>0</v>
      </c>
      <c r="HK86" s="54">
        <v>0</v>
      </c>
      <c r="HL86" s="54">
        <v>0</v>
      </c>
      <c r="HM86" s="54">
        <v>0</v>
      </c>
      <c r="HN86" s="55" t="s">
        <v>369</v>
      </c>
      <c r="HO86" s="55" t="s">
        <v>369</v>
      </c>
      <c r="HP86" s="55">
        <v>0</v>
      </c>
      <c r="HQ86" s="196">
        <v>0</v>
      </c>
      <c r="HR86" s="55">
        <v>0</v>
      </c>
      <c r="HS86" s="54">
        <v>0</v>
      </c>
      <c r="HT86" s="54">
        <v>0</v>
      </c>
      <c r="HU86" s="54">
        <v>0</v>
      </c>
      <c r="HV86" s="54">
        <v>0</v>
      </c>
      <c r="HW86" s="54">
        <v>0</v>
      </c>
      <c r="HX86" s="54">
        <v>0</v>
      </c>
      <c r="HY86" s="54">
        <v>0.10583255999999999</v>
      </c>
      <c r="HZ86" s="54">
        <v>0</v>
      </c>
      <c r="IA86" s="54">
        <v>0</v>
      </c>
      <c r="IB86" s="54">
        <v>0</v>
      </c>
      <c r="IC86" s="54">
        <v>0</v>
      </c>
      <c r="ID86" s="55" t="s">
        <v>369</v>
      </c>
      <c r="IE86" s="55" t="s">
        <v>369</v>
      </c>
      <c r="IF86" s="55">
        <v>0</v>
      </c>
      <c r="IG86" s="196">
        <v>0</v>
      </c>
      <c r="IH86" s="55">
        <v>0.10583255999999999</v>
      </c>
    </row>
    <row r="87" spans="1:242" ht="15.75" x14ac:dyDescent="0.25">
      <c r="A87" s="129">
        <v>76</v>
      </c>
      <c r="B87" s="108" t="s">
        <v>177</v>
      </c>
      <c r="C87" s="54">
        <v>0</v>
      </c>
      <c r="D87" s="54">
        <v>0</v>
      </c>
      <c r="E87" s="54">
        <v>0</v>
      </c>
      <c r="F87" s="54">
        <v>0</v>
      </c>
      <c r="G87" s="54">
        <v>0</v>
      </c>
      <c r="H87" s="54">
        <v>0</v>
      </c>
      <c r="I87" s="54">
        <v>1.9438489400000001</v>
      </c>
      <c r="J87" s="54">
        <v>0</v>
      </c>
      <c r="K87" s="54">
        <v>0</v>
      </c>
      <c r="L87" s="54">
        <v>0</v>
      </c>
      <c r="M87" s="54">
        <v>0</v>
      </c>
      <c r="N87" s="55" t="s">
        <v>369</v>
      </c>
      <c r="O87" s="55" t="s">
        <v>369</v>
      </c>
      <c r="P87" s="55">
        <v>0</v>
      </c>
      <c r="Q87" s="54">
        <v>0.93503261999999998</v>
      </c>
      <c r="R87" s="55">
        <v>1.0088163200000002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3.7433720000000004E-2</v>
      </c>
      <c r="Z87" s="54">
        <v>0</v>
      </c>
      <c r="AA87" s="54">
        <v>0</v>
      </c>
      <c r="AB87" s="54">
        <v>0</v>
      </c>
      <c r="AC87" s="54">
        <v>0</v>
      </c>
      <c r="AD87" s="55" t="s">
        <v>369</v>
      </c>
      <c r="AE87" s="55" t="s">
        <v>369</v>
      </c>
      <c r="AF87" s="55">
        <v>0</v>
      </c>
      <c r="AG87" s="196">
        <v>3.0018590000000001E-2</v>
      </c>
      <c r="AH87" s="55">
        <v>7.4151300000000024E-3</v>
      </c>
      <c r="AI87" s="54">
        <v>0</v>
      </c>
      <c r="AJ87" s="54">
        <v>0</v>
      </c>
      <c r="AK87" s="54">
        <v>0</v>
      </c>
      <c r="AL87" s="54">
        <v>0</v>
      </c>
      <c r="AM87" s="54">
        <v>0</v>
      </c>
      <c r="AN87" s="54">
        <v>0</v>
      </c>
      <c r="AO87" s="54">
        <v>0</v>
      </c>
      <c r="AP87" s="54">
        <v>0</v>
      </c>
      <c r="AQ87" s="54">
        <v>0</v>
      </c>
      <c r="AR87" s="54">
        <v>0</v>
      </c>
      <c r="AS87" s="54">
        <v>0</v>
      </c>
      <c r="AT87" s="55" t="s">
        <v>369</v>
      </c>
      <c r="AU87" s="55" t="s">
        <v>369</v>
      </c>
      <c r="AV87" s="55">
        <v>0</v>
      </c>
      <c r="AW87" s="196">
        <v>0</v>
      </c>
      <c r="AX87" s="55">
        <v>0</v>
      </c>
      <c r="AY87" s="54">
        <v>0</v>
      </c>
      <c r="AZ87" s="54">
        <v>0</v>
      </c>
      <c r="BA87" s="54">
        <v>0</v>
      </c>
      <c r="BB87" s="54">
        <v>0</v>
      </c>
      <c r="BC87" s="54">
        <v>0</v>
      </c>
      <c r="BD87" s="54">
        <v>0</v>
      </c>
      <c r="BE87" s="54">
        <v>0</v>
      </c>
      <c r="BF87" s="54">
        <v>0</v>
      </c>
      <c r="BG87" s="54">
        <v>0</v>
      </c>
      <c r="BH87" s="54">
        <v>0</v>
      </c>
      <c r="BI87" s="54">
        <v>0</v>
      </c>
      <c r="BJ87" s="55" t="s">
        <v>369</v>
      </c>
      <c r="BK87" s="55" t="s">
        <v>369</v>
      </c>
      <c r="BL87" s="55">
        <v>0</v>
      </c>
      <c r="BM87" s="196">
        <v>0</v>
      </c>
      <c r="BN87" s="55">
        <v>0</v>
      </c>
      <c r="BO87" s="54">
        <v>0</v>
      </c>
      <c r="BP87" s="54">
        <v>0</v>
      </c>
      <c r="BQ87" s="54">
        <v>0</v>
      </c>
      <c r="BR87" s="54">
        <v>0</v>
      </c>
      <c r="BS87" s="54">
        <v>0</v>
      </c>
      <c r="BT87" s="54">
        <v>0</v>
      </c>
      <c r="BU87" s="54">
        <v>0</v>
      </c>
      <c r="BV87" s="54">
        <v>0</v>
      </c>
      <c r="BW87" s="54">
        <v>0</v>
      </c>
      <c r="BX87" s="54">
        <v>0</v>
      </c>
      <c r="BY87" s="54">
        <v>0</v>
      </c>
      <c r="BZ87" s="55" t="s">
        <v>369</v>
      </c>
      <c r="CA87" s="55" t="s">
        <v>369</v>
      </c>
      <c r="CB87" s="55">
        <v>0</v>
      </c>
      <c r="CC87" s="196">
        <v>0</v>
      </c>
      <c r="CD87" s="55">
        <v>0</v>
      </c>
      <c r="CE87" s="54">
        <v>0</v>
      </c>
      <c r="CF87" s="54">
        <v>0</v>
      </c>
      <c r="CG87" s="54">
        <v>0</v>
      </c>
      <c r="CH87" s="54">
        <v>0</v>
      </c>
      <c r="CI87" s="54">
        <v>0</v>
      </c>
      <c r="CJ87" s="54">
        <v>0</v>
      </c>
      <c r="CK87" s="54">
        <v>0</v>
      </c>
      <c r="CL87" s="54">
        <v>0</v>
      </c>
      <c r="CM87" s="54">
        <v>0</v>
      </c>
      <c r="CN87" s="54">
        <v>0</v>
      </c>
      <c r="CO87" s="54">
        <v>0</v>
      </c>
      <c r="CP87" s="55" t="s">
        <v>369</v>
      </c>
      <c r="CQ87" s="55" t="s">
        <v>369</v>
      </c>
      <c r="CR87" s="55">
        <v>0</v>
      </c>
      <c r="CS87" s="196">
        <v>0</v>
      </c>
      <c r="CT87" s="55">
        <v>0</v>
      </c>
      <c r="CU87" s="54">
        <v>0</v>
      </c>
      <c r="CV87" s="54">
        <v>0</v>
      </c>
      <c r="CW87" s="54">
        <v>0</v>
      </c>
      <c r="CX87" s="54">
        <v>0</v>
      </c>
      <c r="CY87" s="54">
        <v>0</v>
      </c>
      <c r="CZ87" s="54">
        <v>0</v>
      </c>
      <c r="DA87" s="54">
        <v>0</v>
      </c>
      <c r="DB87" s="54">
        <v>0</v>
      </c>
      <c r="DC87" s="54">
        <v>0</v>
      </c>
      <c r="DD87" s="54">
        <v>0</v>
      </c>
      <c r="DE87" s="54">
        <v>0</v>
      </c>
      <c r="DF87" s="55" t="s">
        <v>369</v>
      </c>
      <c r="DG87" s="55" t="s">
        <v>369</v>
      </c>
      <c r="DH87" s="55">
        <v>0</v>
      </c>
      <c r="DI87" s="196">
        <v>0</v>
      </c>
      <c r="DJ87" s="55">
        <v>0</v>
      </c>
      <c r="DK87" s="54">
        <v>0</v>
      </c>
      <c r="DL87" s="54">
        <v>0</v>
      </c>
      <c r="DM87" s="54">
        <v>0</v>
      </c>
      <c r="DN87" s="54">
        <v>0</v>
      </c>
      <c r="DO87" s="54">
        <v>0</v>
      </c>
      <c r="DP87" s="54">
        <v>0</v>
      </c>
      <c r="DQ87" s="54">
        <v>0</v>
      </c>
      <c r="DR87" s="54">
        <v>0</v>
      </c>
      <c r="DS87" s="54">
        <v>0</v>
      </c>
      <c r="DT87" s="54">
        <v>0</v>
      </c>
      <c r="DU87" s="54">
        <v>0</v>
      </c>
      <c r="DV87" s="55" t="s">
        <v>369</v>
      </c>
      <c r="DW87" s="55" t="s">
        <v>369</v>
      </c>
      <c r="DX87" s="55">
        <v>0</v>
      </c>
      <c r="DY87" s="196">
        <v>0</v>
      </c>
      <c r="DZ87" s="55">
        <v>0</v>
      </c>
      <c r="EA87" s="54">
        <v>0</v>
      </c>
      <c r="EB87" s="54">
        <v>0</v>
      </c>
      <c r="EC87" s="54">
        <v>0</v>
      </c>
      <c r="ED87" s="54">
        <v>0</v>
      </c>
      <c r="EE87" s="54">
        <v>0</v>
      </c>
      <c r="EF87" s="54">
        <v>0</v>
      </c>
      <c r="EG87" s="54">
        <v>0</v>
      </c>
      <c r="EH87" s="54">
        <v>0</v>
      </c>
      <c r="EI87" s="54">
        <v>0</v>
      </c>
      <c r="EJ87" s="54">
        <v>0</v>
      </c>
      <c r="EK87" s="54">
        <v>0</v>
      </c>
      <c r="EL87" s="55" t="s">
        <v>369</v>
      </c>
      <c r="EM87" s="55" t="s">
        <v>369</v>
      </c>
      <c r="EN87" s="55">
        <v>0</v>
      </c>
      <c r="EO87" s="54">
        <v>0</v>
      </c>
      <c r="EP87" s="55">
        <v>0</v>
      </c>
      <c r="EQ87" s="54">
        <v>0</v>
      </c>
      <c r="ER87" s="54">
        <v>0</v>
      </c>
      <c r="ES87" s="54">
        <v>0</v>
      </c>
      <c r="ET87" s="54">
        <v>0</v>
      </c>
      <c r="EU87" s="54">
        <v>0</v>
      </c>
      <c r="EV87" s="54">
        <v>0</v>
      </c>
      <c r="EW87" s="54">
        <v>0</v>
      </c>
      <c r="EX87" s="54">
        <v>0</v>
      </c>
      <c r="EY87" s="54">
        <v>0</v>
      </c>
      <c r="EZ87" s="54">
        <v>0</v>
      </c>
      <c r="FA87" s="54">
        <v>0</v>
      </c>
      <c r="FB87" s="55" t="s">
        <v>369</v>
      </c>
      <c r="FC87" s="55" t="s">
        <v>369</v>
      </c>
      <c r="FD87" s="55">
        <v>0</v>
      </c>
      <c r="FE87" s="196">
        <v>0</v>
      </c>
      <c r="FF87" s="55">
        <v>0</v>
      </c>
      <c r="FG87" s="54">
        <v>0</v>
      </c>
      <c r="FH87" s="54">
        <v>0</v>
      </c>
      <c r="FI87" s="54">
        <v>0</v>
      </c>
      <c r="FJ87" s="54">
        <v>0</v>
      </c>
      <c r="FK87" s="54">
        <v>0</v>
      </c>
      <c r="FL87" s="54">
        <v>0</v>
      </c>
      <c r="FM87" s="54">
        <v>0</v>
      </c>
      <c r="FN87" s="54">
        <v>0</v>
      </c>
      <c r="FO87" s="54">
        <v>0</v>
      </c>
      <c r="FP87" s="54">
        <v>0</v>
      </c>
      <c r="FQ87" s="54">
        <v>0</v>
      </c>
      <c r="FR87" s="55" t="s">
        <v>369</v>
      </c>
      <c r="FS87" s="55" t="s">
        <v>369</v>
      </c>
      <c r="FT87" s="55">
        <v>0</v>
      </c>
      <c r="FU87" s="196">
        <v>0</v>
      </c>
      <c r="FV87" s="55">
        <v>0</v>
      </c>
      <c r="FW87" s="54">
        <v>0</v>
      </c>
      <c r="FX87" s="54">
        <v>0</v>
      </c>
      <c r="FY87" s="54">
        <v>0</v>
      </c>
      <c r="FZ87" s="54">
        <v>0</v>
      </c>
      <c r="GA87" s="54">
        <v>0</v>
      </c>
      <c r="GB87" s="54">
        <v>0</v>
      </c>
      <c r="GC87" s="54">
        <v>0</v>
      </c>
      <c r="GD87" s="54">
        <v>0</v>
      </c>
      <c r="GE87" s="54">
        <v>0</v>
      </c>
      <c r="GF87" s="54">
        <v>0</v>
      </c>
      <c r="GG87" s="54">
        <v>0</v>
      </c>
      <c r="GH87" s="55" t="s">
        <v>369</v>
      </c>
      <c r="GI87" s="55" t="s">
        <v>369</v>
      </c>
      <c r="GJ87" s="55">
        <v>0</v>
      </c>
      <c r="GK87" s="196">
        <v>0</v>
      </c>
      <c r="GL87" s="55">
        <v>0</v>
      </c>
      <c r="GM87" s="54">
        <v>0</v>
      </c>
      <c r="GN87" s="54">
        <v>0</v>
      </c>
      <c r="GO87" s="54">
        <v>0</v>
      </c>
      <c r="GP87" s="54">
        <v>0</v>
      </c>
      <c r="GQ87" s="54">
        <v>0</v>
      </c>
      <c r="GR87" s="54">
        <v>0</v>
      </c>
      <c r="GS87" s="54">
        <v>0.90322177999999997</v>
      </c>
      <c r="GT87" s="54">
        <v>0</v>
      </c>
      <c r="GU87" s="54">
        <v>0</v>
      </c>
      <c r="GV87" s="54">
        <v>0</v>
      </c>
      <c r="GW87" s="54">
        <v>0</v>
      </c>
      <c r="GX87" s="55" t="s">
        <v>369</v>
      </c>
      <c r="GY87" s="55" t="s">
        <v>369</v>
      </c>
      <c r="GZ87" s="55">
        <v>0</v>
      </c>
      <c r="HA87" s="196">
        <v>0.90322177999999997</v>
      </c>
      <c r="HB87" s="55">
        <v>0</v>
      </c>
      <c r="HC87" s="54">
        <v>0</v>
      </c>
      <c r="HD87" s="54">
        <v>0</v>
      </c>
      <c r="HE87" s="54">
        <v>0</v>
      </c>
      <c r="HF87" s="54">
        <v>0</v>
      </c>
      <c r="HG87" s="54">
        <v>0</v>
      </c>
      <c r="HH87" s="54">
        <v>0</v>
      </c>
      <c r="HI87" s="54">
        <v>0.21133903000000001</v>
      </c>
      <c r="HJ87" s="54">
        <v>0</v>
      </c>
      <c r="HK87" s="54">
        <v>0</v>
      </c>
      <c r="HL87" s="54">
        <v>0</v>
      </c>
      <c r="HM87" s="54">
        <v>0</v>
      </c>
      <c r="HN87" s="55" t="s">
        <v>369</v>
      </c>
      <c r="HO87" s="55" t="s">
        <v>369</v>
      </c>
      <c r="HP87" s="55">
        <v>0</v>
      </c>
      <c r="HQ87" s="196">
        <v>1.79225E-3</v>
      </c>
      <c r="HR87" s="55">
        <v>0.20954678000000002</v>
      </c>
      <c r="HS87" s="54">
        <v>0</v>
      </c>
      <c r="HT87" s="54">
        <v>0</v>
      </c>
      <c r="HU87" s="54">
        <v>0</v>
      </c>
      <c r="HV87" s="54">
        <v>0</v>
      </c>
      <c r="HW87" s="54">
        <v>0</v>
      </c>
      <c r="HX87" s="54">
        <v>0</v>
      </c>
      <c r="HY87" s="54">
        <v>0.79185441000000001</v>
      </c>
      <c r="HZ87" s="54">
        <v>0</v>
      </c>
      <c r="IA87" s="54">
        <v>0</v>
      </c>
      <c r="IB87" s="54">
        <v>0</v>
      </c>
      <c r="IC87" s="54">
        <v>0</v>
      </c>
      <c r="ID87" s="55" t="s">
        <v>369</v>
      </c>
      <c r="IE87" s="55" t="s">
        <v>369</v>
      </c>
      <c r="IF87" s="55">
        <v>0</v>
      </c>
      <c r="IG87" s="196">
        <v>0</v>
      </c>
      <c r="IH87" s="55">
        <v>0.79185441000000001</v>
      </c>
    </row>
    <row r="88" spans="1:242" ht="15.75" x14ac:dyDescent="0.25">
      <c r="A88" s="129">
        <v>77</v>
      </c>
      <c r="B88" s="108" t="s">
        <v>181</v>
      </c>
      <c r="C88" s="54">
        <v>0</v>
      </c>
      <c r="D88" s="54">
        <v>0</v>
      </c>
      <c r="E88" s="54">
        <v>0</v>
      </c>
      <c r="F88" s="54">
        <v>0</v>
      </c>
      <c r="G88" s="54">
        <v>0</v>
      </c>
      <c r="H88" s="54">
        <v>0</v>
      </c>
      <c r="I88" s="54">
        <v>13.30664771</v>
      </c>
      <c r="J88" s="54">
        <v>0</v>
      </c>
      <c r="K88" s="54">
        <v>0</v>
      </c>
      <c r="L88" s="54">
        <v>0</v>
      </c>
      <c r="M88" s="54">
        <v>0</v>
      </c>
      <c r="N88" s="55" t="s">
        <v>369</v>
      </c>
      <c r="O88" s="55" t="s">
        <v>369</v>
      </c>
      <c r="P88" s="55">
        <v>0</v>
      </c>
      <c r="Q88" s="54">
        <v>13.30664771</v>
      </c>
      <c r="R88" s="55">
        <v>0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0</v>
      </c>
      <c r="Y88" s="54">
        <v>0.74882521999999996</v>
      </c>
      <c r="Z88" s="54">
        <v>0</v>
      </c>
      <c r="AA88" s="54">
        <v>0</v>
      </c>
      <c r="AB88" s="54">
        <v>0</v>
      </c>
      <c r="AC88" s="54">
        <v>0</v>
      </c>
      <c r="AD88" s="55" t="s">
        <v>369</v>
      </c>
      <c r="AE88" s="55" t="s">
        <v>369</v>
      </c>
      <c r="AF88" s="55">
        <v>0</v>
      </c>
      <c r="AG88" s="196">
        <v>0.74882521999999996</v>
      </c>
      <c r="AH88" s="55">
        <v>0</v>
      </c>
      <c r="AI88" s="54">
        <v>0</v>
      </c>
      <c r="AJ88" s="54">
        <v>0</v>
      </c>
      <c r="AK88" s="54">
        <v>0</v>
      </c>
      <c r="AL88" s="54">
        <v>0</v>
      </c>
      <c r="AM88" s="54">
        <v>0</v>
      </c>
      <c r="AN88" s="54">
        <v>0</v>
      </c>
      <c r="AO88" s="54">
        <v>0</v>
      </c>
      <c r="AP88" s="54">
        <v>0</v>
      </c>
      <c r="AQ88" s="54">
        <v>0</v>
      </c>
      <c r="AR88" s="54">
        <v>0</v>
      </c>
      <c r="AS88" s="54">
        <v>0</v>
      </c>
      <c r="AT88" s="55" t="s">
        <v>369</v>
      </c>
      <c r="AU88" s="55" t="s">
        <v>369</v>
      </c>
      <c r="AV88" s="55">
        <v>0</v>
      </c>
      <c r="AW88" s="196">
        <v>0</v>
      </c>
      <c r="AX88" s="55">
        <v>0</v>
      </c>
      <c r="AY88" s="54">
        <v>0</v>
      </c>
      <c r="AZ88" s="54">
        <v>0</v>
      </c>
      <c r="BA88" s="54">
        <v>0</v>
      </c>
      <c r="BB88" s="54">
        <v>0</v>
      </c>
      <c r="BC88" s="54">
        <v>0</v>
      </c>
      <c r="BD88" s="54">
        <v>0</v>
      </c>
      <c r="BE88" s="54">
        <v>0</v>
      </c>
      <c r="BF88" s="54">
        <v>0</v>
      </c>
      <c r="BG88" s="54">
        <v>0</v>
      </c>
      <c r="BH88" s="54">
        <v>0</v>
      </c>
      <c r="BI88" s="54">
        <v>0</v>
      </c>
      <c r="BJ88" s="55" t="s">
        <v>369</v>
      </c>
      <c r="BK88" s="55" t="s">
        <v>369</v>
      </c>
      <c r="BL88" s="55">
        <v>0</v>
      </c>
      <c r="BM88" s="196">
        <v>0</v>
      </c>
      <c r="BN88" s="55">
        <v>0</v>
      </c>
      <c r="BO88" s="54">
        <v>0</v>
      </c>
      <c r="BP88" s="54">
        <v>0</v>
      </c>
      <c r="BQ88" s="54">
        <v>0</v>
      </c>
      <c r="BR88" s="54">
        <v>0</v>
      </c>
      <c r="BS88" s="54">
        <v>0</v>
      </c>
      <c r="BT88" s="54">
        <v>0</v>
      </c>
      <c r="BU88" s="54">
        <v>0</v>
      </c>
      <c r="BV88" s="54">
        <v>0</v>
      </c>
      <c r="BW88" s="54">
        <v>0</v>
      </c>
      <c r="BX88" s="54">
        <v>0</v>
      </c>
      <c r="BY88" s="54">
        <v>0</v>
      </c>
      <c r="BZ88" s="55" t="s">
        <v>369</v>
      </c>
      <c r="CA88" s="55" t="s">
        <v>369</v>
      </c>
      <c r="CB88" s="55">
        <v>0</v>
      </c>
      <c r="CC88" s="196">
        <v>0</v>
      </c>
      <c r="CD88" s="55">
        <v>0</v>
      </c>
      <c r="CE88" s="54">
        <v>0</v>
      </c>
      <c r="CF88" s="54">
        <v>0</v>
      </c>
      <c r="CG88" s="54">
        <v>0</v>
      </c>
      <c r="CH88" s="54">
        <v>0</v>
      </c>
      <c r="CI88" s="54">
        <v>0</v>
      </c>
      <c r="CJ88" s="54">
        <v>0</v>
      </c>
      <c r="CK88" s="54">
        <v>0</v>
      </c>
      <c r="CL88" s="54">
        <v>0</v>
      </c>
      <c r="CM88" s="54">
        <v>0</v>
      </c>
      <c r="CN88" s="54">
        <v>0</v>
      </c>
      <c r="CO88" s="54">
        <v>0</v>
      </c>
      <c r="CP88" s="55" t="s">
        <v>369</v>
      </c>
      <c r="CQ88" s="55" t="s">
        <v>369</v>
      </c>
      <c r="CR88" s="55">
        <v>0</v>
      </c>
      <c r="CS88" s="196">
        <v>0</v>
      </c>
      <c r="CT88" s="55">
        <v>0</v>
      </c>
      <c r="CU88" s="54">
        <v>0</v>
      </c>
      <c r="CV88" s="54">
        <v>0</v>
      </c>
      <c r="CW88" s="54">
        <v>0</v>
      </c>
      <c r="CX88" s="54">
        <v>0</v>
      </c>
      <c r="CY88" s="54">
        <v>0</v>
      </c>
      <c r="CZ88" s="54">
        <v>0</v>
      </c>
      <c r="DA88" s="54">
        <v>0</v>
      </c>
      <c r="DB88" s="54">
        <v>0</v>
      </c>
      <c r="DC88" s="54">
        <v>0</v>
      </c>
      <c r="DD88" s="54">
        <v>0</v>
      </c>
      <c r="DE88" s="54">
        <v>0</v>
      </c>
      <c r="DF88" s="55" t="s">
        <v>369</v>
      </c>
      <c r="DG88" s="55" t="s">
        <v>369</v>
      </c>
      <c r="DH88" s="55">
        <v>0</v>
      </c>
      <c r="DI88" s="196">
        <v>0</v>
      </c>
      <c r="DJ88" s="55">
        <v>0</v>
      </c>
      <c r="DK88" s="54">
        <v>0</v>
      </c>
      <c r="DL88" s="54">
        <v>0</v>
      </c>
      <c r="DM88" s="54">
        <v>0</v>
      </c>
      <c r="DN88" s="54">
        <v>0</v>
      </c>
      <c r="DO88" s="54">
        <v>0</v>
      </c>
      <c r="DP88" s="54">
        <v>0</v>
      </c>
      <c r="DQ88" s="54">
        <v>0</v>
      </c>
      <c r="DR88" s="54">
        <v>0</v>
      </c>
      <c r="DS88" s="54">
        <v>0</v>
      </c>
      <c r="DT88" s="54">
        <v>0</v>
      </c>
      <c r="DU88" s="54">
        <v>0</v>
      </c>
      <c r="DV88" s="55" t="s">
        <v>369</v>
      </c>
      <c r="DW88" s="55" t="s">
        <v>369</v>
      </c>
      <c r="DX88" s="55">
        <v>0</v>
      </c>
      <c r="DY88" s="196">
        <v>0</v>
      </c>
      <c r="DZ88" s="55">
        <v>0</v>
      </c>
      <c r="EA88" s="54">
        <v>0</v>
      </c>
      <c r="EB88" s="54">
        <v>0</v>
      </c>
      <c r="EC88" s="54">
        <v>0</v>
      </c>
      <c r="ED88" s="54">
        <v>0</v>
      </c>
      <c r="EE88" s="54">
        <v>0</v>
      </c>
      <c r="EF88" s="54">
        <v>0</v>
      </c>
      <c r="EG88" s="54">
        <v>0</v>
      </c>
      <c r="EH88" s="54">
        <v>0</v>
      </c>
      <c r="EI88" s="54">
        <v>0</v>
      </c>
      <c r="EJ88" s="54">
        <v>0</v>
      </c>
      <c r="EK88" s="54">
        <v>0</v>
      </c>
      <c r="EL88" s="55" t="s">
        <v>369</v>
      </c>
      <c r="EM88" s="55" t="s">
        <v>369</v>
      </c>
      <c r="EN88" s="55">
        <v>0</v>
      </c>
      <c r="EO88" s="54">
        <v>0</v>
      </c>
      <c r="EP88" s="55">
        <v>0</v>
      </c>
      <c r="EQ88" s="54">
        <v>0</v>
      </c>
      <c r="ER88" s="54">
        <v>0</v>
      </c>
      <c r="ES88" s="54">
        <v>0</v>
      </c>
      <c r="ET88" s="54">
        <v>0</v>
      </c>
      <c r="EU88" s="54">
        <v>0</v>
      </c>
      <c r="EV88" s="54">
        <v>0</v>
      </c>
      <c r="EW88" s="54">
        <v>0</v>
      </c>
      <c r="EX88" s="54">
        <v>0</v>
      </c>
      <c r="EY88" s="54">
        <v>0</v>
      </c>
      <c r="EZ88" s="54">
        <v>0</v>
      </c>
      <c r="FA88" s="54">
        <v>0</v>
      </c>
      <c r="FB88" s="55" t="s">
        <v>369</v>
      </c>
      <c r="FC88" s="55" t="s">
        <v>369</v>
      </c>
      <c r="FD88" s="55">
        <v>0</v>
      </c>
      <c r="FE88" s="196">
        <v>0</v>
      </c>
      <c r="FF88" s="55">
        <v>0</v>
      </c>
      <c r="FG88" s="54">
        <v>0</v>
      </c>
      <c r="FH88" s="54">
        <v>0</v>
      </c>
      <c r="FI88" s="54">
        <v>0</v>
      </c>
      <c r="FJ88" s="54">
        <v>0</v>
      </c>
      <c r="FK88" s="54">
        <v>0</v>
      </c>
      <c r="FL88" s="54">
        <v>0</v>
      </c>
      <c r="FM88" s="54">
        <v>0</v>
      </c>
      <c r="FN88" s="54">
        <v>0</v>
      </c>
      <c r="FO88" s="54">
        <v>0</v>
      </c>
      <c r="FP88" s="54">
        <v>0</v>
      </c>
      <c r="FQ88" s="54">
        <v>0</v>
      </c>
      <c r="FR88" s="55" t="s">
        <v>369</v>
      </c>
      <c r="FS88" s="55" t="s">
        <v>369</v>
      </c>
      <c r="FT88" s="55">
        <v>0</v>
      </c>
      <c r="FU88" s="196">
        <v>0</v>
      </c>
      <c r="FV88" s="55">
        <v>0</v>
      </c>
      <c r="FW88" s="54">
        <v>0</v>
      </c>
      <c r="FX88" s="54">
        <v>0</v>
      </c>
      <c r="FY88" s="54">
        <v>0</v>
      </c>
      <c r="FZ88" s="54">
        <v>0</v>
      </c>
      <c r="GA88" s="54">
        <v>0</v>
      </c>
      <c r="GB88" s="54">
        <v>0</v>
      </c>
      <c r="GC88" s="54">
        <v>0</v>
      </c>
      <c r="GD88" s="54">
        <v>0</v>
      </c>
      <c r="GE88" s="54">
        <v>0</v>
      </c>
      <c r="GF88" s="54">
        <v>0</v>
      </c>
      <c r="GG88" s="54">
        <v>0</v>
      </c>
      <c r="GH88" s="55" t="s">
        <v>369</v>
      </c>
      <c r="GI88" s="55" t="s">
        <v>369</v>
      </c>
      <c r="GJ88" s="55">
        <v>0</v>
      </c>
      <c r="GK88" s="196">
        <v>0</v>
      </c>
      <c r="GL88" s="55">
        <v>0</v>
      </c>
      <c r="GM88" s="54">
        <v>0</v>
      </c>
      <c r="GN88" s="54">
        <v>0</v>
      </c>
      <c r="GO88" s="54">
        <v>0</v>
      </c>
      <c r="GP88" s="54">
        <v>0</v>
      </c>
      <c r="GQ88" s="54">
        <v>0</v>
      </c>
      <c r="GR88" s="54">
        <v>0</v>
      </c>
      <c r="GS88" s="54">
        <v>12.545377869999999</v>
      </c>
      <c r="GT88" s="54">
        <v>0</v>
      </c>
      <c r="GU88" s="54">
        <v>0</v>
      </c>
      <c r="GV88" s="54">
        <v>0</v>
      </c>
      <c r="GW88" s="54">
        <v>0</v>
      </c>
      <c r="GX88" s="55" t="s">
        <v>369</v>
      </c>
      <c r="GY88" s="55" t="s">
        <v>369</v>
      </c>
      <c r="GZ88" s="55">
        <v>0</v>
      </c>
      <c r="HA88" s="196">
        <v>12.545377869999999</v>
      </c>
      <c r="HB88" s="55">
        <v>0</v>
      </c>
      <c r="HC88" s="54">
        <v>0</v>
      </c>
      <c r="HD88" s="54">
        <v>0</v>
      </c>
      <c r="HE88" s="54">
        <v>0</v>
      </c>
      <c r="HF88" s="54">
        <v>0</v>
      </c>
      <c r="HG88" s="54">
        <v>0</v>
      </c>
      <c r="HH88" s="54">
        <v>0</v>
      </c>
      <c r="HI88" s="54">
        <v>1.183684E-2</v>
      </c>
      <c r="HJ88" s="54">
        <v>0</v>
      </c>
      <c r="HK88" s="54">
        <v>0</v>
      </c>
      <c r="HL88" s="54">
        <v>0</v>
      </c>
      <c r="HM88" s="54">
        <v>0</v>
      </c>
      <c r="HN88" s="55" t="s">
        <v>369</v>
      </c>
      <c r="HO88" s="55" t="s">
        <v>369</v>
      </c>
      <c r="HP88" s="55">
        <v>0</v>
      </c>
      <c r="HQ88" s="196">
        <v>1.183684E-2</v>
      </c>
      <c r="HR88" s="55">
        <v>0</v>
      </c>
      <c r="HS88" s="54">
        <v>0</v>
      </c>
      <c r="HT88" s="54">
        <v>0</v>
      </c>
      <c r="HU88" s="54">
        <v>0</v>
      </c>
      <c r="HV88" s="54">
        <v>0</v>
      </c>
      <c r="HW88" s="54">
        <v>0</v>
      </c>
      <c r="HX88" s="54">
        <v>0</v>
      </c>
      <c r="HY88" s="54">
        <v>6.0777999999999993E-4</v>
      </c>
      <c r="HZ88" s="54">
        <v>0</v>
      </c>
      <c r="IA88" s="54">
        <v>0</v>
      </c>
      <c r="IB88" s="54">
        <v>0</v>
      </c>
      <c r="IC88" s="54">
        <v>0</v>
      </c>
      <c r="ID88" s="55" t="s">
        <v>369</v>
      </c>
      <c r="IE88" s="55" t="s">
        <v>369</v>
      </c>
      <c r="IF88" s="55">
        <v>0</v>
      </c>
      <c r="IG88" s="196">
        <v>6.0777999999999993E-4</v>
      </c>
      <c r="IH88" s="55">
        <v>0</v>
      </c>
    </row>
    <row r="89" spans="1:242" ht="15.75" x14ac:dyDescent="0.25">
      <c r="A89" s="129">
        <v>78</v>
      </c>
      <c r="B89" s="108" t="s">
        <v>183</v>
      </c>
      <c r="C89" s="54">
        <v>0</v>
      </c>
      <c r="D89" s="54">
        <v>0</v>
      </c>
      <c r="E89" s="54">
        <v>0</v>
      </c>
      <c r="F89" s="54">
        <v>0</v>
      </c>
      <c r="G89" s="54">
        <v>0</v>
      </c>
      <c r="H89" s="54">
        <v>0</v>
      </c>
      <c r="I89" s="54">
        <v>8.3360000000000001E-5</v>
      </c>
      <c r="J89" s="54">
        <v>0</v>
      </c>
      <c r="K89" s="54">
        <v>0</v>
      </c>
      <c r="L89" s="54">
        <v>0</v>
      </c>
      <c r="M89" s="54">
        <v>0</v>
      </c>
      <c r="N89" s="55" t="s">
        <v>369</v>
      </c>
      <c r="O89" s="55" t="s">
        <v>369</v>
      </c>
      <c r="P89" s="55">
        <v>0</v>
      </c>
      <c r="Q89" s="54">
        <v>0</v>
      </c>
      <c r="R89" s="55">
        <v>8.3360000000000001E-5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0</v>
      </c>
      <c r="AC89" s="54">
        <v>0</v>
      </c>
      <c r="AD89" s="55" t="s">
        <v>369</v>
      </c>
      <c r="AE89" s="55" t="s">
        <v>369</v>
      </c>
      <c r="AF89" s="55">
        <v>0</v>
      </c>
      <c r="AG89" s="196">
        <v>0</v>
      </c>
      <c r="AH89" s="55">
        <v>0</v>
      </c>
      <c r="AI89" s="54">
        <v>0</v>
      </c>
      <c r="AJ89" s="54">
        <v>0</v>
      </c>
      <c r="AK89" s="54">
        <v>0</v>
      </c>
      <c r="AL89" s="54">
        <v>0</v>
      </c>
      <c r="AM89" s="54">
        <v>0</v>
      </c>
      <c r="AN89" s="54">
        <v>0</v>
      </c>
      <c r="AO89" s="54">
        <v>0</v>
      </c>
      <c r="AP89" s="54">
        <v>0</v>
      </c>
      <c r="AQ89" s="54">
        <v>0</v>
      </c>
      <c r="AR89" s="54">
        <v>0</v>
      </c>
      <c r="AS89" s="54">
        <v>0</v>
      </c>
      <c r="AT89" s="55" t="s">
        <v>369</v>
      </c>
      <c r="AU89" s="55" t="s">
        <v>369</v>
      </c>
      <c r="AV89" s="55">
        <v>0</v>
      </c>
      <c r="AW89" s="196">
        <v>0</v>
      </c>
      <c r="AX89" s="55">
        <v>0</v>
      </c>
      <c r="AY89" s="54">
        <v>0</v>
      </c>
      <c r="AZ89" s="54">
        <v>0</v>
      </c>
      <c r="BA89" s="54">
        <v>0</v>
      </c>
      <c r="BB89" s="54">
        <v>0</v>
      </c>
      <c r="BC89" s="54">
        <v>0</v>
      </c>
      <c r="BD89" s="54">
        <v>0</v>
      </c>
      <c r="BE89" s="54">
        <v>0</v>
      </c>
      <c r="BF89" s="54">
        <v>0</v>
      </c>
      <c r="BG89" s="54">
        <v>0</v>
      </c>
      <c r="BH89" s="54">
        <v>0</v>
      </c>
      <c r="BI89" s="54">
        <v>0</v>
      </c>
      <c r="BJ89" s="55" t="s">
        <v>369</v>
      </c>
      <c r="BK89" s="55" t="s">
        <v>369</v>
      </c>
      <c r="BL89" s="55">
        <v>0</v>
      </c>
      <c r="BM89" s="196">
        <v>0</v>
      </c>
      <c r="BN89" s="55">
        <v>0</v>
      </c>
      <c r="BO89" s="54">
        <v>0</v>
      </c>
      <c r="BP89" s="54">
        <v>0</v>
      </c>
      <c r="BQ89" s="54">
        <v>0</v>
      </c>
      <c r="BR89" s="54">
        <v>0</v>
      </c>
      <c r="BS89" s="54">
        <v>0</v>
      </c>
      <c r="BT89" s="54">
        <v>0</v>
      </c>
      <c r="BU89" s="54">
        <v>0</v>
      </c>
      <c r="BV89" s="54">
        <v>0</v>
      </c>
      <c r="BW89" s="54">
        <v>0</v>
      </c>
      <c r="BX89" s="54">
        <v>0</v>
      </c>
      <c r="BY89" s="54">
        <v>0</v>
      </c>
      <c r="BZ89" s="55" t="s">
        <v>369</v>
      </c>
      <c r="CA89" s="55" t="s">
        <v>369</v>
      </c>
      <c r="CB89" s="55">
        <v>0</v>
      </c>
      <c r="CC89" s="196">
        <v>0</v>
      </c>
      <c r="CD89" s="55">
        <v>0</v>
      </c>
      <c r="CE89" s="54">
        <v>0</v>
      </c>
      <c r="CF89" s="54">
        <v>0</v>
      </c>
      <c r="CG89" s="54">
        <v>0</v>
      </c>
      <c r="CH89" s="54">
        <v>0</v>
      </c>
      <c r="CI89" s="54">
        <v>0</v>
      </c>
      <c r="CJ89" s="54">
        <v>0</v>
      </c>
      <c r="CK89" s="54">
        <v>0</v>
      </c>
      <c r="CL89" s="54">
        <v>0</v>
      </c>
      <c r="CM89" s="54">
        <v>0</v>
      </c>
      <c r="CN89" s="54">
        <v>0</v>
      </c>
      <c r="CO89" s="54">
        <v>0</v>
      </c>
      <c r="CP89" s="55" t="s">
        <v>369</v>
      </c>
      <c r="CQ89" s="55" t="s">
        <v>369</v>
      </c>
      <c r="CR89" s="55">
        <v>0</v>
      </c>
      <c r="CS89" s="196">
        <v>0</v>
      </c>
      <c r="CT89" s="55">
        <v>0</v>
      </c>
      <c r="CU89" s="54">
        <v>0</v>
      </c>
      <c r="CV89" s="54">
        <v>0</v>
      </c>
      <c r="CW89" s="54">
        <v>0</v>
      </c>
      <c r="CX89" s="54">
        <v>0</v>
      </c>
      <c r="CY89" s="54">
        <v>0</v>
      </c>
      <c r="CZ89" s="54">
        <v>0</v>
      </c>
      <c r="DA89" s="54">
        <v>0</v>
      </c>
      <c r="DB89" s="54">
        <v>0</v>
      </c>
      <c r="DC89" s="54">
        <v>0</v>
      </c>
      <c r="DD89" s="54">
        <v>0</v>
      </c>
      <c r="DE89" s="54">
        <v>0</v>
      </c>
      <c r="DF89" s="55" t="s">
        <v>369</v>
      </c>
      <c r="DG89" s="55" t="s">
        <v>369</v>
      </c>
      <c r="DH89" s="55">
        <v>0</v>
      </c>
      <c r="DI89" s="196">
        <v>0</v>
      </c>
      <c r="DJ89" s="55">
        <v>0</v>
      </c>
      <c r="DK89" s="54">
        <v>0</v>
      </c>
      <c r="DL89" s="54">
        <v>0</v>
      </c>
      <c r="DM89" s="54">
        <v>0</v>
      </c>
      <c r="DN89" s="54">
        <v>0</v>
      </c>
      <c r="DO89" s="54">
        <v>0</v>
      </c>
      <c r="DP89" s="54">
        <v>0</v>
      </c>
      <c r="DQ89" s="54">
        <v>0</v>
      </c>
      <c r="DR89" s="54">
        <v>0</v>
      </c>
      <c r="DS89" s="54">
        <v>0</v>
      </c>
      <c r="DT89" s="54">
        <v>0</v>
      </c>
      <c r="DU89" s="54">
        <v>0</v>
      </c>
      <c r="DV89" s="55" t="s">
        <v>369</v>
      </c>
      <c r="DW89" s="55" t="s">
        <v>369</v>
      </c>
      <c r="DX89" s="55">
        <v>0</v>
      </c>
      <c r="DY89" s="196">
        <v>0</v>
      </c>
      <c r="DZ89" s="55">
        <v>0</v>
      </c>
      <c r="EA89" s="54">
        <v>0</v>
      </c>
      <c r="EB89" s="54">
        <v>0</v>
      </c>
      <c r="EC89" s="54">
        <v>0</v>
      </c>
      <c r="ED89" s="54">
        <v>0</v>
      </c>
      <c r="EE89" s="54">
        <v>0</v>
      </c>
      <c r="EF89" s="54">
        <v>0</v>
      </c>
      <c r="EG89" s="54">
        <v>0</v>
      </c>
      <c r="EH89" s="54">
        <v>0</v>
      </c>
      <c r="EI89" s="54">
        <v>0</v>
      </c>
      <c r="EJ89" s="54">
        <v>0</v>
      </c>
      <c r="EK89" s="54">
        <v>0</v>
      </c>
      <c r="EL89" s="55" t="s">
        <v>369</v>
      </c>
      <c r="EM89" s="55" t="s">
        <v>369</v>
      </c>
      <c r="EN89" s="55">
        <v>0</v>
      </c>
      <c r="EO89" s="54">
        <v>0</v>
      </c>
      <c r="EP89" s="55">
        <v>0</v>
      </c>
      <c r="EQ89" s="54">
        <v>0</v>
      </c>
      <c r="ER89" s="54">
        <v>0</v>
      </c>
      <c r="ES89" s="54">
        <v>0</v>
      </c>
      <c r="ET89" s="54">
        <v>0</v>
      </c>
      <c r="EU89" s="54">
        <v>0</v>
      </c>
      <c r="EV89" s="54">
        <v>0</v>
      </c>
      <c r="EW89" s="54">
        <v>0</v>
      </c>
      <c r="EX89" s="54">
        <v>0</v>
      </c>
      <c r="EY89" s="54">
        <v>0</v>
      </c>
      <c r="EZ89" s="54">
        <v>0</v>
      </c>
      <c r="FA89" s="54">
        <v>0</v>
      </c>
      <c r="FB89" s="55" t="s">
        <v>369</v>
      </c>
      <c r="FC89" s="55" t="s">
        <v>369</v>
      </c>
      <c r="FD89" s="55">
        <v>0</v>
      </c>
      <c r="FE89" s="196">
        <v>0</v>
      </c>
      <c r="FF89" s="55">
        <v>0</v>
      </c>
      <c r="FG89" s="54">
        <v>0</v>
      </c>
      <c r="FH89" s="54">
        <v>0</v>
      </c>
      <c r="FI89" s="54">
        <v>0</v>
      </c>
      <c r="FJ89" s="54">
        <v>0</v>
      </c>
      <c r="FK89" s="54">
        <v>0</v>
      </c>
      <c r="FL89" s="54">
        <v>0</v>
      </c>
      <c r="FM89" s="54">
        <v>0</v>
      </c>
      <c r="FN89" s="54">
        <v>0</v>
      </c>
      <c r="FO89" s="54">
        <v>0</v>
      </c>
      <c r="FP89" s="54">
        <v>0</v>
      </c>
      <c r="FQ89" s="54">
        <v>0</v>
      </c>
      <c r="FR89" s="55" t="s">
        <v>369</v>
      </c>
      <c r="FS89" s="55" t="s">
        <v>369</v>
      </c>
      <c r="FT89" s="55">
        <v>0</v>
      </c>
      <c r="FU89" s="196">
        <v>0</v>
      </c>
      <c r="FV89" s="55">
        <v>0</v>
      </c>
      <c r="FW89" s="54">
        <v>0</v>
      </c>
      <c r="FX89" s="54">
        <v>0</v>
      </c>
      <c r="FY89" s="54">
        <v>0</v>
      </c>
      <c r="FZ89" s="54">
        <v>0</v>
      </c>
      <c r="GA89" s="54">
        <v>0</v>
      </c>
      <c r="GB89" s="54">
        <v>0</v>
      </c>
      <c r="GC89" s="54">
        <v>0</v>
      </c>
      <c r="GD89" s="54">
        <v>0</v>
      </c>
      <c r="GE89" s="54">
        <v>0</v>
      </c>
      <c r="GF89" s="54">
        <v>0</v>
      </c>
      <c r="GG89" s="54">
        <v>0</v>
      </c>
      <c r="GH89" s="55" t="s">
        <v>369</v>
      </c>
      <c r="GI89" s="55" t="s">
        <v>369</v>
      </c>
      <c r="GJ89" s="55">
        <v>0</v>
      </c>
      <c r="GK89" s="196">
        <v>0</v>
      </c>
      <c r="GL89" s="55">
        <v>0</v>
      </c>
      <c r="GM89" s="54">
        <v>0</v>
      </c>
      <c r="GN89" s="54">
        <v>0</v>
      </c>
      <c r="GO89" s="54">
        <v>0</v>
      </c>
      <c r="GP89" s="54">
        <v>0</v>
      </c>
      <c r="GQ89" s="54">
        <v>0</v>
      </c>
      <c r="GR89" s="54">
        <v>0</v>
      </c>
      <c r="GS89" s="54">
        <v>0</v>
      </c>
      <c r="GT89" s="54">
        <v>0</v>
      </c>
      <c r="GU89" s="54">
        <v>0</v>
      </c>
      <c r="GV89" s="54">
        <v>0</v>
      </c>
      <c r="GW89" s="54">
        <v>0</v>
      </c>
      <c r="GX89" s="55" t="s">
        <v>369</v>
      </c>
      <c r="GY89" s="55" t="s">
        <v>369</v>
      </c>
      <c r="GZ89" s="55">
        <v>0</v>
      </c>
      <c r="HA89" s="196">
        <v>0</v>
      </c>
      <c r="HB89" s="55">
        <v>0</v>
      </c>
      <c r="HC89" s="54">
        <v>0</v>
      </c>
      <c r="HD89" s="54">
        <v>0</v>
      </c>
      <c r="HE89" s="54">
        <v>0</v>
      </c>
      <c r="HF89" s="54">
        <v>0</v>
      </c>
      <c r="HG89" s="54">
        <v>0</v>
      </c>
      <c r="HH89" s="54">
        <v>0</v>
      </c>
      <c r="HI89" s="54">
        <v>0</v>
      </c>
      <c r="HJ89" s="54">
        <v>0</v>
      </c>
      <c r="HK89" s="54">
        <v>0</v>
      </c>
      <c r="HL89" s="54">
        <v>0</v>
      </c>
      <c r="HM89" s="54">
        <v>0</v>
      </c>
      <c r="HN89" s="55" t="s">
        <v>369</v>
      </c>
      <c r="HO89" s="55" t="s">
        <v>369</v>
      </c>
      <c r="HP89" s="55">
        <v>0</v>
      </c>
      <c r="HQ89" s="196">
        <v>0</v>
      </c>
      <c r="HR89" s="55">
        <v>0</v>
      </c>
      <c r="HS89" s="54">
        <v>0</v>
      </c>
      <c r="HT89" s="54">
        <v>0</v>
      </c>
      <c r="HU89" s="54">
        <v>0</v>
      </c>
      <c r="HV89" s="54">
        <v>0</v>
      </c>
      <c r="HW89" s="54">
        <v>0</v>
      </c>
      <c r="HX89" s="54">
        <v>0</v>
      </c>
      <c r="HY89" s="54">
        <v>8.3360000000000001E-5</v>
      </c>
      <c r="HZ89" s="54">
        <v>0</v>
      </c>
      <c r="IA89" s="54">
        <v>0</v>
      </c>
      <c r="IB89" s="54">
        <v>0</v>
      </c>
      <c r="IC89" s="54">
        <v>0</v>
      </c>
      <c r="ID89" s="55" t="s">
        <v>369</v>
      </c>
      <c r="IE89" s="55" t="s">
        <v>369</v>
      </c>
      <c r="IF89" s="55">
        <v>0</v>
      </c>
      <c r="IG89" s="196">
        <v>0</v>
      </c>
      <c r="IH89" s="55">
        <v>8.3360000000000001E-5</v>
      </c>
    </row>
    <row r="90" spans="1:242" ht="15.75" x14ac:dyDescent="0.25">
      <c r="A90" s="129">
        <v>79</v>
      </c>
      <c r="B90" s="108" t="s">
        <v>185</v>
      </c>
      <c r="C90" s="54">
        <v>0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0.79259588999999997</v>
      </c>
      <c r="J90" s="54">
        <v>0</v>
      </c>
      <c r="K90" s="54">
        <v>0</v>
      </c>
      <c r="L90" s="54">
        <v>0</v>
      </c>
      <c r="M90" s="54">
        <v>0</v>
      </c>
      <c r="N90" s="55" t="s">
        <v>369</v>
      </c>
      <c r="O90" s="55" t="s">
        <v>369</v>
      </c>
      <c r="P90" s="55">
        <v>0</v>
      </c>
      <c r="Q90" s="54">
        <v>0.73778524999999995</v>
      </c>
      <c r="R90" s="55">
        <v>5.4810640000000022E-2</v>
      </c>
      <c r="S90" s="54">
        <v>0</v>
      </c>
      <c r="T90" s="54">
        <v>0</v>
      </c>
      <c r="U90" s="54">
        <v>0</v>
      </c>
      <c r="V90" s="54">
        <v>0</v>
      </c>
      <c r="W90" s="54">
        <v>0</v>
      </c>
      <c r="X90" s="54">
        <v>0</v>
      </c>
      <c r="Y90" s="54">
        <v>0</v>
      </c>
      <c r="Z90" s="54">
        <v>0</v>
      </c>
      <c r="AA90" s="54">
        <v>0</v>
      </c>
      <c r="AB90" s="54">
        <v>0</v>
      </c>
      <c r="AC90" s="54">
        <v>0</v>
      </c>
      <c r="AD90" s="55" t="s">
        <v>369</v>
      </c>
      <c r="AE90" s="55" t="s">
        <v>369</v>
      </c>
      <c r="AF90" s="55">
        <v>0</v>
      </c>
      <c r="AG90" s="196">
        <v>0</v>
      </c>
      <c r="AH90" s="55">
        <v>0</v>
      </c>
      <c r="AI90" s="54">
        <v>0</v>
      </c>
      <c r="AJ90" s="54">
        <v>0</v>
      </c>
      <c r="AK90" s="54">
        <v>0</v>
      </c>
      <c r="AL90" s="54">
        <v>0</v>
      </c>
      <c r="AM90" s="54">
        <v>0</v>
      </c>
      <c r="AN90" s="54">
        <v>0</v>
      </c>
      <c r="AO90" s="54">
        <v>0</v>
      </c>
      <c r="AP90" s="54">
        <v>0</v>
      </c>
      <c r="AQ90" s="54">
        <v>0</v>
      </c>
      <c r="AR90" s="54">
        <v>0</v>
      </c>
      <c r="AS90" s="54">
        <v>0</v>
      </c>
      <c r="AT90" s="55" t="s">
        <v>369</v>
      </c>
      <c r="AU90" s="55" t="s">
        <v>369</v>
      </c>
      <c r="AV90" s="55">
        <v>0</v>
      </c>
      <c r="AW90" s="196">
        <v>0</v>
      </c>
      <c r="AX90" s="55">
        <v>0</v>
      </c>
      <c r="AY90" s="54">
        <v>0</v>
      </c>
      <c r="AZ90" s="54">
        <v>0</v>
      </c>
      <c r="BA90" s="54">
        <v>0</v>
      </c>
      <c r="BB90" s="54">
        <v>0</v>
      </c>
      <c r="BC90" s="54">
        <v>0</v>
      </c>
      <c r="BD90" s="54">
        <v>0</v>
      </c>
      <c r="BE90" s="54">
        <v>0</v>
      </c>
      <c r="BF90" s="54">
        <v>0</v>
      </c>
      <c r="BG90" s="54">
        <v>0</v>
      </c>
      <c r="BH90" s="54">
        <v>0</v>
      </c>
      <c r="BI90" s="54">
        <v>0</v>
      </c>
      <c r="BJ90" s="55" t="s">
        <v>369</v>
      </c>
      <c r="BK90" s="55" t="s">
        <v>369</v>
      </c>
      <c r="BL90" s="55">
        <v>0</v>
      </c>
      <c r="BM90" s="196">
        <v>0</v>
      </c>
      <c r="BN90" s="55">
        <v>0</v>
      </c>
      <c r="BO90" s="54">
        <v>0</v>
      </c>
      <c r="BP90" s="54">
        <v>0</v>
      </c>
      <c r="BQ90" s="54">
        <v>0</v>
      </c>
      <c r="BR90" s="54">
        <v>0</v>
      </c>
      <c r="BS90" s="54">
        <v>0</v>
      </c>
      <c r="BT90" s="54">
        <v>0</v>
      </c>
      <c r="BU90" s="54">
        <v>0</v>
      </c>
      <c r="BV90" s="54">
        <v>0</v>
      </c>
      <c r="BW90" s="54">
        <v>0</v>
      </c>
      <c r="BX90" s="54">
        <v>0</v>
      </c>
      <c r="BY90" s="54">
        <v>0</v>
      </c>
      <c r="BZ90" s="55" t="s">
        <v>369</v>
      </c>
      <c r="CA90" s="55" t="s">
        <v>369</v>
      </c>
      <c r="CB90" s="55">
        <v>0</v>
      </c>
      <c r="CC90" s="196">
        <v>0</v>
      </c>
      <c r="CD90" s="55">
        <v>0</v>
      </c>
      <c r="CE90" s="54">
        <v>0</v>
      </c>
      <c r="CF90" s="54">
        <v>0</v>
      </c>
      <c r="CG90" s="54">
        <v>0</v>
      </c>
      <c r="CH90" s="54">
        <v>0</v>
      </c>
      <c r="CI90" s="54">
        <v>0</v>
      </c>
      <c r="CJ90" s="54">
        <v>0</v>
      </c>
      <c r="CK90" s="54">
        <v>0</v>
      </c>
      <c r="CL90" s="54">
        <v>0</v>
      </c>
      <c r="CM90" s="54">
        <v>0</v>
      </c>
      <c r="CN90" s="54">
        <v>0</v>
      </c>
      <c r="CO90" s="54">
        <v>0</v>
      </c>
      <c r="CP90" s="55" t="s">
        <v>369</v>
      </c>
      <c r="CQ90" s="55" t="s">
        <v>369</v>
      </c>
      <c r="CR90" s="55">
        <v>0</v>
      </c>
      <c r="CS90" s="196">
        <v>0</v>
      </c>
      <c r="CT90" s="55">
        <v>0</v>
      </c>
      <c r="CU90" s="54">
        <v>0</v>
      </c>
      <c r="CV90" s="54">
        <v>0</v>
      </c>
      <c r="CW90" s="54">
        <v>0</v>
      </c>
      <c r="CX90" s="54">
        <v>0</v>
      </c>
      <c r="CY90" s="54">
        <v>0</v>
      </c>
      <c r="CZ90" s="54">
        <v>0</v>
      </c>
      <c r="DA90" s="54">
        <v>0</v>
      </c>
      <c r="DB90" s="54">
        <v>0</v>
      </c>
      <c r="DC90" s="54">
        <v>0</v>
      </c>
      <c r="DD90" s="54">
        <v>0</v>
      </c>
      <c r="DE90" s="54">
        <v>0</v>
      </c>
      <c r="DF90" s="55" t="s">
        <v>369</v>
      </c>
      <c r="DG90" s="55" t="s">
        <v>369</v>
      </c>
      <c r="DH90" s="55">
        <v>0</v>
      </c>
      <c r="DI90" s="196">
        <v>0</v>
      </c>
      <c r="DJ90" s="55">
        <v>0</v>
      </c>
      <c r="DK90" s="54">
        <v>0</v>
      </c>
      <c r="DL90" s="54">
        <v>0</v>
      </c>
      <c r="DM90" s="54">
        <v>0</v>
      </c>
      <c r="DN90" s="54">
        <v>0</v>
      </c>
      <c r="DO90" s="54">
        <v>0</v>
      </c>
      <c r="DP90" s="54">
        <v>0</v>
      </c>
      <c r="DQ90" s="54">
        <v>0</v>
      </c>
      <c r="DR90" s="54">
        <v>0</v>
      </c>
      <c r="DS90" s="54">
        <v>0</v>
      </c>
      <c r="DT90" s="54">
        <v>0</v>
      </c>
      <c r="DU90" s="54">
        <v>0</v>
      </c>
      <c r="DV90" s="55" t="s">
        <v>369</v>
      </c>
      <c r="DW90" s="55" t="s">
        <v>369</v>
      </c>
      <c r="DX90" s="55">
        <v>0</v>
      </c>
      <c r="DY90" s="196">
        <v>0</v>
      </c>
      <c r="DZ90" s="55">
        <v>0</v>
      </c>
      <c r="EA90" s="54">
        <v>0</v>
      </c>
      <c r="EB90" s="54">
        <v>0</v>
      </c>
      <c r="EC90" s="54">
        <v>0</v>
      </c>
      <c r="ED90" s="54">
        <v>0</v>
      </c>
      <c r="EE90" s="54">
        <v>0</v>
      </c>
      <c r="EF90" s="54">
        <v>0</v>
      </c>
      <c r="EG90" s="54">
        <v>0</v>
      </c>
      <c r="EH90" s="54">
        <v>0</v>
      </c>
      <c r="EI90" s="54">
        <v>0</v>
      </c>
      <c r="EJ90" s="54">
        <v>0</v>
      </c>
      <c r="EK90" s="54">
        <v>0</v>
      </c>
      <c r="EL90" s="55" t="s">
        <v>369</v>
      </c>
      <c r="EM90" s="55" t="s">
        <v>369</v>
      </c>
      <c r="EN90" s="55">
        <v>0</v>
      </c>
      <c r="EO90" s="54">
        <v>0</v>
      </c>
      <c r="EP90" s="55">
        <v>0</v>
      </c>
      <c r="EQ90" s="54">
        <v>0</v>
      </c>
      <c r="ER90" s="54">
        <v>0</v>
      </c>
      <c r="ES90" s="54">
        <v>0</v>
      </c>
      <c r="ET90" s="54">
        <v>0</v>
      </c>
      <c r="EU90" s="54">
        <v>0</v>
      </c>
      <c r="EV90" s="54">
        <v>0</v>
      </c>
      <c r="EW90" s="54">
        <v>0</v>
      </c>
      <c r="EX90" s="54">
        <v>0</v>
      </c>
      <c r="EY90" s="54">
        <v>0</v>
      </c>
      <c r="EZ90" s="54">
        <v>0</v>
      </c>
      <c r="FA90" s="54">
        <v>0</v>
      </c>
      <c r="FB90" s="55" t="s">
        <v>369</v>
      </c>
      <c r="FC90" s="55" t="s">
        <v>369</v>
      </c>
      <c r="FD90" s="55">
        <v>0</v>
      </c>
      <c r="FE90" s="196">
        <v>0</v>
      </c>
      <c r="FF90" s="55">
        <v>0</v>
      </c>
      <c r="FG90" s="54">
        <v>0</v>
      </c>
      <c r="FH90" s="54">
        <v>0</v>
      </c>
      <c r="FI90" s="54">
        <v>0</v>
      </c>
      <c r="FJ90" s="54">
        <v>0</v>
      </c>
      <c r="FK90" s="54">
        <v>0</v>
      </c>
      <c r="FL90" s="54">
        <v>0</v>
      </c>
      <c r="FM90" s="54">
        <v>0</v>
      </c>
      <c r="FN90" s="54">
        <v>0</v>
      </c>
      <c r="FO90" s="54">
        <v>0</v>
      </c>
      <c r="FP90" s="54">
        <v>0</v>
      </c>
      <c r="FQ90" s="54">
        <v>0</v>
      </c>
      <c r="FR90" s="55" t="s">
        <v>369</v>
      </c>
      <c r="FS90" s="55" t="s">
        <v>369</v>
      </c>
      <c r="FT90" s="55">
        <v>0</v>
      </c>
      <c r="FU90" s="196">
        <v>0</v>
      </c>
      <c r="FV90" s="55">
        <v>0</v>
      </c>
      <c r="FW90" s="54">
        <v>0</v>
      </c>
      <c r="FX90" s="54">
        <v>0</v>
      </c>
      <c r="FY90" s="54">
        <v>0</v>
      </c>
      <c r="FZ90" s="54">
        <v>0</v>
      </c>
      <c r="GA90" s="54">
        <v>0</v>
      </c>
      <c r="GB90" s="54">
        <v>0</v>
      </c>
      <c r="GC90" s="54">
        <v>0</v>
      </c>
      <c r="GD90" s="54">
        <v>0</v>
      </c>
      <c r="GE90" s="54">
        <v>0</v>
      </c>
      <c r="GF90" s="54">
        <v>0</v>
      </c>
      <c r="GG90" s="54">
        <v>0</v>
      </c>
      <c r="GH90" s="55" t="s">
        <v>369</v>
      </c>
      <c r="GI90" s="55" t="s">
        <v>369</v>
      </c>
      <c r="GJ90" s="55">
        <v>0</v>
      </c>
      <c r="GK90" s="196">
        <v>0</v>
      </c>
      <c r="GL90" s="55">
        <v>0</v>
      </c>
      <c r="GM90" s="54">
        <v>0</v>
      </c>
      <c r="GN90" s="54">
        <v>0</v>
      </c>
      <c r="GO90" s="54">
        <v>0</v>
      </c>
      <c r="GP90" s="54">
        <v>0</v>
      </c>
      <c r="GQ90" s="54">
        <v>0</v>
      </c>
      <c r="GR90" s="54">
        <v>0</v>
      </c>
      <c r="GS90" s="54">
        <v>0.50969500000000001</v>
      </c>
      <c r="GT90" s="54">
        <v>0</v>
      </c>
      <c r="GU90" s="54">
        <v>0</v>
      </c>
      <c r="GV90" s="54">
        <v>0</v>
      </c>
      <c r="GW90" s="54">
        <v>0</v>
      </c>
      <c r="GX90" s="55" t="s">
        <v>369</v>
      </c>
      <c r="GY90" s="55" t="s">
        <v>369</v>
      </c>
      <c r="GZ90" s="55">
        <v>0</v>
      </c>
      <c r="HA90" s="196">
        <v>0.50969500000000001</v>
      </c>
      <c r="HB90" s="55">
        <v>0</v>
      </c>
      <c r="HC90" s="54">
        <v>0</v>
      </c>
      <c r="HD90" s="54">
        <v>0</v>
      </c>
      <c r="HE90" s="54">
        <v>0</v>
      </c>
      <c r="HF90" s="54">
        <v>0</v>
      </c>
      <c r="HG90" s="54">
        <v>0</v>
      </c>
      <c r="HH90" s="54">
        <v>0</v>
      </c>
      <c r="HI90" s="54">
        <v>0.22809024999999999</v>
      </c>
      <c r="HJ90" s="54">
        <v>0</v>
      </c>
      <c r="HK90" s="54">
        <v>0</v>
      </c>
      <c r="HL90" s="54">
        <v>0</v>
      </c>
      <c r="HM90" s="54">
        <v>0</v>
      </c>
      <c r="HN90" s="55" t="s">
        <v>369</v>
      </c>
      <c r="HO90" s="55" t="s">
        <v>369</v>
      </c>
      <c r="HP90" s="55">
        <v>0</v>
      </c>
      <c r="HQ90" s="196">
        <v>0.22809024999999999</v>
      </c>
      <c r="HR90" s="55">
        <v>0</v>
      </c>
      <c r="HS90" s="54">
        <v>0</v>
      </c>
      <c r="HT90" s="54">
        <v>0</v>
      </c>
      <c r="HU90" s="54">
        <v>0</v>
      </c>
      <c r="HV90" s="54">
        <v>0</v>
      </c>
      <c r="HW90" s="54">
        <v>0</v>
      </c>
      <c r="HX90" s="54">
        <v>0</v>
      </c>
      <c r="HY90" s="54">
        <v>5.4810640000000001E-2</v>
      </c>
      <c r="HZ90" s="54">
        <v>0</v>
      </c>
      <c r="IA90" s="54">
        <v>0</v>
      </c>
      <c r="IB90" s="54">
        <v>0</v>
      </c>
      <c r="IC90" s="54">
        <v>0</v>
      </c>
      <c r="ID90" s="55" t="s">
        <v>369</v>
      </c>
      <c r="IE90" s="55" t="s">
        <v>369</v>
      </c>
      <c r="IF90" s="55">
        <v>0</v>
      </c>
      <c r="IG90" s="196">
        <v>0</v>
      </c>
      <c r="IH90" s="55">
        <v>5.4810640000000001E-2</v>
      </c>
    </row>
    <row r="91" spans="1:242" ht="15.75" x14ac:dyDescent="0.25">
      <c r="A91" s="129">
        <v>80</v>
      </c>
      <c r="B91" s="108" t="s">
        <v>187</v>
      </c>
      <c r="C91" s="54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2.7326659999999999E-2</v>
      </c>
      <c r="J91" s="54">
        <v>0</v>
      </c>
      <c r="K91" s="54">
        <v>0</v>
      </c>
      <c r="L91" s="54">
        <v>0</v>
      </c>
      <c r="M91" s="54">
        <v>0</v>
      </c>
      <c r="N91" s="55" t="s">
        <v>369</v>
      </c>
      <c r="O91" s="55" t="s">
        <v>369</v>
      </c>
      <c r="P91" s="55">
        <v>0</v>
      </c>
      <c r="Q91" s="54">
        <v>0</v>
      </c>
      <c r="R91" s="55">
        <v>2.7326659999999999E-2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2.7326659999999999E-2</v>
      </c>
      <c r="Z91" s="54">
        <v>0</v>
      </c>
      <c r="AA91" s="54">
        <v>0</v>
      </c>
      <c r="AB91" s="54">
        <v>0</v>
      </c>
      <c r="AC91" s="54">
        <v>0</v>
      </c>
      <c r="AD91" s="55" t="s">
        <v>369</v>
      </c>
      <c r="AE91" s="55" t="s">
        <v>369</v>
      </c>
      <c r="AF91" s="55">
        <v>0</v>
      </c>
      <c r="AG91" s="196">
        <v>0</v>
      </c>
      <c r="AH91" s="55">
        <v>2.7326659999999999E-2</v>
      </c>
      <c r="AI91" s="54">
        <v>0</v>
      </c>
      <c r="AJ91" s="54">
        <v>0</v>
      </c>
      <c r="AK91" s="54">
        <v>0</v>
      </c>
      <c r="AL91" s="54">
        <v>0</v>
      </c>
      <c r="AM91" s="54">
        <v>0</v>
      </c>
      <c r="AN91" s="54">
        <v>0</v>
      </c>
      <c r="AO91" s="54">
        <v>0</v>
      </c>
      <c r="AP91" s="54">
        <v>0</v>
      </c>
      <c r="AQ91" s="54">
        <v>0</v>
      </c>
      <c r="AR91" s="54">
        <v>0</v>
      </c>
      <c r="AS91" s="54">
        <v>0</v>
      </c>
      <c r="AT91" s="55" t="s">
        <v>369</v>
      </c>
      <c r="AU91" s="55" t="s">
        <v>369</v>
      </c>
      <c r="AV91" s="55">
        <v>0</v>
      </c>
      <c r="AW91" s="196">
        <v>0</v>
      </c>
      <c r="AX91" s="55">
        <v>0</v>
      </c>
      <c r="AY91" s="54">
        <v>0</v>
      </c>
      <c r="AZ91" s="54">
        <v>0</v>
      </c>
      <c r="BA91" s="54">
        <v>0</v>
      </c>
      <c r="BB91" s="54">
        <v>0</v>
      </c>
      <c r="BC91" s="54">
        <v>0</v>
      </c>
      <c r="BD91" s="54">
        <v>0</v>
      </c>
      <c r="BE91" s="54">
        <v>0</v>
      </c>
      <c r="BF91" s="54">
        <v>0</v>
      </c>
      <c r="BG91" s="54">
        <v>0</v>
      </c>
      <c r="BH91" s="54">
        <v>0</v>
      </c>
      <c r="BI91" s="54">
        <v>0</v>
      </c>
      <c r="BJ91" s="55" t="s">
        <v>369</v>
      </c>
      <c r="BK91" s="55" t="s">
        <v>369</v>
      </c>
      <c r="BL91" s="55">
        <v>0</v>
      </c>
      <c r="BM91" s="196">
        <v>0</v>
      </c>
      <c r="BN91" s="55">
        <v>0</v>
      </c>
      <c r="BO91" s="54">
        <v>0</v>
      </c>
      <c r="BP91" s="54">
        <v>0</v>
      </c>
      <c r="BQ91" s="54">
        <v>0</v>
      </c>
      <c r="BR91" s="54">
        <v>0</v>
      </c>
      <c r="BS91" s="54">
        <v>0</v>
      </c>
      <c r="BT91" s="54">
        <v>0</v>
      </c>
      <c r="BU91" s="54">
        <v>0</v>
      </c>
      <c r="BV91" s="54">
        <v>0</v>
      </c>
      <c r="BW91" s="54">
        <v>0</v>
      </c>
      <c r="BX91" s="54">
        <v>0</v>
      </c>
      <c r="BY91" s="54">
        <v>0</v>
      </c>
      <c r="BZ91" s="55" t="s">
        <v>369</v>
      </c>
      <c r="CA91" s="55" t="s">
        <v>369</v>
      </c>
      <c r="CB91" s="55">
        <v>0</v>
      </c>
      <c r="CC91" s="196">
        <v>0</v>
      </c>
      <c r="CD91" s="55">
        <v>0</v>
      </c>
      <c r="CE91" s="54">
        <v>0</v>
      </c>
      <c r="CF91" s="54">
        <v>0</v>
      </c>
      <c r="CG91" s="54">
        <v>0</v>
      </c>
      <c r="CH91" s="54">
        <v>0</v>
      </c>
      <c r="CI91" s="54">
        <v>0</v>
      </c>
      <c r="CJ91" s="54">
        <v>0</v>
      </c>
      <c r="CK91" s="54">
        <v>0</v>
      </c>
      <c r="CL91" s="54">
        <v>0</v>
      </c>
      <c r="CM91" s="54">
        <v>0</v>
      </c>
      <c r="CN91" s="54">
        <v>0</v>
      </c>
      <c r="CO91" s="54">
        <v>0</v>
      </c>
      <c r="CP91" s="55" t="s">
        <v>369</v>
      </c>
      <c r="CQ91" s="55" t="s">
        <v>369</v>
      </c>
      <c r="CR91" s="55">
        <v>0</v>
      </c>
      <c r="CS91" s="196">
        <v>0</v>
      </c>
      <c r="CT91" s="55">
        <v>0</v>
      </c>
      <c r="CU91" s="54">
        <v>0</v>
      </c>
      <c r="CV91" s="54">
        <v>0</v>
      </c>
      <c r="CW91" s="54">
        <v>0</v>
      </c>
      <c r="CX91" s="54">
        <v>0</v>
      </c>
      <c r="CY91" s="54">
        <v>0</v>
      </c>
      <c r="CZ91" s="54">
        <v>0</v>
      </c>
      <c r="DA91" s="54">
        <v>0</v>
      </c>
      <c r="DB91" s="54">
        <v>0</v>
      </c>
      <c r="DC91" s="54">
        <v>0</v>
      </c>
      <c r="DD91" s="54">
        <v>0</v>
      </c>
      <c r="DE91" s="54">
        <v>0</v>
      </c>
      <c r="DF91" s="55" t="s">
        <v>369</v>
      </c>
      <c r="DG91" s="55" t="s">
        <v>369</v>
      </c>
      <c r="DH91" s="55">
        <v>0</v>
      </c>
      <c r="DI91" s="196">
        <v>0</v>
      </c>
      <c r="DJ91" s="55">
        <v>0</v>
      </c>
      <c r="DK91" s="54">
        <v>0</v>
      </c>
      <c r="DL91" s="54">
        <v>0</v>
      </c>
      <c r="DM91" s="54">
        <v>0</v>
      </c>
      <c r="DN91" s="54">
        <v>0</v>
      </c>
      <c r="DO91" s="54">
        <v>0</v>
      </c>
      <c r="DP91" s="54">
        <v>0</v>
      </c>
      <c r="DQ91" s="54">
        <v>0</v>
      </c>
      <c r="DR91" s="54">
        <v>0</v>
      </c>
      <c r="DS91" s="54">
        <v>0</v>
      </c>
      <c r="DT91" s="54">
        <v>0</v>
      </c>
      <c r="DU91" s="54">
        <v>0</v>
      </c>
      <c r="DV91" s="55" t="s">
        <v>369</v>
      </c>
      <c r="DW91" s="55" t="s">
        <v>369</v>
      </c>
      <c r="DX91" s="55">
        <v>0</v>
      </c>
      <c r="DY91" s="196">
        <v>0</v>
      </c>
      <c r="DZ91" s="55">
        <v>0</v>
      </c>
      <c r="EA91" s="54">
        <v>0</v>
      </c>
      <c r="EB91" s="54">
        <v>0</v>
      </c>
      <c r="EC91" s="54">
        <v>0</v>
      </c>
      <c r="ED91" s="54">
        <v>0</v>
      </c>
      <c r="EE91" s="54">
        <v>0</v>
      </c>
      <c r="EF91" s="54">
        <v>0</v>
      </c>
      <c r="EG91" s="54">
        <v>0</v>
      </c>
      <c r="EH91" s="54">
        <v>0</v>
      </c>
      <c r="EI91" s="54">
        <v>0</v>
      </c>
      <c r="EJ91" s="54">
        <v>0</v>
      </c>
      <c r="EK91" s="54">
        <v>0</v>
      </c>
      <c r="EL91" s="55" t="s">
        <v>369</v>
      </c>
      <c r="EM91" s="55" t="s">
        <v>369</v>
      </c>
      <c r="EN91" s="55">
        <v>0</v>
      </c>
      <c r="EO91" s="54">
        <v>0</v>
      </c>
      <c r="EP91" s="55">
        <v>0</v>
      </c>
      <c r="EQ91" s="54">
        <v>0</v>
      </c>
      <c r="ER91" s="54">
        <v>0</v>
      </c>
      <c r="ES91" s="54">
        <v>0</v>
      </c>
      <c r="ET91" s="54">
        <v>0</v>
      </c>
      <c r="EU91" s="54">
        <v>0</v>
      </c>
      <c r="EV91" s="54">
        <v>0</v>
      </c>
      <c r="EW91" s="54">
        <v>0</v>
      </c>
      <c r="EX91" s="54">
        <v>0</v>
      </c>
      <c r="EY91" s="54">
        <v>0</v>
      </c>
      <c r="EZ91" s="54">
        <v>0</v>
      </c>
      <c r="FA91" s="54">
        <v>0</v>
      </c>
      <c r="FB91" s="55" t="s">
        <v>369</v>
      </c>
      <c r="FC91" s="55" t="s">
        <v>369</v>
      </c>
      <c r="FD91" s="55">
        <v>0</v>
      </c>
      <c r="FE91" s="196">
        <v>0</v>
      </c>
      <c r="FF91" s="55">
        <v>0</v>
      </c>
      <c r="FG91" s="54">
        <v>0</v>
      </c>
      <c r="FH91" s="54">
        <v>0</v>
      </c>
      <c r="FI91" s="54">
        <v>0</v>
      </c>
      <c r="FJ91" s="54">
        <v>0</v>
      </c>
      <c r="FK91" s="54">
        <v>0</v>
      </c>
      <c r="FL91" s="54">
        <v>0</v>
      </c>
      <c r="FM91" s="54">
        <v>0</v>
      </c>
      <c r="FN91" s="54">
        <v>0</v>
      </c>
      <c r="FO91" s="54">
        <v>0</v>
      </c>
      <c r="FP91" s="54">
        <v>0</v>
      </c>
      <c r="FQ91" s="54">
        <v>0</v>
      </c>
      <c r="FR91" s="55" t="s">
        <v>369</v>
      </c>
      <c r="FS91" s="55" t="s">
        <v>369</v>
      </c>
      <c r="FT91" s="55">
        <v>0</v>
      </c>
      <c r="FU91" s="196">
        <v>0</v>
      </c>
      <c r="FV91" s="55">
        <v>0</v>
      </c>
      <c r="FW91" s="54">
        <v>0</v>
      </c>
      <c r="FX91" s="54">
        <v>0</v>
      </c>
      <c r="FY91" s="54">
        <v>0</v>
      </c>
      <c r="FZ91" s="54">
        <v>0</v>
      </c>
      <c r="GA91" s="54">
        <v>0</v>
      </c>
      <c r="GB91" s="54">
        <v>0</v>
      </c>
      <c r="GC91" s="54">
        <v>0</v>
      </c>
      <c r="GD91" s="54">
        <v>0</v>
      </c>
      <c r="GE91" s="54">
        <v>0</v>
      </c>
      <c r="GF91" s="54">
        <v>0</v>
      </c>
      <c r="GG91" s="54">
        <v>0</v>
      </c>
      <c r="GH91" s="55" t="s">
        <v>369</v>
      </c>
      <c r="GI91" s="55" t="s">
        <v>369</v>
      </c>
      <c r="GJ91" s="55">
        <v>0</v>
      </c>
      <c r="GK91" s="196">
        <v>0</v>
      </c>
      <c r="GL91" s="55">
        <v>0</v>
      </c>
      <c r="GM91" s="54">
        <v>0</v>
      </c>
      <c r="GN91" s="54">
        <v>0</v>
      </c>
      <c r="GO91" s="54">
        <v>0</v>
      </c>
      <c r="GP91" s="54">
        <v>0</v>
      </c>
      <c r="GQ91" s="54">
        <v>0</v>
      </c>
      <c r="GR91" s="54">
        <v>0</v>
      </c>
      <c r="GS91" s="54">
        <v>0</v>
      </c>
      <c r="GT91" s="54">
        <v>0</v>
      </c>
      <c r="GU91" s="54">
        <v>0</v>
      </c>
      <c r="GV91" s="54">
        <v>0</v>
      </c>
      <c r="GW91" s="54">
        <v>0</v>
      </c>
      <c r="GX91" s="55" t="s">
        <v>369</v>
      </c>
      <c r="GY91" s="55" t="s">
        <v>369</v>
      </c>
      <c r="GZ91" s="55">
        <v>0</v>
      </c>
      <c r="HA91" s="196">
        <v>0</v>
      </c>
      <c r="HB91" s="55">
        <v>0</v>
      </c>
      <c r="HC91" s="54">
        <v>0</v>
      </c>
      <c r="HD91" s="54">
        <v>0</v>
      </c>
      <c r="HE91" s="54">
        <v>0</v>
      </c>
      <c r="HF91" s="54">
        <v>0</v>
      </c>
      <c r="HG91" s="54">
        <v>0</v>
      </c>
      <c r="HH91" s="54">
        <v>0</v>
      </c>
      <c r="HI91" s="54">
        <v>0</v>
      </c>
      <c r="HJ91" s="54">
        <v>0</v>
      </c>
      <c r="HK91" s="54">
        <v>0</v>
      </c>
      <c r="HL91" s="54">
        <v>0</v>
      </c>
      <c r="HM91" s="54">
        <v>0</v>
      </c>
      <c r="HN91" s="55" t="s">
        <v>369</v>
      </c>
      <c r="HO91" s="55" t="s">
        <v>369</v>
      </c>
      <c r="HP91" s="55">
        <v>0</v>
      </c>
      <c r="HQ91" s="196">
        <v>0</v>
      </c>
      <c r="HR91" s="55">
        <v>0</v>
      </c>
      <c r="HS91" s="54">
        <v>0</v>
      </c>
      <c r="HT91" s="54">
        <v>0</v>
      </c>
      <c r="HU91" s="54">
        <v>0</v>
      </c>
      <c r="HV91" s="54">
        <v>0</v>
      </c>
      <c r="HW91" s="54">
        <v>0</v>
      </c>
      <c r="HX91" s="54">
        <v>0</v>
      </c>
      <c r="HY91" s="54">
        <v>0</v>
      </c>
      <c r="HZ91" s="54">
        <v>0</v>
      </c>
      <c r="IA91" s="54">
        <v>0</v>
      </c>
      <c r="IB91" s="54">
        <v>0</v>
      </c>
      <c r="IC91" s="54">
        <v>0</v>
      </c>
      <c r="ID91" s="55" t="s">
        <v>369</v>
      </c>
      <c r="IE91" s="55" t="s">
        <v>369</v>
      </c>
      <c r="IF91" s="55">
        <v>0</v>
      </c>
      <c r="IG91" s="196">
        <v>0</v>
      </c>
      <c r="IH91" s="55">
        <v>0</v>
      </c>
    </row>
    <row r="92" spans="1:242" ht="15.75" x14ac:dyDescent="0.25">
      <c r="A92" s="129">
        <v>81</v>
      </c>
      <c r="B92" s="108" t="s">
        <v>189</v>
      </c>
      <c r="C92" s="54">
        <v>0</v>
      </c>
      <c r="D92" s="54">
        <v>0</v>
      </c>
      <c r="E92" s="54">
        <v>0</v>
      </c>
      <c r="F92" s="54">
        <v>0</v>
      </c>
      <c r="G92" s="54">
        <v>0</v>
      </c>
      <c r="H92" s="54">
        <v>0</v>
      </c>
      <c r="I92" s="54">
        <v>7.6371553600000004</v>
      </c>
      <c r="J92" s="54">
        <v>0</v>
      </c>
      <c r="K92" s="54">
        <v>0</v>
      </c>
      <c r="L92" s="54">
        <v>0</v>
      </c>
      <c r="M92" s="54">
        <v>0</v>
      </c>
      <c r="N92" s="55" t="s">
        <v>369</v>
      </c>
      <c r="O92" s="55" t="s">
        <v>369</v>
      </c>
      <c r="P92" s="55">
        <v>0</v>
      </c>
      <c r="Q92" s="54">
        <v>7.6371553600000004</v>
      </c>
      <c r="R92" s="55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v>0</v>
      </c>
      <c r="AD92" s="55" t="s">
        <v>369</v>
      </c>
      <c r="AE92" s="55" t="s">
        <v>369</v>
      </c>
      <c r="AF92" s="55">
        <v>0</v>
      </c>
      <c r="AG92" s="196">
        <v>0</v>
      </c>
      <c r="AH92" s="55">
        <v>0</v>
      </c>
      <c r="AI92" s="54">
        <v>0</v>
      </c>
      <c r="AJ92" s="54">
        <v>0</v>
      </c>
      <c r="AK92" s="54">
        <v>0</v>
      </c>
      <c r="AL92" s="54">
        <v>0</v>
      </c>
      <c r="AM92" s="54">
        <v>0</v>
      </c>
      <c r="AN92" s="54">
        <v>0</v>
      </c>
      <c r="AO92" s="54">
        <v>0</v>
      </c>
      <c r="AP92" s="54">
        <v>0</v>
      </c>
      <c r="AQ92" s="54">
        <v>0</v>
      </c>
      <c r="AR92" s="54">
        <v>0</v>
      </c>
      <c r="AS92" s="54">
        <v>0</v>
      </c>
      <c r="AT92" s="55" t="s">
        <v>369</v>
      </c>
      <c r="AU92" s="55" t="s">
        <v>369</v>
      </c>
      <c r="AV92" s="55">
        <v>0</v>
      </c>
      <c r="AW92" s="196">
        <v>0</v>
      </c>
      <c r="AX92" s="55">
        <v>0</v>
      </c>
      <c r="AY92" s="54">
        <v>0</v>
      </c>
      <c r="AZ92" s="54">
        <v>0</v>
      </c>
      <c r="BA92" s="54">
        <v>0</v>
      </c>
      <c r="BB92" s="54">
        <v>0</v>
      </c>
      <c r="BC92" s="54">
        <v>0</v>
      </c>
      <c r="BD92" s="54">
        <v>0</v>
      </c>
      <c r="BE92" s="54">
        <v>0</v>
      </c>
      <c r="BF92" s="54">
        <v>0</v>
      </c>
      <c r="BG92" s="54">
        <v>0</v>
      </c>
      <c r="BH92" s="54">
        <v>0</v>
      </c>
      <c r="BI92" s="54">
        <v>0</v>
      </c>
      <c r="BJ92" s="55" t="s">
        <v>369</v>
      </c>
      <c r="BK92" s="55" t="s">
        <v>369</v>
      </c>
      <c r="BL92" s="55">
        <v>0</v>
      </c>
      <c r="BM92" s="196">
        <v>0</v>
      </c>
      <c r="BN92" s="55">
        <v>0</v>
      </c>
      <c r="BO92" s="54">
        <v>0</v>
      </c>
      <c r="BP92" s="54">
        <v>0</v>
      </c>
      <c r="BQ92" s="54">
        <v>0</v>
      </c>
      <c r="BR92" s="54">
        <v>0</v>
      </c>
      <c r="BS92" s="54">
        <v>0</v>
      </c>
      <c r="BT92" s="54">
        <v>0</v>
      </c>
      <c r="BU92" s="54">
        <v>0</v>
      </c>
      <c r="BV92" s="54">
        <v>0</v>
      </c>
      <c r="BW92" s="54">
        <v>0</v>
      </c>
      <c r="BX92" s="54">
        <v>0</v>
      </c>
      <c r="BY92" s="54">
        <v>0</v>
      </c>
      <c r="BZ92" s="55" t="s">
        <v>369</v>
      </c>
      <c r="CA92" s="55" t="s">
        <v>369</v>
      </c>
      <c r="CB92" s="55">
        <v>0</v>
      </c>
      <c r="CC92" s="196">
        <v>0</v>
      </c>
      <c r="CD92" s="55">
        <v>0</v>
      </c>
      <c r="CE92" s="54">
        <v>0</v>
      </c>
      <c r="CF92" s="54">
        <v>0</v>
      </c>
      <c r="CG92" s="54">
        <v>0</v>
      </c>
      <c r="CH92" s="54">
        <v>0</v>
      </c>
      <c r="CI92" s="54">
        <v>0</v>
      </c>
      <c r="CJ92" s="54">
        <v>0</v>
      </c>
      <c r="CK92" s="54">
        <v>0</v>
      </c>
      <c r="CL92" s="54">
        <v>0</v>
      </c>
      <c r="CM92" s="54">
        <v>0</v>
      </c>
      <c r="CN92" s="54">
        <v>0</v>
      </c>
      <c r="CO92" s="54">
        <v>0</v>
      </c>
      <c r="CP92" s="55" t="s">
        <v>369</v>
      </c>
      <c r="CQ92" s="55" t="s">
        <v>369</v>
      </c>
      <c r="CR92" s="55">
        <v>0</v>
      </c>
      <c r="CS92" s="196">
        <v>0</v>
      </c>
      <c r="CT92" s="55">
        <v>0</v>
      </c>
      <c r="CU92" s="54">
        <v>0</v>
      </c>
      <c r="CV92" s="54">
        <v>0</v>
      </c>
      <c r="CW92" s="54">
        <v>0</v>
      </c>
      <c r="CX92" s="54">
        <v>0</v>
      </c>
      <c r="CY92" s="54">
        <v>0</v>
      </c>
      <c r="CZ92" s="54">
        <v>0</v>
      </c>
      <c r="DA92" s="54">
        <v>0</v>
      </c>
      <c r="DB92" s="54">
        <v>0</v>
      </c>
      <c r="DC92" s="54">
        <v>0</v>
      </c>
      <c r="DD92" s="54">
        <v>0</v>
      </c>
      <c r="DE92" s="54">
        <v>0</v>
      </c>
      <c r="DF92" s="55" t="s">
        <v>369</v>
      </c>
      <c r="DG92" s="55" t="s">
        <v>369</v>
      </c>
      <c r="DH92" s="55">
        <v>0</v>
      </c>
      <c r="DI92" s="196">
        <v>0</v>
      </c>
      <c r="DJ92" s="55">
        <v>0</v>
      </c>
      <c r="DK92" s="54">
        <v>0</v>
      </c>
      <c r="DL92" s="54">
        <v>0</v>
      </c>
      <c r="DM92" s="54">
        <v>0</v>
      </c>
      <c r="DN92" s="54">
        <v>0</v>
      </c>
      <c r="DO92" s="54">
        <v>0</v>
      </c>
      <c r="DP92" s="54">
        <v>0</v>
      </c>
      <c r="DQ92" s="54">
        <v>0</v>
      </c>
      <c r="DR92" s="54">
        <v>0</v>
      </c>
      <c r="DS92" s="54">
        <v>0</v>
      </c>
      <c r="DT92" s="54">
        <v>0</v>
      </c>
      <c r="DU92" s="54">
        <v>0</v>
      </c>
      <c r="DV92" s="55" t="s">
        <v>369</v>
      </c>
      <c r="DW92" s="55" t="s">
        <v>369</v>
      </c>
      <c r="DX92" s="55">
        <v>0</v>
      </c>
      <c r="DY92" s="196">
        <v>0</v>
      </c>
      <c r="DZ92" s="55">
        <v>0</v>
      </c>
      <c r="EA92" s="54">
        <v>0</v>
      </c>
      <c r="EB92" s="54">
        <v>0</v>
      </c>
      <c r="EC92" s="54">
        <v>0</v>
      </c>
      <c r="ED92" s="54">
        <v>0</v>
      </c>
      <c r="EE92" s="54">
        <v>0</v>
      </c>
      <c r="EF92" s="54">
        <v>0</v>
      </c>
      <c r="EG92" s="54">
        <v>0</v>
      </c>
      <c r="EH92" s="54">
        <v>0</v>
      </c>
      <c r="EI92" s="54">
        <v>0</v>
      </c>
      <c r="EJ92" s="54">
        <v>0</v>
      </c>
      <c r="EK92" s="54">
        <v>0</v>
      </c>
      <c r="EL92" s="55" t="s">
        <v>369</v>
      </c>
      <c r="EM92" s="55" t="s">
        <v>369</v>
      </c>
      <c r="EN92" s="55">
        <v>0</v>
      </c>
      <c r="EO92" s="54">
        <v>0</v>
      </c>
      <c r="EP92" s="55">
        <v>0</v>
      </c>
      <c r="EQ92" s="54">
        <v>0</v>
      </c>
      <c r="ER92" s="54">
        <v>0</v>
      </c>
      <c r="ES92" s="54">
        <v>0</v>
      </c>
      <c r="ET92" s="54">
        <v>0</v>
      </c>
      <c r="EU92" s="54">
        <v>0</v>
      </c>
      <c r="EV92" s="54">
        <v>0</v>
      </c>
      <c r="EW92" s="54">
        <v>0</v>
      </c>
      <c r="EX92" s="54">
        <v>0</v>
      </c>
      <c r="EY92" s="54">
        <v>0</v>
      </c>
      <c r="EZ92" s="54">
        <v>0</v>
      </c>
      <c r="FA92" s="54">
        <v>0</v>
      </c>
      <c r="FB92" s="55" t="s">
        <v>369</v>
      </c>
      <c r="FC92" s="55" t="s">
        <v>369</v>
      </c>
      <c r="FD92" s="55">
        <v>0</v>
      </c>
      <c r="FE92" s="196">
        <v>0</v>
      </c>
      <c r="FF92" s="55">
        <v>0</v>
      </c>
      <c r="FG92" s="54">
        <v>0</v>
      </c>
      <c r="FH92" s="54">
        <v>0</v>
      </c>
      <c r="FI92" s="54">
        <v>0</v>
      </c>
      <c r="FJ92" s="54">
        <v>0</v>
      </c>
      <c r="FK92" s="54">
        <v>0</v>
      </c>
      <c r="FL92" s="54">
        <v>0</v>
      </c>
      <c r="FM92" s="54">
        <v>0</v>
      </c>
      <c r="FN92" s="54">
        <v>0</v>
      </c>
      <c r="FO92" s="54">
        <v>0</v>
      </c>
      <c r="FP92" s="54">
        <v>0</v>
      </c>
      <c r="FQ92" s="54">
        <v>0</v>
      </c>
      <c r="FR92" s="55" t="s">
        <v>369</v>
      </c>
      <c r="FS92" s="55" t="s">
        <v>369</v>
      </c>
      <c r="FT92" s="55">
        <v>0</v>
      </c>
      <c r="FU92" s="196">
        <v>0</v>
      </c>
      <c r="FV92" s="55">
        <v>0</v>
      </c>
      <c r="FW92" s="54">
        <v>0</v>
      </c>
      <c r="FX92" s="54">
        <v>0</v>
      </c>
      <c r="FY92" s="54">
        <v>0</v>
      </c>
      <c r="FZ92" s="54">
        <v>0</v>
      </c>
      <c r="GA92" s="54">
        <v>0</v>
      </c>
      <c r="GB92" s="54">
        <v>0</v>
      </c>
      <c r="GC92" s="54">
        <v>0</v>
      </c>
      <c r="GD92" s="54">
        <v>0</v>
      </c>
      <c r="GE92" s="54">
        <v>0</v>
      </c>
      <c r="GF92" s="54">
        <v>0</v>
      </c>
      <c r="GG92" s="54">
        <v>0</v>
      </c>
      <c r="GH92" s="55" t="s">
        <v>369</v>
      </c>
      <c r="GI92" s="55" t="s">
        <v>369</v>
      </c>
      <c r="GJ92" s="55">
        <v>0</v>
      </c>
      <c r="GK92" s="196">
        <v>0</v>
      </c>
      <c r="GL92" s="55">
        <v>0</v>
      </c>
      <c r="GM92" s="54">
        <v>0</v>
      </c>
      <c r="GN92" s="54">
        <v>0</v>
      </c>
      <c r="GO92" s="54">
        <v>0</v>
      </c>
      <c r="GP92" s="54">
        <v>0</v>
      </c>
      <c r="GQ92" s="54">
        <v>0</v>
      </c>
      <c r="GR92" s="54">
        <v>0</v>
      </c>
      <c r="GS92" s="54">
        <v>4.4228652500000001</v>
      </c>
      <c r="GT92" s="54">
        <v>0</v>
      </c>
      <c r="GU92" s="54">
        <v>0</v>
      </c>
      <c r="GV92" s="54">
        <v>0</v>
      </c>
      <c r="GW92" s="54">
        <v>0</v>
      </c>
      <c r="GX92" s="55" t="s">
        <v>369</v>
      </c>
      <c r="GY92" s="55" t="s">
        <v>369</v>
      </c>
      <c r="GZ92" s="55">
        <v>0</v>
      </c>
      <c r="HA92" s="196">
        <v>4.4228652500000001</v>
      </c>
      <c r="HB92" s="55">
        <v>0</v>
      </c>
      <c r="HC92" s="54">
        <v>0</v>
      </c>
      <c r="HD92" s="54">
        <v>0</v>
      </c>
      <c r="HE92" s="54">
        <v>0</v>
      </c>
      <c r="HF92" s="54">
        <v>0</v>
      </c>
      <c r="HG92" s="54">
        <v>0</v>
      </c>
      <c r="HH92" s="54">
        <v>0</v>
      </c>
      <c r="HI92" s="54">
        <v>0.27429021000000003</v>
      </c>
      <c r="HJ92" s="54">
        <v>0</v>
      </c>
      <c r="HK92" s="54">
        <v>0</v>
      </c>
      <c r="HL92" s="54">
        <v>0</v>
      </c>
      <c r="HM92" s="54">
        <v>0</v>
      </c>
      <c r="HN92" s="55" t="s">
        <v>369</v>
      </c>
      <c r="HO92" s="55" t="s">
        <v>369</v>
      </c>
      <c r="HP92" s="55">
        <v>0</v>
      </c>
      <c r="HQ92" s="196">
        <v>0.27429021000000003</v>
      </c>
      <c r="HR92" s="55">
        <v>0</v>
      </c>
      <c r="HS92" s="54">
        <v>0</v>
      </c>
      <c r="HT92" s="54">
        <v>0</v>
      </c>
      <c r="HU92" s="54">
        <v>0</v>
      </c>
      <c r="HV92" s="54">
        <v>0</v>
      </c>
      <c r="HW92" s="54">
        <v>0</v>
      </c>
      <c r="HX92" s="54">
        <v>0</v>
      </c>
      <c r="HY92" s="54">
        <v>2.9399999000000001</v>
      </c>
      <c r="HZ92" s="54">
        <v>0</v>
      </c>
      <c r="IA92" s="54">
        <v>0</v>
      </c>
      <c r="IB92" s="54">
        <v>0</v>
      </c>
      <c r="IC92" s="54">
        <v>0</v>
      </c>
      <c r="ID92" s="55" t="s">
        <v>369</v>
      </c>
      <c r="IE92" s="55" t="s">
        <v>369</v>
      </c>
      <c r="IF92" s="55">
        <v>0</v>
      </c>
      <c r="IG92" s="196">
        <v>2.9399999000000001</v>
      </c>
      <c r="IH92" s="55">
        <v>0</v>
      </c>
    </row>
    <row r="93" spans="1:242" ht="15.75" x14ac:dyDescent="0.25">
      <c r="A93" s="129">
        <v>82</v>
      </c>
      <c r="B93" s="108" t="s">
        <v>191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54">
        <v>0</v>
      </c>
      <c r="I93" s="54">
        <v>2.83719945</v>
      </c>
      <c r="J93" s="54">
        <v>0</v>
      </c>
      <c r="K93" s="54">
        <v>0</v>
      </c>
      <c r="L93" s="54">
        <v>0</v>
      </c>
      <c r="M93" s="54">
        <v>0</v>
      </c>
      <c r="N93" s="55" t="s">
        <v>369</v>
      </c>
      <c r="O93" s="55" t="s">
        <v>369</v>
      </c>
      <c r="P93" s="55">
        <v>0</v>
      </c>
      <c r="Q93" s="54">
        <v>2.83719945</v>
      </c>
      <c r="R93" s="55">
        <v>0</v>
      </c>
      <c r="S93" s="54">
        <v>0</v>
      </c>
      <c r="T93" s="54">
        <v>0</v>
      </c>
      <c r="U93" s="54">
        <v>0</v>
      </c>
      <c r="V93" s="54">
        <v>0</v>
      </c>
      <c r="W93" s="54">
        <v>0</v>
      </c>
      <c r="X93" s="54">
        <v>0</v>
      </c>
      <c r="Y93" s="54">
        <v>4.4135180000000003E-2</v>
      </c>
      <c r="Z93" s="54">
        <v>0</v>
      </c>
      <c r="AA93" s="54">
        <v>0</v>
      </c>
      <c r="AB93" s="54">
        <v>0</v>
      </c>
      <c r="AC93" s="54">
        <v>0</v>
      </c>
      <c r="AD93" s="55" t="s">
        <v>369</v>
      </c>
      <c r="AE93" s="55" t="s">
        <v>369</v>
      </c>
      <c r="AF93" s="55">
        <v>0</v>
      </c>
      <c r="AG93" s="196">
        <v>4.4135180000000003E-2</v>
      </c>
      <c r="AH93" s="55">
        <v>0</v>
      </c>
      <c r="AI93" s="54">
        <v>0</v>
      </c>
      <c r="AJ93" s="54">
        <v>0</v>
      </c>
      <c r="AK93" s="54">
        <v>0</v>
      </c>
      <c r="AL93" s="54">
        <v>0</v>
      </c>
      <c r="AM93" s="54">
        <v>0</v>
      </c>
      <c r="AN93" s="54">
        <v>0</v>
      </c>
      <c r="AO93" s="54">
        <v>0</v>
      </c>
      <c r="AP93" s="54">
        <v>0</v>
      </c>
      <c r="AQ93" s="54">
        <v>0</v>
      </c>
      <c r="AR93" s="54">
        <v>0</v>
      </c>
      <c r="AS93" s="54">
        <v>0</v>
      </c>
      <c r="AT93" s="55" t="s">
        <v>369</v>
      </c>
      <c r="AU93" s="55" t="s">
        <v>369</v>
      </c>
      <c r="AV93" s="55">
        <v>0</v>
      </c>
      <c r="AW93" s="196">
        <v>0</v>
      </c>
      <c r="AX93" s="55">
        <v>0</v>
      </c>
      <c r="AY93" s="54">
        <v>0</v>
      </c>
      <c r="AZ93" s="54">
        <v>0</v>
      </c>
      <c r="BA93" s="54">
        <v>0</v>
      </c>
      <c r="BB93" s="54">
        <v>0</v>
      </c>
      <c r="BC93" s="54">
        <v>0</v>
      </c>
      <c r="BD93" s="54">
        <v>0</v>
      </c>
      <c r="BE93" s="54">
        <v>0</v>
      </c>
      <c r="BF93" s="54">
        <v>0</v>
      </c>
      <c r="BG93" s="54">
        <v>0</v>
      </c>
      <c r="BH93" s="54">
        <v>0</v>
      </c>
      <c r="BI93" s="54">
        <v>0</v>
      </c>
      <c r="BJ93" s="55" t="s">
        <v>369</v>
      </c>
      <c r="BK93" s="55" t="s">
        <v>369</v>
      </c>
      <c r="BL93" s="55">
        <v>0</v>
      </c>
      <c r="BM93" s="196">
        <v>0</v>
      </c>
      <c r="BN93" s="55">
        <v>0</v>
      </c>
      <c r="BO93" s="54">
        <v>0</v>
      </c>
      <c r="BP93" s="54">
        <v>0</v>
      </c>
      <c r="BQ93" s="54">
        <v>0</v>
      </c>
      <c r="BR93" s="54">
        <v>0</v>
      </c>
      <c r="BS93" s="54">
        <v>0</v>
      </c>
      <c r="BT93" s="54">
        <v>0</v>
      </c>
      <c r="BU93" s="54">
        <v>0</v>
      </c>
      <c r="BV93" s="54">
        <v>0</v>
      </c>
      <c r="BW93" s="54">
        <v>0</v>
      </c>
      <c r="BX93" s="54">
        <v>0</v>
      </c>
      <c r="BY93" s="54">
        <v>0</v>
      </c>
      <c r="BZ93" s="55" t="s">
        <v>369</v>
      </c>
      <c r="CA93" s="55" t="s">
        <v>369</v>
      </c>
      <c r="CB93" s="55">
        <v>0</v>
      </c>
      <c r="CC93" s="196">
        <v>0</v>
      </c>
      <c r="CD93" s="55">
        <v>0</v>
      </c>
      <c r="CE93" s="54">
        <v>0</v>
      </c>
      <c r="CF93" s="54">
        <v>0</v>
      </c>
      <c r="CG93" s="54">
        <v>0</v>
      </c>
      <c r="CH93" s="54">
        <v>0</v>
      </c>
      <c r="CI93" s="54">
        <v>0</v>
      </c>
      <c r="CJ93" s="54">
        <v>0</v>
      </c>
      <c r="CK93" s="54">
        <v>0</v>
      </c>
      <c r="CL93" s="54">
        <v>0</v>
      </c>
      <c r="CM93" s="54">
        <v>0</v>
      </c>
      <c r="CN93" s="54">
        <v>0</v>
      </c>
      <c r="CO93" s="54">
        <v>0</v>
      </c>
      <c r="CP93" s="55" t="s">
        <v>369</v>
      </c>
      <c r="CQ93" s="55" t="s">
        <v>369</v>
      </c>
      <c r="CR93" s="55">
        <v>0</v>
      </c>
      <c r="CS93" s="196">
        <v>0</v>
      </c>
      <c r="CT93" s="55">
        <v>0</v>
      </c>
      <c r="CU93" s="54">
        <v>0</v>
      </c>
      <c r="CV93" s="54">
        <v>0</v>
      </c>
      <c r="CW93" s="54">
        <v>0</v>
      </c>
      <c r="CX93" s="54">
        <v>0</v>
      </c>
      <c r="CY93" s="54">
        <v>0</v>
      </c>
      <c r="CZ93" s="54">
        <v>0</v>
      </c>
      <c r="DA93" s="54">
        <v>0</v>
      </c>
      <c r="DB93" s="54">
        <v>0</v>
      </c>
      <c r="DC93" s="54">
        <v>0</v>
      </c>
      <c r="DD93" s="54">
        <v>0</v>
      </c>
      <c r="DE93" s="54">
        <v>0</v>
      </c>
      <c r="DF93" s="55" t="s">
        <v>369</v>
      </c>
      <c r="DG93" s="55" t="s">
        <v>369</v>
      </c>
      <c r="DH93" s="55">
        <v>0</v>
      </c>
      <c r="DI93" s="196">
        <v>0</v>
      </c>
      <c r="DJ93" s="55">
        <v>0</v>
      </c>
      <c r="DK93" s="54">
        <v>0</v>
      </c>
      <c r="DL93" s="54">
        <v>0</v>
      </c>
      <c r="DM93" s="54">
        <v>0</v>
      </c>
      <c r="DN93" s="54">
        <v>0</v>
      </c>
      <c r="DO93" s="54">
        <v>0</v>
      </c>
      <c r="DP93" s="54">
        <v>0</v>
      </c>
      <c r="DQ93" s="54">
        <v>0</v>
      </c>
      <c r="DR93" s="54">
        <v>0</v>
      </c>
      <c r="DS93" s="54">
        <v>0</v>
      </c>
      <c r="DT93" s="54">
        <v>0</v>
      </c>
      <c r="DU93" s="54">
        <v>0</v>
      </c>
      <c r="DV93" s="55" t="s">
        <v>369</v>
      </c>
      <c r="DW93" s="55" t="s">
        <v>369</v>
      </c>
      <c r="DX93" s="55">
        <v>0</v>
      </c>
      <c r="DY93" s="196">
        <v>0</v>
      </c>
      <c r="DZ93" s="55">
        <v>0</v>
      </c>
      <c r="EA93" s="54">
        <v>0</v>
      </c>
      <c r="EB93" s="54">
        <v>0</v>
      </c>
      <c r="EC93" s="54">
        <v>0</v>
      </c>
      <c r="ED93" s="54">
        <v>0</v>
      </c>
      <c r="EE93" s="54">
        <v>0</v>
      </c>
      <c r="EF93" s="54">
        <v>0</v>
      </c>
      <c r="EG93" s="54">
        <v>0</v>
      </c>
      <c r="EH93" s="54">
        <v>0</v>
      </c>
      <c r="EI93" s="54">
        <v>0</v>
      </c>
      <c r="EJ93" s="54">
        <v>0</v>
      </c>
      <c r="EK93" s="54">
        <v>0</v>
      </c>
      <c r="EL93" s="55" t="s">
        <v>369</v>
      </c>
      <c r="EM93" s="55" t="s">
        <v>369</v>
      </c>
      <c r="EN93" s="55">
        <v>0</v>
      </c>
      <c r="EO93" s="54">
        <v>0</v>
      </c>
      <c r="EP93" s="55">
        <v>0</v>
      </c>
      <c r="EQ93" s="54">
        <v>0</v>
      </c>
      <c r="ER93" s="54">
        <v>0</v>
      </c>
      <c r="ES93" s="54">
        <v>0</v>
      </c>
      <c r="ET93" s="54">
        <v>0</v>
      </c>
      <c r="EU93" s="54">
        <v>0</v>
      </c>
      <c r="EV93" s="54">
        <v>0</v>
      </c>
      <c r="EW93" s="54">
        <v>0</v>
      </c>
      <c r="EX93" s="54">
        <v>0</v>
      </c>
      <c r="EY93" s="54">
        <v>0</v>
      </c>
      <c r="EZ93" s="54">
        <v>0</v>
      </c>
      <c r="FA93" s="54">
        <v>0</v>
      </c>
      <c r="FB93" s="55" t="s">
        <v>369</v>
      </c>
      <c r="FC93" s="55" t="s">
        <v>369</v>
      </c>
      <c r="FD93" s="55">
        <v>0</v>
      </c>
      <c r="FE93" s="196">
        <v>0</v>
      </c>
      <c r="FF93" s="55">
        <v>0</v>
      </c>
      <c r="FG93" s="54">
        <v>0</v>
      </c>
      <c r="FH93" s="54">
        <v>0</v>
      </c>
      <c r="FI93" s="54">
        <v>0</v>
      </c>
      <c r="FJ93" s="54">
        <v>0</v>
      </c>
      <c r="FK93" s="54">
        <v>0</v>
      </c>
      <c r="FL93" s="54">
        <v>0</v>
      </c>
      <c r="FM93" s="54">
        <v>0</v>
      </c>
      <c r="FN93" s="54">
        <v>0</v>
      </c>
      <c r="FO93" s="54">
        <v>0</v>
      </c>
      <c r="FP93" s="54">
        <v>0</v>
      </c>
      <c r="FQ93" s="54">
        <v>0</v>
      </c>
      <c r="FR93" s="55" t="s">
        <v>369</v>
      </c>
      <c r="FS93" s="55" t="s">
        <v>369</v>
      </c>
      <c r="FT93" s="55">
        <v>0</v>
      </c>
      <c r="FU93" s="196">
        <v>0</v>
      </c>
      <c r="FV93" s="55">
        <v>0</v>
      </c>
      <c r="FW93" s="54">
        <v>0</v>
      </c>
      <c r="FX93" s="54">
        <v>0</v>
      </c>
      <c r="FY93" s="54">
        <v>0</v>
      </c>
      <c r="FZ93" s="54">
        <v>0</v>
      </c>
      <c r="GA93" s="54">
        <v>0</v>
      </c>
      <c r="GB93" s="54">
        <v>0</v>
      </c>
      <c r="GC93" s="54">
        <v>0</v>
      </c>
      <c r="GD93" s="54">
        <v>0</v>
      </c>
      <c r="GE93" s="54">
        <v>0</v>
      </c>
      <c r="GF93" s="54">
        <v>0</v>
      </c>
      <c r="GG93" s="54">
        <v>0</v>
      </c>
      <c r="GH93" s="55" t="s">
        <v>369</v>
      </c>
      <c r="GI93" s="55" t="s">
        <v>369</v>
      </c>
      <c r="GJ93" s="55">
        <v>0</v>
      </c>
      <c r="GK93" s="196">
        <v>0</v>
      </c>
      <c r="GL93" s="55">
        <v>0</v>
      </c>
      <c r="GM93" s="54">
        <v>0</v>
      </c>
      <c r="GN93" s="54">
        <v>0</v>
      </c>
      <c r="GO93" s="54">
        <v>0</v>
      </c>
      <c r="GP93" s="54">
        <v>0</v>
      </c>
      <c r="GQ93" s="54">
        <v>0</v>
      </c>
      <c r="GR93" s="54">
        <v>0</v>
      </c>
      <c r="GS93" s="54">
        <v>0</v>
      </c>
      <c r="GT93" s="54">
        <v>0</v>
      </c>
      <c r="GU93" s="54">
        <v>0</v>
      </c>
      <c r="GV93" s="54">
        <v>0</v>
      </c>
      <c r="GW93" s="54">
        <v>0</v>
      </c>
      <c r="GX93" s="55" t="s">
        <v>369</v>
      </c>
      <c r="GY93" s="55" t="s">
        <v>369</v>
      </c>
      <c r="GZ93" s="55">
        <v>0</v>
      </c>
      <c r="HA93" s="196">
        <v>0</v>
      </c>
      <c r="HB93" s="55">
        <v>0</v>
      </c>
      <c r="HC93" s="54">
        <v>0</v>
      </c>
      <c r="HD93" s="54">
        <v>0</v>
      </c>
      <c r="HE93" s="54">
        <v>0</v>
      </c>
      <c r="HF93" s="54">
        <v>0</v>
      </c>
      <c r="HG93" s="54">
        <v>0</v>
      </c>
      <c r="HH93" s="54">
        <v>0</v>
      </c>
      <c r="HI93" s="54">
        <v>2.7914602099999999</v>
      </c>
      <c r="HJ93" s="54">
        <v>0</v>
      </c>
      <c r="HK93" s="54">
        <v>0</v>
      </c>
      <c r="HL93" s="54">
        <v>0</v>
      </c>
      <c r="HM93" s="54">
        <v>0</v>
      </c>
      <c r="HN93" s="55" t="s">
        <v>369</v>
      </c>
      <c r="HO93" s="55" t="s">
        <v>369</v>
      </c>
      <c r="HP93" s="55">
        <v>0</v>
      </c>
      <c r="HQ93" s="196">
        <v>2.7914602099999999</v>
      </c>
      <c r="HR93" s="55">
        <v>0</v>
      </c>
      <c r="HS93" s="54">
        <v>0</v>
      </c>
      <c r="HT93" s="54">
        <v>0</v>
      </c>
      <c r="HU93" s="54">
        <v>0</v>
      </c>
      <c r="HV93" s="54">
        <v>0</v>
      </c>
      <c r="HW93" s="54">
        <v>0</v>
      </c>
      <c r="HX93" s="54">
        <v>0</v>
      </c>
      <c r="HY93" s="54">
        <v>1.60406E-3</v>
      </c>
      <c r="HZ93" s="54">
        <v>0</v>
      </c>
      <c r="IA93" s="54">
        <v>0</v>
      </c>
      <c r="IB93" s="54">
        <v>0</v>
      </c>
      <c r="IC93" s="54">
        <v>0</v>
      </c>
      <c r="ID93" s="55" t="s">
        <v>369</v>
      </c>
      <c r="IE93" s="55" t="s">
        <v>369</v>
      </c>
      <c r="IF93" s="55">
        <v>0</v>
      </c>
      <c r="IG93" s="196">
        <v>1.60406E-3</v>
      </c>
      <c r="IH93" s="55">
        <v>0</v>
      </c>
    </row>
    <row r="94" spans="1:242" ht="15.75" x14ac:dyDescent="0.25">
      <c r="A94" s="127">
        <v>83</v>
      </c>
      <c r="B94" s="128" t="s">
        <v>193</v>
      </c>
      <c r="C94" s="49">
        <v>0</v>
      </c>
      <c r="D94" s="49">
        <v>0</v>
      </c>
      <c r="E94" s="49">
        <v>0</v>
      </c>
      <c r="F94" s="49">
        <v>0</v>
      </c>
      <c r="G94" s="49">
        <v>0</v>
      </c>
      <c r="H94" s="49">
        <v>0</v>
      </c>
      <c r="I94" s="49">
        <v>11.932898640000001</v>
      </c>
      <c r="J94" s="49">
        <v>0</v>
      </c>
      <c r="K94" s="49">
        <v>0</v>
      </c>
      <c r="L94" s="49">
        <v>0</v>
      </c>
      <c r="M94" s="49">
        <v>0</v>
      </c>
      <c r="N94" s="49" t="s">
        <v>369</v>
      </c>
      <c r="O94" s="49" t="s">
        <v>369</v>
      </c>
      <c r="P94" s="49">
        <v>0</v>
      </c>
      <c r="Q94" s="49">
        <v>10.03206679</v>
      </c>
      <c r="R94" s="49">
        <v>1.9008318500000003</v>
      </c>
      <c r="S94" s="49">
        <v>0</v>
      </c>
      <c r="T94" s="49">
        <v>0</v>
      </c>
      <c r="U94" s="49">
        <v>0</v>
      </c>
      <c r="V94" s="49">
        <v>0</v>
      </c>
      <c r="W94" s="49">
        <v>0</v>
      </c>
      <c r="X94" s="49">
        <v>0</v>
      </c>
      <c r="Y94" s="49">
        <v>0.22594267000000001</v>
      </c>
      <c r="Z94" s="49">
        <v>0</v>
      </c>
      <c r="AA94" s="49">
        <v>0</v>
      </c>
      <c r="AB94" s="49">
        <v>0</v>
      </c>
      <c r="AC94" s="49">
        <v>0</v>
      </c>
      <c r="AD94" s="49" t="s">
        <v>369</v>
      </c>
      <c r="AE94" s="49" t="s">
        <v>369</v>
      </c>
      <c r="AF94" s="49">
        <v>0</v>
      </c>
      <c r="AG94" s="49">
        <v>8.7608840000000007E-2</v>
      </c>
      <c r="AH94" s="49">
        <v>0.13833382999999999</v>
      </c>
      <c r="AI94" s="49">
        <v>0</v>
      </c>
      <c r="AJ94" s="49">
        <v>0</v>
      </c>
      <c r="AK94" s="49">
        <v>0</v>
      </c>
      <c r="AL94" s="49">
        <v>0</v>
      </c>
      <c r="AM94" s="49">
        <v>0</v>
      </c>
      <c r="AN94" s="49">
        <v>0</v>
      </c>
      <c r="AO94" s="49">
        <v>0</v>
      </c>
      <c r="AP94" s="49">
        <v>0</v>
      </c>
      <c r="AQ94" s="49">
        <v>0</v>
      </c>
      <c r="AR94" s="49">
        <v>0</v>
      </c>
      <c r="AS94" s="49">
        <v>0</v>
      </c>
      <c r="AT94" s="49" t="s">
        <v>369</v>
      </c>
      <c r="AU94" s="49" t="s">
        <v>369</v>
      </c>
      <c r="AV94" s="49">
        <v>0</v>
      </c>
      <c r="AW94" s="49">
        <v>0</v>
      </c>
      <c r="AX94" s="49">
        <v>0</v>
      </c>
      <c r="AY94" s="49">
        <v>0</v>
      </c>
      <c r="AZ94" s="49">
        <v>0</v>
      </c>
      <c r="BA94" s="49">
        <v>0</v>
      </c>
      <c r="BB94" s="49">
        <v>0</v>
      </c>
      <c r="BC94" s="49">
        <v>0</v>
      </c>
      <c r="BD94" s="49">
        <v>0</v>
      </c>
      <c r="BE94" s="49">
        <v>0</v>
      </c>
      <c r="BF94" s="49">
        <v>0</v>
      </c>
      <c r="BG94" s="49">
        <v>0</v>
      </c>
      <c r="BH94" s="49">
        <v>0</v>
      </c>
      <c r="BI94" s="49">
        <v>0</v>
      </c>
      <c r="BJ94" s="49" t="s">
        <v>369</v>
      </c>
      <c r="BK94" s="49" t="s">
        <v>369</v>
      </c>
      <c r="BL94" s="49">
        <v>0</v>
      </c>
      <c r="BM94" s="49">
        <v>0</v>
      </c>
      <c r="BN94" s="49">
        <v>0</v>
      </c>
      <c r="BO94" s="49">
        <v>0</v>
      </c>
      <c r="BP94" s="49">
        <v>0</v>
      </c>
      <c r="BQ94" s="49">
        <v>0</v>
      </c>
      <c r="BR94" s="49">
        <v>0</v>
      </c>
      <c r="BS94" s="49">
        <v>0</v>
      </c>
      <c r="BT94" s="49">
        <v>0</v>
      </c>
      <c r="BU94" s="49">
        <v>0</v>
      </c>
      <c r="BV94" s="49">
        <v>0</v>
      </c>
      <c r="BW94" s="49">
        <v>0</v>
      </c>
      <c r="BX94" s="49">
        <v>0</v>
      </c>
      <c r="BY94" s="49">
        <v>0</v>
      </c>
      <c r="BZ94" s="49" t="s">
        <v>369</v>
      </c>
      <c r="CA94" s="49" t="s">
        <v>369</v>
      </c>
      <c r="CB94" s="49">
        <v>0</v>
      </c>
      <c r="CC94" s="49">
        <v>0</v>
      </c>
      <c r="CD94" s="49">
        <v>0</v>
      </c>
      <c r="CE94" s="49">
        <v>0</v>
      </c>
      <c r="CF94" s="49">
        <v>0</v>
      </c>
      <c r="CG94" s="49">
        <v>0</v>
      </c>
      <c r="CH94" s="49">
        <v>0</v>
      </c>
      <c r="CI94" s="49">
        <v>0</v>
      </c>
      <c r="CJ94" s="49">
        <v>0</v>
      </c>
      <c r="CK94" s="49">
        <v>0</v>
      </c>
      <c r="CL94" s="49">
        <v>0</v>
      </c>
      <c r="CM94" s="49">
        <v>0</v>
      </c>
      <c r="CN94" s="49">
        <v>0</v>
      </c>
      <c r="CO94" s="49">
        <v>0</v>
      </c>
      <c r="CP94" s="49" t="s">
        <v>369</v>
      </c>
      <c r="CQ94" s="49" t="s">
        <v>369</v>
      </c>
      <c r="CR94" s="49">
        <v>0</v>
      </c>
      <c r="CS94" s="49">
        <v>0</v>
      </c>
      <c r="CT94" s="49">
        <v>0</v>
      </c>
      <c r="CU94" s="49">
        <v>0</v>
      </c>
      <c r="CV94" s="49">
        <v>0</v>
      </c>
      <c r="CW94" s="49">
        <v>0</v>
      </c>
      <c r="CX94" s="49">
        <v>0</v>
      </c>
      <c r="CY94" s="49">
        <v>0</v>
      </c>
      <c r="CZ94" s="49">
        <v>0</v>
      </c>
      <c r="DA94" s="49">
        <v>0.96331699999999998</v>
      </c>
      <c r="DB94" s="49">
        <v>0</v>
      </c>
      <c r="DC94" s="49">
        <v>0</v>
      </c>
      <c r="DD94" s="49">
        <v>0</v>
      </c>
      <c r="DE94" s="49">
        <v>0</v>
      </c>
      <c r="DF94" s="49" t="s">
        <v>369</v>
      </c>
      <c r="DG94" s="49" t="s">
        <v>369</v>
      </c>
      <c r="DH94" s="49">
        <v>0</v>
      </c>
      <c r="DI94" s="49">
        <v>0.96331699999999998</v>
      </c>
      <c r="DJ94" s="49">
        <v>0</v>
      </c>
      <c r="DK94" s="49">
        <v>0</v>
      </c>
      <c r="DL94" s="49">
        <v>0</v>
      </c>
      <c r="DM94" s="49">
        <v>0</v>
      </c>
      <c r="DN94" s="49">
        <v>0</v>
      </c>
      <c r="DO94" s="49">
        <v>0</v>
      </c>
      <c r="DP94" s="49">
        <v>0</v>
      </c>
      <c r="DQ94" s="49">
        <v>0</v>
      </c>
      <c r="DR94" s="49">
        <v>0</v>
      </c>
      <c r="DS94" s="49">
        <v>0</v>
      </c>
      <c r="DT94" s="49">
        <v>0</v>
      </c>
      <c r="DU94" s="49">
        <v>0</v>
      </c>
      <c r="DV94" s="49" t="s">
        <v>369</v>
      </c>
      <c r="DW94" s="49" t="s">
        <v>369</v>
      </c>
      <c r="DX94" s="49">
        <v>0</v>
      </c>
      <c r="DY94" s="49">
        <v>0</v>
      </c>
      <c r="DZ94" s="49">
        <v>0</v>
      </c>
      <c r="EA94" s="49">
        <v>0</v>
      </c>
      <c r="EB94" s="49">
        <v>0</v>
      </c>
      <c r="EC94" s="49">
        <v>0</v>
      </c>
      <c r="ED94" s="49">
        <v>0</v>
      </c>
      <c r="EE94" s="49">
        <v>0</v>
      </c>
      <c r="EF94" s="49">
        <v>0</v>
      </c>
      <c r="EG94" s="49">
        <v>0</v>
      </c>
      <c r="EH94" s="49">
        <v>0</v>
      </c>
      <c r="EI94" s="49">
        <v>0</v>
      </c>
      <c r="EJ94" s="49">
        <v>0</v>
      </c>
      <c r="EK94" s="49">
        <v>0</v>
      </c>
      <c r="EL94" s="49" t="s">
        <v>369</v>
      </c>
      <c r="EM94" s="49" t="s">
        <v>369</v>
      </c>
      <c r="EN94" s="49">
        <v>0</v>
      </c>
      <c r="EO94" s="49">
        <v>0</v>
      </c>
      <c r="EP94" s="49">
        <v>0</v>
      </c>
      <c r="EQ94" s="49">
        <v>0</v>
      </c>
      <c r="ER94" s="49">
        <v>0</v>
      </c>
      <c r="ES94" s="49">
        <v>0</v>
      </c>
      <c r="ET94" s="49">
        <v>0</v>
      </c>
      <c r="EU94" s="49">
        <v>0</v>
      </c>
      <c r="EV94" s="49">
        <v>0</v>
      </c>
      <c r="EW94" s="49">
        <v>0</v>
      </c>
      <c r="EX94" s="49">
        <v>0</v>
      </c>
      <c r="EY94" s="49">
        <v>0</v>
      </c>
      <c r="EZ94" s="49">
        <v>0</v>
      </c>
      <c r="FA94" s="49">
        <v>0</v>
      </c>
      <c r="FB94" s="49" t="s">
        <v>369</v>
      </c>
      <c r="FC94" s="49" t="s">
        <v>369</v>
      </c>
      <c r="FD94" s="49">
        <v>0</v>
      </c>
      <c r="FE94" s="49">
        <v>0</v>
      </c>
      <c r="FF94" s="49">
        <v>0</v>
      </c>
      <c r="FG94" s="49">
        <v>0</v>
      </c>
      <c r="FH94" s="49">
        <v>0</v>
      </c>
      <c r="FI94" s="49">
        <v>0</v>
      </c>
      <c r="FJ94" s="49">
        <v>0</v>
      </c>
      <c r="FK94" s="49">
        <v>0</v>
      </c>
      <c r="FL94" s="49">
        <v>0</v>
      </c>
      <c r="FM94" s="49">
        <v>0</v>
      </c>
      <c r="FN94" s="49">
        <v>0</v>
      </c>
      <c r="FO94" s="49">
        <v>0</v>
      </c>
      <c r="FP94" s="49">
        <v>0</v>
      </c>
      <c r="FQ94" s="49">
        <v>0</v>
      </c>
      <c r="FR94" s="49" t="s">
        <v>369</v>
      </c>
      <c r="FS94" s="49" t="s">
        <v>369</v>
      </c>
      <c r="FT94" s="49">
        <v>0</v>
      </c>
      <c r="FU94" s="49">
        <v>0</v>
      </c>
      <c r="FV94" s="49">
        <v>0</v>
      </c>
      <c r="FW94" s="49">
        <v>0</v>
      </c>
      <c r="FX94" s="49">
        <v>0</v>
      </c>
      <c r="FY94" s="49">
        <v>0</v>
      </c>
      <c r="FZ94" s="49">
        <v>0</v>
      </c>
      <c r="GA94" s="49">
        <v>0</v>
      </c>
      <c r="GB94" s="49">
        <v>0</v>
      </c>
      <c r="GC94" s="49">
        <v>0</v>
      </c>
      <c r="GD94" s="49">
        <v>0</v>
      </c>
      <c r="GE94" s="49">
        <v>0</v>
      </c>
      <c r="GF94" s="49">
        <v>0</v>
      </c>
      <c r="GG94" s="49">
        <v>0</v>
      </c>
      <c r="GH94" s="49" t="s">
        <v>369</v>
      </c>
      <c r="GI94" s="49" t="s">
        <v>369</v>
      </c>
      <c r="GJ94" s="49">
        <v>0</v>
      </c>
      <c r="GK94" s="49">
        <v>0</v>
      </c>
      <c r="GL94" s="49">
        <v>0</v>
      </c>
      <c r="GM94" s="49">
        <v>0</v>
      </c>
      <c r="GN94" s="49">
        <v>0</v>
      </c>
      <c r="GO94" s="49">
        <v>0</v>
      </c>
      <c r="GP94" s="49">
        <v>0</v>
      </c>
      <c r="GQ94" s="49">
        <v>0</v>
      </c>
      <c r="GR94" s="49">
        <v>0</v>
      </c>
      <c r="GS94" s="49">
        <v>0.95141308999999996</v>
      </c>
      <c r="GT94" s="49">
        <v>0</v>
      </c>
      <c r="GU94" s="49">
        <v>0</v>
      </c>
      <c r="GV94" s="49">
        <v>0</v>
      </c>
      <c r="GW94" s="49">
        <v>0</v>
      </c>
      <c r="GX94" s="49" t="s">
        <v>369</v>
      </c>
      <c r="GY94" s="49" t="s">
        <v>369</v>
      </c>
      <c r="GZ94" s="49">
        <v>0</v>
      </c>
      <c r="HA94" s="49">
        <v>0.95141308999999996</v>
      </c>
      <c r="HB94" s="49">
        <v>0</v>
      </c>
      <c r="HC94" s="49">
        <v>0</v>
      </c>
      <c r="HD94" s="49">
        <v>0</v>
      </c>
      <c r="HE94" s="49">
        <v>0</v>
      </c>
      <c r="HF94" s="49">
        <v>0</v>
      </c>
      <c r="HG94" s="49">
        <v>0</v>
      </c>
      <c r="HH94" s="49">
        <v>0</v>
      </c>
      <c r="HI94" s="49">
        <v>7.5808192200000004</v>
      </c>
      <c r="HJ94" s="49">
        <v>0</v>
      </c>
      <c r="HK94" s="49">
        <v>0</v>
      </c>
      <c r="HL94" s="49">
        <v>0</v>
      </c>
      <c r="HM94" s="49">
        <v>0</v>
      </c>
      <c r="HN94" s="49" t="s">
        <v>369</v>
      </c>
      <c r="HO94" s="49" t="s">
        <v>369</v>
      </c>
      <c r="HP94" s="49">
        <v>0</v>
      </c>
      <c r="HQ94" s="49">
        <v>7.5808192200000004</v>
      </c>
      <c r="HR94" s="49">
        <v>0</v>
      </c>
      <c r="HS94" s="49">
        <v>0</v>
      </c>
      <c r="HT94" s="49">
        <v>0</v>
      </c>
      <c r="HU94" s="49">
        <v>0</v>
      </c>
      <c r="HV94" s="49">
        <v>0</v>
      </c>
      <c r="HW94" s="49">
        <v>0</v>
      </c>
      <c r="HX94" s="49">
        <v>0</v>
      </c>
      <c r="HY94" s="49">
        <v>2.2114066599999997</v>
      </c>
      <c r="HZ94" s="49">
        <v>0</v>
      </c>
      <c r="IA94" s="49">
        <v>0</v>
      </c>
      <c r="IB94" s="49">
        <v>0</v>
      </c>
      <c r="IC94" s="49">
        <v>0</v>
      </c>
      <c r="ID94" s="49" t="s">
        <v>369</v>
      </c>
      <c r="IE94" s="49" t="s">
        <v>369</v>
      </c>
      <c r="IF94" s="49">
        <v>0</v>
      </c>
      <c r="IG94" s="49">
        <v>0.44890863999999997</v>
      </c>
      <c r="IH94" s="49">
        <v>1.76249802</v>
      </c>
    </row>
    <row r="95" spans="1:242" ht="15.75" x14ac:dyDescent="0.25">
      <c r="A95" s="129">
        <v>84</v>
      </c>
      <c r="B95" s="108" t="s">
        <v>171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0.44232150000000003</v>
      </c>
      <c r="J95" s="54">
        <v>0</v>
      </c>
      <c r="K95" s="54">
        <v>0</v>
      </c>
      <c r="L95" s="54">
        <v>0</v>
      </c>
      <c r="M95" s="54">
        <v>0</v>
      </c>
      <c r="N95" s="55" t="s">
        <v>369</v>
      </c>
      <c r="O95" s="55" t="s">
        <v>369</v>
      </c>
      <c r="P95" s="55">
        <v>0</v>
      </c>
      <c r="Q95" s="54">
        <v>0.38797972000000003</v>
      </c>
      <c r="R95" s="55">
        <v>5.4341780000000006E-2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v>0</v>
      </c>
      <c r="AD95" s="55" t="s">
        <v>369</v>
      </c>
      <c r="AE95" s="55" t="s">
        <v>369</v>
      </c>
      <c r="AF95" s="55">
        <v>0</v>
      </c>
      <c r="AG95" s="196">
        <v>0</v>
      </c>
      <c r="AH95" s="55">
        <v>0</v>
      </c>
      <c r="AI95" s="54">
        <v>0</v>
      </c>
      <c r="AJ95" s="54">
        <v>0</v>
      </c>
      <c r="AK95" s="54">
        <v>0</v>
      </c>
      <c r="AL95" s="54">
        <v>0</v>
      </c>
      <c r="AM95" s="54">
        <v>0</v>
      </c>
      <c r="AN95" s="54">
        <v>0</v>
      </c>
      <c r="AO95" s="54">
        <v>0</v>
      </c>
      <c r="AP95" s="54">
        <v>0</v>
      </c>
      <c r="AQ95" s="54">
        <v>0</v>
      </c>
      <c r="AR95" s="54">
        <v>0</v>
      </c>
      <c r="AS95" s="54">
        <v>0</v>
      </c>
      <c r="AT95" s="55" t="s">
        <v>369</v>
      </c>
      <c r="AU95" s="55" t="s">
        <v>369</v>
      </c>
      <c r="AV95" s="55">
        <v>0</v>
      </c>
      <c r="AW95" s="196">
        <v>0</v>
      </c>
      <c r="AX95" s="55">
        <v>0</v>
      </c>
      <c r="AY95" s="54">
        <v>0</v>
      </c>
      <c r="AZ95" s="54">
        <v>0</v>
      </c>
      <c r="BA95" s="54">
        <v>0</v>
      </c>
      <c r="BB95" s="54">
        <v>0</v>
      </c>
      <c r="BC95" s="54">
        <v>0</v>
      </c>
      <c r="BD95" s="54">
        <v>0</v>
      </c>
      <c r="BE95" s="54">
        <v>0</v>
      </c>
      <c r="BF95" s="54">
        <v>0</v>
      </c>
      <c r="BG95" s="54">
        <v>0</v>
      </c>
      <c r="BH95" s="54">
        <v>0</v>
      </c>
      <c r="BI95" s="54">
        <v>0</v>
      </c>
      <c r="BJ95" s="55" t="s">
        <v>369</v>
      </c>
      <c r="BK95" s="55" t="s">
        <v>369</v>
      </c>
      <c r="BL95" s="55">
        <v>0</v>
      </c>
      <c r="BM95" s="196">
        <v>0</v>
      </c>
      <c r="BN95" s="55">
        <v>0</v>
      </c>
      <c r="BO95" s="54">
        <v>0</v>
      </c>
      <c r="BP95" s="54">
        <v>0</v>
      </c>
      <c r="BQ95" s="54">
        <v>0</v>
      </c>
      <c r="BR95" s="54">
        <v>0</v>
      </c>
      <c r="BS95" s="54">
        <v>0</v>
      </c>
      <c r="BT95" s="54">
        <v>0</v>
      </c>
      <c r="BU95" s="54">
        <v>0</v>
      </c>
      <c r="BV95" s="54">
        <v>0</v>
      </c>
      <c r="BW95" s="54">
        <v>0</v>
      </c>
      <c r="BX95" s="54">
        <v>0</v>
      </c>
      <c r="BY95" s="54">
        <v>0</v>
      </c>
      <c r="BZ95" s="55" t="s">
        <v>369</v>
      </c>
      <c r="CA95" s="55" t="s">
        <v>369</v>
      </c>
      <c r="CB95" s="55">
        <v>0</v>
      </c>
      <c r="CC95" s="196">
        <v>0</v>
      </c>
      <c r="CD95" s="55">
        <v>0</v>
      </c>
      <c r="CE95" s="54">
        <v>0</v>
      </c>
      <c r="CF95" s="54">
        <v>0</v>
      </c>
      <c r="CG95" s="54">
        <v>0</v>
      </c>
      <c r="CH95" s="54">
        <v>0</v>
      </c>
      <c r="CI95" s="54">
        <v>0</v>
      </c>
      <c r="CJ95" s="54">
        <v>0</v>
      </c>
      <c r="CK95" s="54">
        <v>0</v>
      </c>
      <c r="CL95" s="54">
        <v>0</v>
      </c>
      <c r="CM95" s="54">
        <v>0</v>
      </c>
      <c r="CN95" s="54">
        <v>0</v>
      </c>
      <c r="CO95" s="54">
        <v>0</v>
      </c>
      <c r="CP95" s="55" t="s">
        <v>369</v>
      </c>
      <c r="CQ95" s="55" t="s">
        <v>369</v>
      </c>
      <c r="CR95" s="55">
        <v>0</v>
      </c>
      <c r="CS95" s="196">
        <v>0</v>
      </c>
      <c r="CT95" s="55">
        <v>0</v>
      </c>
      <c r="CU95" s="54">
        <v>0</v>
      </c>
      <c r="CV95" s="54">
        <v>0</v>
      </c>
      <c r="CW95" s="54">
        <v>0</v>
      </c>
      <c r="CX95" s="54">
        <v>0</v>
      </c>
      <c r="CY95" s="54">
        <v>0</v>
      </c>
      <c r="CZ95" s="54">
        <v>0</v>
      </c>
      <c r="DA95" s="54">
        <v>0</v>
      </c>
      <c r="DB95" s="54">
        <v>0</v>
      </c>
      <c r="DC95" s="54">
        <v>0</v>
      </c>
      <c r="DD95" s="54">
        <v>0</v>
      </c>
      <c r="DE95" s="54">
        <v>0</v>
      </c>
      <c r="DF95" s="55" t="s">
        <v>369</v>
      </c>
      <c r="DG95" s="55" t="s">
        <v>369</v>
      </c>
      <c r="DH95" s="55">
        <v>0</v>
      </c>
      <c r="DI95" s="196">
        <v>0</v>
      </c>
      <c r="DJ95" s="55">
        <v>0</v>
      </c>
      <c r="DK95" s="54">
        <v>0</v>
      </c>
      <c r="DL95" s="54">
        <v>0</v>
      </c>
      <c r="DM95" s="54">
        <v>0</v>
      </c>
      <c r="DN95" s="54">
        <v>0</v>
      </c>
      <c r="DO95" s="54">
        <v>0</v>
      </c>
      <c r="DP95" s="54">
        <v>0</v>
      </c>
      <c r="DQ95" s="54">
        <v>0</v>
      </c>
      <c r="DR95" s="54">
        <v>0</v>
      </c>
      <c r="DS95" s="54">
        <v>0</v>
      </c>
      <c r="DT95" s="54">
        <v>0</v>
      </c>
      <c r="DU95" s="54">
        <v>0</v>
      </c>
      <c r="DV95" s="55" t="s">
        <v>369</v>
      </c>
      <c r="DW95" s="55" t="s">
        <v>369</v>
      </c>
      <c r="DX95" s="55">
        <v>0</v>
      </c>
      <c r="DY95" s="196">
        <v>0</v>
      </c>
      <c r="DZ95" s="55">
        <v>0</v>
      </c>
      <c r="EA95" s="54">
        <v>0</v>
      </c>
      <c r="EB95" s="54">
        <v>0</v>
      </c>
      <c r="EC95" s="54">
        <v>0</v>
      </c>
      <c r="ED95" s="54">
        <v>0</v>
      </c>
      <c r="EE95" s="54">
        <v>0</v>
      </c>
      <c r="EF95" s="54">
        <v>0</v>
      </c>
      <c r="EG95" s="54">
        <v>0</v>
      </c>
      <c r="EH95" s="54">
        <v>0</v>
      </c>
      <c r="EI95" s="54">
        <v>0</v>
      </c>
      <c r="EJ95" s="54">
        <v>0</v>
      </c>
      <c r="EK95" s="54">
        <v>0</v>
      </c>
      <c r="EL95" s="55" t="s">
        <v>369</v>
      </c>
      <c r="EM95" s="55" t="s">
        <v>369</v>
      </c>
      <c r="EN95" s="55">
        <v>0</v>
      </c>
      <c r="EO95" s="54">
        <v>0</v>
      </c>
      <c r="EP95" s="55">
        <v>0</v>
      </c>
      <c r="EQ95" s="54">
        <v>0</v>
      </c>
      <c r="ER95" s="54">
        <v>0</v>
      </c>
      <c r="ES95" s="54">
        <v>0</v>
      </c>
      <c r="ET95" s="54">
        <v>0</v>
      </c>
      <c r="EU95" s="54">
        <v>0</v>
      </c>
      <c r="EV95" s="54">
        <v>0</v>
      </c>
      <c r="EW95" s="54">
        <v>0</v>
      </c>
      <c r="EX95" s="54">
        <v>0</v>
      </c>
      <c r="EY95" s="54">
        <v>0</v>
      </c>
      <c r="EZ95" s="54">
        <v>0</v>
      </c>
      <c r="FA95" s="54">
        <v>0</v>
      </c>
      <c r="FB95" s="55" t="s">
        <v>369</v>
      </c>
      <c r="FC95" s="55" t="s">
        <v>369</v>
      </c>
      <c r="FD95" s="55">
        <v>0</v>
      </c>
      <c r="FE95" s="196">
        <v>0</v>
      </c>
      <c r="FF95" s="55">
        <v>0</v>
      </c>
      <c r="FG95" s="54">
        <v>0</v>
      </c>
      <c r="FH95" s="54">
        <v>0</v>
      </c>
      <c r="FI95" s="54">
        <v>0</v>
      </c>
      <c r="FJ95" s="54">
        <v>0</v>
      </c>
      <c r="FK95" s="54">
        <v>0</v>
      </c>
      <c r="FL95" s="54">
        <v>0</v>
      </c>
      <c r="FM95" s="54">
        <v>0</v>
      </c>
      <c r="FN95" s="54">
        <v>0</v>
      </c>
      <c r="FO95" s="54">
        <v>0</v>
      </c>
      <c r="FP95" s="54">
        <v>0</v>
      </c>
      <c r="FQ95" s="54">
        <v>0</v>
      </c>
      <c r="FR95" s="55" t="s">
        <v>369</v>
      </c>
      <c r="FS95" s="55" t="s">
        <v>369</v>
      </c>
      <c r="FT95" s="55">
        <v>0</v>
      </c>
      <c r="FU95" s="196">
        <v>0</v>
      </c>
      <c r="FV95" s="55">
        <v>0</v>
      </c>
      <c r="FW95" s="54">
        <v>0</v>
      </c>
      <c r="FX95" s="54">
        <v>0</v>
      </c>
      <c r="FY95" s="54">
        <v>0</v>
      </c>
      <c r="FZ95" s="54">
        <v>0</v>
      </c>
      <c r="GA95" s="54">
        <v>0</v>
      </c>
      <c r="GB95" s="54">
        <v>0</v>
      </c>
      <c r="GC95" s="54">
        <v>0</v>
      </c>
      <c r="GD95" s="54">
        <v>0</v>
      </c>
      <c r="GE95" s="54">
        <v>0</v>
      </c>
      <c r="GF95" s="54">
        <v>0</v>
      </c>
      <c r="GG95" s="54">
        <v>0</v>
      </c>
      <c r="GH95" s="55" t="s">
        <v>369</v>
      </c>
      <c r="GI95" s="55" t="s">
        <v>369</v>
      </c>
      <c r="GJ95" s="55">
        <v>0</v>
      </c>
      <c r="GK95" s="196">
        <v>0</v>
      </c>
      <c r="GL95" s="55">
        <v>0</v>
      </c>
      <c r="GM95" s="54">
        <v>0</v>
      </c>
      <c r="GN95" s="54">
        <v>0</v>
      </c>
      <c r="GO95" s="54">
        <v>0</v>
      </c>
      <c r="GP95" s="54">
        <v>0</v>
      </c>
      <c r="GQ95" s="54">
        <v>0</v>
      </c>
      <c r="GR95" s="54">
        <v>0</v>
      </c>
      <c r="GS95" s="54">
        <v>0.37465964000000002</v>
      </c>
      <c r="GT95" s="54">
        <v>0</v>
      </c>
      <c r="GU95" s="54">
        <v>0</v>
      </c>
      <c r="GV95" s="54">
        <v>0</v>
      </c>
      <c r="GW95" s="54">
        <v>0</v>
      </c>
      <c r="GX95" s="55" t="s">
        <v>369</v>
      </c>
      <c r="GY95" s="55" t="s">
        <v>369</v>
      </c>
      <c r="GZ95" s="55">
        <v>0</v>
      </c>
      <c r="HA95" s="196">
        <v>0.37465964000000002</v>
      </c>
      <c r="HB95" s="55">
        <v>0</v>
      </c>
      <c r="HC95" s="54">
        <v>0</v>
      </c>
      <c r="HD95" s="54">
        <v>0</v>
      </c>
      <c r="HE95" s="54">
        <v>0</v>
      </c>
      <c r="HF95" s="54">
        <v>0</v>
      </c>
      <c r="HG95" s="54">
        <v>0</v>
      </c>
      <c r="HH95" s="54">
        <v>0</v>
      </c>
      <c r="HI95" s="54">
        <v>0</v>
      </c>
      <c r="HJ95" s="54">
        <v>0</v>
      </c>
      <c r="HK95" s="54">
        <v>0</v>
      </c>
      <c r="HL95" s="54">
        <v>0</v>
      </c>
      <c r="HM95" s="54">
        <v>0</v>
      </c>
      <c r="HN95" s="55" t="s">
        <v>369</v>
      </c>
      <c r="HO95" s="55" t="s">
        <v>369</v>
      </c>
      <c r="HP95" s="55">
        <v>0</v>
      </c>
      <c r="HQ95" s="196">
        <v>0</v>
      </c>
      <c r="HR95" s="55">
        <v>0</v>
      </c>
      <c r="HS95" s="54">
        <v>0</v>
      </c>
      <c r="HT95" s="54">
        <v>0</v>
      </c>
      <c r="HU95" s="54">
        <v>0</v>
      </c>
      <c r="HV95" s="54">
        <v>0</v>
      </c>
      <c r="HW95" s="54">
        <v>0</v>
      </c>
      <c r="HX95" s="54">
        <v>0</v>
      </c>
      <c r="HY95" s="54">
        <v>6.7661860000000004E-2</v>
      </c>
      <c r="HZ95" s="54">
        <v>0</v>
      </c>
      <c r="IA95" s="54">
        <v>0</v>
      </c>
      <c r="IB95" s="54">
        <v>0</v>
      </c>
      <c r="IC95" s="54">
        <v>0</v>
      </c>
      <c r="ID95" s="55" t="s">
        <v>369</v>
      </c>
      <c r="IE95" s="55" t="s">
        <v>369</v>
      </c>
      <c r="IF95" s="55">
        <v>0</v>
      </c>
      <c r="IG95" s="196">
        <v>1.332008E-2</v>
      </c>
      <c r="IH95" s="55">
        <v>5.4341780000000006E-2</v>
      </c>
    </row>
    <row r="96" spans="1:242" ht="15.75" x14ac:dyDescent="0.25">
      <c r="A96" s="129">
        <v>85</v>
      </c>
      <c r="B96" s="108" t="s">
        <v>195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5" t="s">
        <v>369</v>
      </c>
      <c r="O96" s="55" t="s">
        <v>369</v>
      </c>
      <c r="P96" s="55">
        <v>0</v>
      </c>
      <c r="Q96" s="54">
        <v>0</v>
      </c>
      <c r="R96" s="55">
        <v>0</v>
      </c>
      <c r="S96" s="54">
        <v>0</v>
      </c>
      <c r="T96" s="54">
        <v>0</v>
      </c>
      <c r="U96" s="54">
        <v>0</v>
      </c>
      <c r="V96" s="54">
        <v>0</v>
      </c>
      <c r="W96" s="54">
        <v>0</v>
      </c>
      <c r="X96" s="54">
        <v>0</v>
      </c>
      <c r="Y96" s="54">
        <v>0</v>
      </c>
      <c r="Z96" s="54">
        <v>0</v>
      </c>
      <c r="AA96" s="54">
        <v>0</v>
      </c>
      <c r="AB96" s="54">
        <v>0</v>
      </c>
      <c r="AC96" s="54">
        <v>0</v>
      </c>
      <c r="AD96" s="55" t="s">
        <v>369</v>
      </c>
      <c r="AE96" s="55" t="s">
        <v>369</v>
      </c>
      <c r="AF96" s="55">
        <v>0</v>
      </c>
      <c r="AG96" s="196">
        <v>0</v>
      </c>
      <c r="AH96" s="55">
        <v>0</v>
      </c>
      <c r="AI96" s="54">
        <v>0</v>
      </c>
      <c r="AJ96" s="54">
        <v>0</v>
      </c>
      <c r="AK96" s="54">
        <v>0</v>
      </c>
      <c r="AL96" s="54">
        <v>0</v>
      </c>
      <c r="AM96" s="54">
        <v>0</v>
      </c>
      <c r="AN96" s="54">
        <v>0</v>
      </c>
      <c r="AO96" s="54">
        <v>0</v>
      </c>
      <c r="AP96" s="54">
        <v>0</v>
      </c>
      <c r="AQ96" s="54">
        <v>0</v>
      </c>
      <c r="AR96" s="54">
        <v>0</v>
      </c>
      <c r="AS96" s="54">
        <v>0</v>
      </c>
      <c r="AT96" s="55" t="s">
        <v>369</v>
      </c>
      <c r="AU96" s="55" t="s">
        <v>369</v>
      </c>
      <c r="AV96" s="55">
        <v>0</v>
      </c>
      <c r="AW96" s="196">
        <v>0</v>
      </c>
      <c r="AX96" s="55">
        <v>0</v>
      </c>
      <c r="AY96" s="54">
        <v>0</v>
      </c>
      <c r="AZ96" s="54">
        <v>0</v>
      </c>
      <c r="BA96" s="54">
        <v>0</v>
      </c>
      <c r="BB96" s="54">
        <v>0</v>
      </c>
      <c r="BC96" s="54">
        <v>0</v>
      </c>
      <c r="BD96" s="54">
        <v>0</v>
      </c>
      <c r="BE96" s="54">
        <v>0</v>
      </c>
      <c r="BF96" s="54">
        <v>0</v>
      </c>
      <c r="BG96" s="54">
        <v>0</v>
      </c>
      <c r="BH96" s="54">
        <v>0</v>
      </c>
      <c r="BI96" s="54">
        <v>0</v>
      </c>
      <c r="BJ96" s="55" t="s">
        <v>369</v>
      </c>
      <c r="BK96" s="55" t="s">
        <v>369</v>
      </c>
      <c r="BL96" s="55">
        <v>0</v>
      </c>
      <c r="BM96" s="196">
        <v>0</v>
      </c>
      <c r="BN96" s="55">
        <v>0</v>
      </c>
      <c r="BO96" s="54">
        <v>0</v>
      </c>
      <c r="BP96" s="54">
        <v>0</v>
      </c>
      <c r="BQ96" s="54">
        <v>0</v>
      </c>
      <c r="BR96" s="54">
        <v>0</v>
      </c>
      <c r="BS96" s="54">
        <v>0</v>
      </c>
      <c r="BT96" s="54">
        <v>0</v>
      </c>
      <c r="BU96" s="54">
        <v>0</v>
      </c>
      <c r="BV96" s="54">
        <v>0</v>
      </c>
      <c r="BW96" s="54">
        <v>0</v>
      </c>
      <c r="BX96" s="54">
        <v>0</v>
      </c>
      <c r="BY96" s="54">
        <v>0</v>
      </c>
      <c r="BZ96" s="55" t="s">
        <v>369</v>
      </c>
      <c r="CA96" s="55" t="s">
        <v>369</v>
      </c>
      <c r="CB96" s="55">
        <v>0</v>
      </c>
      <c r="CC96" s="196">
        <v>0</v>
      </c>
      <c r="CD96" s="55">
        <v>0</v>
      </c>
      <c r="CE96" s="54">
        <v>0</v>
      </c>
      <c r="CF96" s="54">
        <v>0</v>
      </c>
      <c r="CG96" s="54">
        <v>0</v>
      </c>
      <c r="CH96" s="54">
        <v>0</v>
      </c>
      <c r="CI96" s="54">
        <v>0</v>
      </c>
      <c r="CJ96" s="54">
        <v>0</v>
      </c>
      <c r="CK96" s="54">
        <v>0</v>
      </c>
      <c r="CL96" s="54">
        <v>0</v>
      </c>
      <c r="CM96" s="54">
        <v>0</v>
      </c>
      <c r="CN96" s="54">
        <v>0</v>
      </c>
      <c r="CO96" s="54">
        <v>0</v>
      </c>
      <c r="CP96" s="55" t="s">
        <v>369</v>
      </c>
      <c r="CQ96" s="55" t="s">
        <v>369</v>
      </c>
      <c r="CR96" s="55">
        <v>0</v>
      </c>
      <c r="CS96" s="196">
        <v>0</v>
      </c>
      <c r="CT96" s="55">
        <v>0</v>
      </c>
      <c r="CU96" s="54">
        <v>0</v>
      </c>
      <c r="CV96" s="54">
        <v>0</v>
      </c>
      <c r="CW96" s="54">
        <v>0</v>
      </c>
      <c r="CX96" s="54">
        <v>0</v>
      </c>
      <c r="CY96" s="54">
        <v>0</v>
      </c>
      <c r="CZ96" s="54">
        <v>0</v>
      </c>
      <c r="DA96" s="54">
        <v>0</v>
      </c>
      <c r="DB96" s="54">
        <v>0</v>
      </c>
      <c r="DC96" s="54">
        <v>0</v>
      </c>
      <c r="DD96" s="54">
        <v>0</v>
      </c>
      <c r="DE96" s="54">
        <v>0</v>
      </c>
      <c r="DF96" s="55" t="s">
        <v>369</v>
      </c>
      <c r="DG96" s="55" t="s">
        <v>369</v>
      </c>
      <c r="DH96" s="55">
        <v>0</v>
      </c>
      <c r="DI96" s="196">
        <v>0</v>
      </c>
      <c r="DJ96" s="55">
        <v>0</v>
      </c>
      <c r="DK96" s="54">
        <v>0</v>
      </c>
      <c r="DL96" s="54">
        <v>0</v>
      </c>
      <c r="DM96" s="54">
        <v>0</v>
      </c>
      <c r="DN96" s="54">
        <v>0</v>
      </c>
      <c r="DO96" s="54">
        <v>0</v>
      </c>
      <c r="DP96" s="54">
        <v>0</v>
      </c>
      <c r="DQ96" s="54">
        <v>0</v>
      </c>
      <c r="DR96" s="54">
        <v>0</v>
      </c>
      <c r="DS96" s="54">
        <v>0</v>
      </c>
      <c r="DT96" s="54">
        <v>0</v>
      </c>
      <c r="DU96" s="54">
        <v>0</v>
      </c>
      <c r="DV96" s="55" t="s">
        <v>369</v>
      </c>
      <c r="DW96" s="55" t="s">
        <v>369</v>
      </c>
      <c r="DX96" s="55">
        <v>0</v>
      </c>
      <c r="DY96" s="196">
        <v>0</v>
      </c>
      <c r="DZ96" s="55">
        <v>0</v>
      </c>
      <c r="EA96" s="54">
        <v>0</v>
      </c>
      <c r="EB96" s="54">
        <v>0</v>
      </c>
      <c r="EC96" s="54">
        <v>0</v>
      </c>
      <c r="ED96" s="54">
        <v>0</v>
      </c>
      <c r="EE96" s="54">
        <v>0</v>
      </c>
      <c r="EF96" s="54">
        <v>0</v>
      </c>
      <c r="EG96" s="54">
        <v>0</v>
      </c>
      <c r="EH96" s="54">
        <v>0</v>
      </c>
      <c r="EI96" s="54">
        <v>0</v>
      </c>
      <c r="EJ96" s="54">
        <v>0</v>
      </c>
      <c r="EK96" s="54">
        <v>0</v>
      </c>
      <c r="EL96" s="55" t="s">
        <v>369</v>
      </c>
      <c r="EM96" s="55" t="s">
        <v>369</v>
      </c>
      <c r="EN96" s="55">
        <v>0</v>
      </c>
      <c r="EO96" s="54">
        <v>0</v>
      </c>
      <c r="EP96" s="55">
        <v>0</v>
      </c>
      <c r="EQ96" s="54">
        <v>0</v>
      </c>
      <c r="ER96" s="54">
        <v>0</v>
      </c>
      <c r="ES96" s="54">
        <v>0</v>
      </c>
      <c r="ET96" s="54">
        <v>0</v>
      </c>
      <c r="EU96" s="54">
        <v>0</v>
      </c>
      <c r="EV96" s="54">
        <v>0</v>
      </c>
      <c r="EW96" s="54">
        <v>0</v>
      </c>
      <c r="EX96" s="54">
        <v>0</v>
      </c>
      <c r="EY96" s="54">
        <v>0</v>
      </c>
      <c r="EZ96" s="54">
        <v>0</v>
      </c>
      <c r="FA96" s="54">
        <v>0</v>
      </c>
      <c r="FB96" s="55" t="s">
        <v>369</v>
      </c>
      <c r="FC96" s="55" t="s">
        <v>369</v>
      </c>
      <c r="FD96" s="55">
        <v>0</v>
      </c>
      <c r="FE96" s="196">
        <v>0</v>
      </c>
      <c r="FF96" s="55">
        <v>0</v>
      </c>
      <c r="FG96" s="54">
        <v>0</v>
      </c>
      <c r="FH96" s="54">
        <v>0</v>
      </c>
      <c r="FI96" s="54">
        <v>0</v>
      </c>
      <c r="FJ96" s="54">
        <v>0</v>
      </c>
      <c r="FK96" s="54">
        <v>0</v>
      </c>
      <c r="FL96" s="54">
        <v>0</v>
      </c>
      <c r="FM96" s="54">
        <v>0</v>
      </c>
      <c r="FN96" s="54">
        <v>0</v>
      </c>
      <c r="FO96" s="54">
        <v>0</v>
      </c>
      <c r="FP96" s="54">
        <v>0</v>
      </c>
      <c r="FQ96" s="54">
        <v>0</v>
      </c>
      <c r="FR96" s="55" t="s">
        <v>369</v>
      </c>
      <c r="FS96" s="55" t="s">
        <v>369</v>
      </c>
      <c r="FT96" s="55">
        <v>0</v>
      </c>
      <c r="FU96" s="196">
        <v>0</v>
      </c>
      <c r="FV96" s="55">
        <v>0</v>
      </c>
      <c r="FW96" s="54">
        <v>0</v>
      </c>
      <c r="FX96" s="54">
        <v>0</v>
      </c>
      <c r="FY96" s="54">
        <v>0</v>
      </c>
      <c r="FZ96" s="54">
        <v>0</v>
      </c>
      <c r="GA96" s="54">
        <v>0</v>
      </c>
      <c r="GB96" s="54">
        <v>0</v>
      </c>
      <c r="GC96" s="54">
        <v>0</v>
      </c>
      <c r="GD96" s="54">
        <v>0</v>
      </c>
      <c r="GE96" s="54">
        <v>0</v>
      </c>
      <c r="GF96" s="54">
        <v>0</v>
      </c>
      <c r="GG96" s="54">
        <v>0</v>
      </c>
      <c r="GH96" s="55" t="s">
        <v>369</v>
      </c>
      <c r="GI96" s="55" t="s">
        <v>369</v>
      </c>
      <c r="GJ96" s="55">
        <v>0</v>
      </c>
      <c r="GK96" s="196">
        <v>0</v>
      </c>
      <c r="GL96" s="55">
        <v>0</v>
      </c>
      <c r="GM96" s="54">
        <v>0</v>
      </c>
      <c r="GN96" s="54">
        <v>0</v>
      </c>
      <c r="GO96" s="54">
        <v>0</v>
      </c>
      <c r="GP96" s="54">
        <v>0</v>
      </c>
      <c r="GQ96" s="54">
        <v>0</v>
      </c>
      <c r="GR96" s="54">
        <v>0</v>
      </c>
      <c r="GS96" s="54">
        <v>0</v>
      </c>
      <c r="GT96" s="54">
        <v>0</v>
      </c>
      <c r="GU96" s="54">
        <v>0</v>
      </c>
      <c r="GV96" s="54">
        <v>0</v>
      </c>
      <c r="GW96" s="54">
        <v>0</v>
      </c>
      <c r="GX96" s="55" t="s">
        <v>369</v>
      </c>
      <c r="GY96" s="55" t="s">
        <v>369</v>
      </c>
      <c r="GZ96" s="55">
        <v>0</v>
      </c>
      <c r="HA96" s="196">
        <v>0</v>
      </c>
      <c r="HB96" s="55">
        <v>0</v>
      </c>
      <c r="HC96" s="54">
        <v>0</v>
      </c>
      <c r="HD96" s="54">
        <v>0</v>
      </c>
      <c r="HE96" s="54">
        <v>0</v>
      </c>
      <c r="HF96" s="54">
        <v>0</v>
      </c>
      <c r="HG96" s="54">
        <v>0</v>
      </c>
      <c r="HH96" s="54">
        <v>0</v>
      </c>
      <c r="HI96" s="54">
        <v>0</v>
      </c>
      <c r="HJ96" s="54">
        <v>0</v>
      </c>
      <c r="HK96" s="54">
        <v>0</v>
      </c>
      <c r="HL96" s="54">
        <v>0</v>
      </c>
      <c r="HM96" s="54">
        <v>0</v>
      </c>
      <c r="HN96" s="55" t="s">
        <v>369</v>
      </c>
      <c r="HO96" s="55" t="s">
        <v>369</v>
      </c>
      <c r="HP96" s="55">
        <v>0</v>
      </c>
      <c r="HQ96" s="196">
        <v>0</v>
      </c>
      <c r="HR96" s="55">
        <v>0</v>
      </c>
      <c r="HS96" s="54">
        <v>0</v>
      </c>
      <c r="HT96" s="54">
        <v>0</v>
      </c>
      <c r="HU96" s="54">
        <v>0</v>
      </c>
      <c r="HV96" s="54">
        <v>0</v>
      </c>
      <c r="HW96" s="54">
        <v>0</v>
      </c>
      <c r="HX96" s="54">
        <v>0</v>
      </c>
      <c r="HY96" s="54">
        <v>0</v>
      </c>
      <c r="HZ96" s="54">
        <v>0</v>
      </c>
      <c r="IA96" s="54">
        <v>0</v>
      </c>
      <c r="IB96" s="54">
        <v>0</v>
      </c>
      <c r="IC96" s="54">
        <v>0</v>
      </c>
      <c r="ID96" s="55" t="s">
        <v>369</v>
      </c>
      <c r="IE96" s="55" t="s">
        <v>369</v>
      </c>
      <c r="IF96" s="55">
        <v>0</v>
      </c>
      <c r="IG96" s="196">
        <v>0</v>
      </c>
      <c r="IH96" s="55">
        <v>0</v>
      </c>
    </row>
    <row r="97" spans="1:242" ht="15.75" x14ac:dyDescent="0.25">
      <c r="A97" s="129">
        <v>86</v>
      </c>
      <c r="B97" s="108" t="s">
        <v>179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I97" s="54">
        <v>1.7943212900000001</v>
      </c>
      <c r="J97" s="54">
        <v>0</v>
      </c>
      <c r="K97" s="54">
        <v>0</v>
      </c>
      <c r="L97" s="54">
        <v>0</v>
      </c>
      <c r="M97" s="54">
        <v>0</v>
      </c>
      <c r="N97" s="55" t="s">
        <v>369</v>
      </c>
      <c r="O97" s="55" t="s">
        <v>369</v>
      </c>
      <c r="P97" s="55">
        <v>0</v>
      </c>
      <c r="Q97" s="54">
        <v>1.7893709100000001</v>
      </c>
      <c r="R97" s="55">
        <v>4.950379999999921E-3</v>
      </c>
      <c r="S97" s="54">
        <v>0</v>
      </c>
      <c r="T97" s="54">
        <v>0</v>
      </c>
      <c r="U97" s="54">
        <v>0</v>
      </c>
      <c r="V97" s="54">
        <v>0</v>
      </c>
      <c r="W97" s="54">
        <v>0</v>
      </c>
      <c r="X97" s="54">
        <v>0</v>
      </c>
      <c r="Y97" s="54">
        <v>3.4660800000000005E-2</v>
      </c>
      <c r="Z97" s="54">
        <v>0</v>
      </c>
      <c r="AA97" s="54">
        <v>0</v>
      </c>
      <c r="AB97" s="54">
        <v>0</v>
      </c>
      <c r="AC97" s="54">
        <v>0</v>
      </c>
      <c r="AD97" s="55" t="s">
        <v>369</v>
      </c>
      <c r="AE97" s="55" t="s">
        <v>369</v>
      </c>
      <c r="AF97" s="55">
        <v>0</v>
      </c>
      <c r="AG97" s="196">
        <v>3.4660800000000005E-2</v>
      </c>
      <c r="AH97" s="55">
        <v>0</v>
      </c>
      <c r="AI97" s="54">
        <v>0</v>
      </c>
      <c r="AJ97" s="54">
        <v>0</v>
      </c>
      <c r="AK97" s="54">
        <v>0</v>
      </c>
      <c r="AL97" s="54">
        <v>0</v>
      </c>
      <c r="AM97" s="54">
        <v>0</v>
      </c>
      <c r="AN97" s="54">
        <v>0</v>
      </c>
      <c r="AO97" s="54">
        <v>0</v>
      </c>
      <c r="AP97" s="54">
        <v>0</v>
      </c>
      <c r="AQ97" s="54">
        <v>0</v>
      </c>
      <c r="AR97" s="54">
        <v>0</v>
      </c>
      <c r="AS97" s="54">
        <v>0</v>
      </c>
      <c r="AT97" s="55" t="s">
        <v>369</v>
      </c>
      <c r="AU97" s="55" t="s">
        <v>369</v>
      </c>
      <c r="AV97" s="55">
        <v>0</v>
      </c>
      <c r="AW97" s="196">
        <v>0</v>
      </c>
      <c r="AX97" s="55">
        <v>0</v>
      </c>
      <c r="AY97" s="54">
        <v>0</v>
      </c>
      <c r="AZ97" s="54">
        <v>0</v>
      </c>
      <c r="BA97" s="54">
        <v>0</v>
      </c>
      <c r="BB97" s="54">
        <v>0</v>
      </c>
      <c r="BC97" s="54">
        <v>0</v>
      </c>
      <c r="BD97" s="54">
        <v>0</v>
      </c>
      <c r="BE97" s="54">
        <v>0</v>
      </c>
      <c r="BF97" s="54">
        <v>0</v>
      </c>
      <c r="BG97" s="54">
        <v>0</v>
      </c>
      <c r="BH97" s="54">
        <v>0</v>
      </c>
      <c r="BI97" s="54">
        <v>0</v>
      </c>
      <c r="BJ97" s="55" t="s">
        <v>369</v>
      </c>
      <c r="BK97" s="55" t="s">
        <v>369</v>
      </c>
      <c r="BL97" s="55">
        <v>0</v>
      </c>
      <c r="BM97" s="196">
        <v>0</v>
      </c>
      <c r="BN97" s="55">
        <v>0</v>
      </c>
      <c r="BO97" s="54">
        <v>0</v>
      </c>
      <c r="BP97" s="54">
        <v>0</v>
      </c>
      <c r="BQ97" s="54">
        <v>0</v>
      </c>
      <c r="BR97" s="54">
        <v>0</v>
      </c>
      <c r="BS97" s="54">
        <v>0</v>
      </c>
      <c r="BT97" s="54">
        <v>0</v>
      </c>
      <c r="BU97" s="54">
        <v>0</v>
      </c>
      <c r="BV97" s="54">
        <v>0</v>
      </c>
      <c r="BW97" s="54">
        <v>0</v>
      </c>
      <c r="BX97" s="54">
        <v>0</v>
      </c>
      <c r="BY97" s="54">
        <v>0</v>
      </c>
      <c r="BZ97" s="55" t="s">
        <v>369</v>
      </c>
      <c r="CA97" s="55" t="s">
        <v>369</v>
      </c>
      <c r="CB97" s="55">
        <v>0</v>
      </c>
      <c r="CC97" s="196">
        <v>0</v>
      </c>
      <c r="CD97" s="55">
        <v>0</v>
      </c>
      <c r="CE97" s="54">
        <v>0</v>
      </c>
      <c r="CF97" s="54">
        <v>0</v>
      </c>
      <c r="CG97" s="54">
        <v>0</v>
      </c>
      <c r="CH97" s="54">
        <v>0</v>
      </c>
      <c r="CI97" s="54">
        <v>0</v>
      </c>
      <c r="CJ97" s="54">
        <v>0</v>
      </c>
      <c r="CK97" s="54">
        <v>0</v>
      </c>
      <c r="CL97" s="54">
        <v>0</v>
      </c>
      <c r="CM97" s="54">
        <v>0</v>
      </c>
      <c r="CN97" s="54">
        <v>0</v>
      </c>
      <c r="CO97" s="54">
        <v>0</v>
      </c>
      <c r="CP97" s="55" t="s">
        <v>369</v>
      </c>
      <c r="CQ97" s="55" t="s">
        <v>369</v>
      </c>
      <c r="CR97" s="55">
        <v>0</v>
      </c>
      <c r="CS97" s="196">
        <v>0</v>
      </c>
      <c r="CT97" s="55">
        <v>0</v>
      </c>
      <c r="CU97" s="54">
        <v>0</v>
      </c>
      <c r="CV97" s="54">
        <v>0</v>
      </c>
      <c r="CW97" s="54">
        <v>0</v>
      </c>
      <c r="CX97" s="54">
        <v>0</v>
      </c>
      <c r="CY97" s="54">
        <v>0</v>
      </c>
      <c r="CZ97" s="54">
        <v>0</v>
      </c>
      <c r="DA97" s="54">
        <v>0</v>
      </c>
      <c r="DB97" s="54">
        <v>0</v>
      </c>
      <c r="DC97" s="54">
        <v>0</v>
      </c>
      <c r="DD97" s="54">
        <v>0</v>
      </c>
      <c r="DE97" s="54">
        <v>0</v>
      </c>
      <c r="DF97" s="55" t="s">
        <v>369</v>
      </c>
      <c r="DG97" s="55" t="s">
        <v>369</v>
      </c>
      <c r="DH97" s="55">
        <v>0</v>
      </c>
      <c r="DI97" s="196">
        <v>0</v>
      </c>
      <c r="DJ97" s="55">
        <v>0</v>
      </c>
      <c r="DK97" s="54">
        <v>0</v>
      </c>
      <c r="DL97" s="54">
        <v>0</v>
      </c>
      <c r="DM97" s="54">
        <v>0</v>
      </c>
      <c r="DN97" s="54">
        <v>0</v>
      </c>
      <c r="DO97" s="54">
        <v>0</v>
      </c>
      <c r="DP97" s="54">
        <v>0</v>
      </c>
      <c r="DQ97" s="54">
        <v>0</v>
      </c>
      <c r="DR97" s="54">
        <v>0</v>
      </c>
      <c r="DS97" s="54">
        <v>0</v>
      </c>
      <c r="DT97" s="54">
        <v>0</v>
      </c>
      <c r="DU97" s="54">
        <v>0</v>
      </c>
      <c r="DV97" s="55" t="s">
        <v>369</v>
      </c>
      <c r="DW97" s="55" t="s">
        <v>369</v>
      </c>
      <c r="DX97" s="55">
        <v>0</v>
      </c>
      <c r="DY97" s="196">
        <v>0</v>
      </c>
      <c r="DZ97" s="55">
        <v>0</v>
      </c>
      <c r="EA97" s="54">
        <v>0</v>
      </c>
      <c r="EB97" s="54">
        <v>0</v>
      </c>
      <c r="EC97" s="54">
        <v>0</v>
      </c>
      <c r="ED97" s="54">
        <v>0</v>
      </c>
      <c r="EE97" s="54">
        <v>0</v>
      </c>
      <c r="EF97" s="54">
        <v>0</v>
      </c>
      <c r="EG97" s="54">
        <v>0</v>
      </c>
      <c r="EH97" s="54">
        <v>0</v>
      </c>
      <c r="EI97" s="54">
        <v>0</v>
      </c>
      <c r="EJ97" s="54">
        <v>0</v>
      </c>
      <c r="EK97" s="54">
        <v>0</v>
      </c>
      <c r="EL97" s="55" t="s">
        <v>369</v>
      </c>
      <c r="EM97" s="55" t="s">
        <v>369</v>
      </c>
      <c r="EN97" s="55">
        <v>0</v>
      </c>
      <c r="EO97" s="54">
        <v>0</v>
      </c>
      <c r="EP97" s="55">
        <v>0</v>
      </c>
      <c r="EQ97" s="54">
        <v>0</v>
      </c>
      <c r="ER97" s="54">
        <v>0</v>
      </c>
      <c r="ES97" s="54">
        <v>0</v>
      </c>
      <c r="ET97" s="54">
        <v>0</v>
      </c>
      <c r="EU97" s="54">
        <v>0</v>
      </c>
      <c r="EV97" s="54">
        <v>0</v>
      </c>
      <c r="EW97" s="54">
        <v>0</v>
      </c>
      <c r="EX97" s="54">
        <v>0</v>
      </c>
      <c r="EY97" s="54">
        <v>0</v>
      </c>
      <c r="EZ97" s="54">
        <v>0</v>
      </c>
      <c r="FA97" s="54">
        <v>0</v>
      </c>
      <c r="FB97" s="55" t="s">
        <v>369</v>
      </c>
      <c r="FC97" s="55" t="s">
        <v>369</v>
      </c>
      <c r="FD97" s="55">
        <v>0</v>
      </c>
      <c r="FE97" s="196">
        <v>0</v>
      </c>
      <c r="FF97" s="55">
        <v>0</v>
      </c>
      <c r="FG97" s="54">
        <v>0</v>
      </c>
      <c r="FH97" s="54">
        <v>0</v>
      </c>
      <c r="FI97" s="54">
        <v>0</v>
      </c>
      <c r="FJ97" s="54">
        <v>0</v>
      </c>
      <c r="FK97" s="54">
        <v>0</v>
      </c>
      <c r="FL97" s="54">
        <v>0</v>
      </c>
      <c r="FM97" s="54">
        <v>0</v>
      </c>
      <c r="FN97" s="54">
        <v>0</v>
      </c>
      <c r="FO97" s="54">
        <v>0</v>
      </c>
      <c r="FP97" s="54">
        <v>0</v>
      </c>
      <c r="FQ97" s="54">
        <v>0</v>
      </c>
      <c r="FR97" s="55" t="s">
        <v>369</v>
      </c>
      <c r="FS97" s="55" t="s">
        <v>369</v>
      </c>
      <c r="FT97" s="55">
        <v>0</v>
      </c>
      <c r="FU97" s="196">
        <v>0</v>
      </c>
      <c r="FV97" s="55">
        <v>0</v>
      </c>
      <c r="FW97" s="54">
        <v>0</v>
      </c>
      <c r="FX97" s="54">
        <v>0</v>
      </c>
      <c r="FY97" s="54">
        <v>0</v>
      </c>
      <c r="FZ97" s="54">
        <v>0</v>
      </c>
      <c r="GA97" s="54">
        <v>0</v>
      </c>
      <c r="GB97" s="54">
        <v>0</v>
      </c>
      <c r="GC97" s="54">
        <v>0</v>
      </c>
      <c r="GD97" s="54">
        <v>0</v>
      </c>
      <c r="GE97" s="54">
        <v>0</v>
      </c>
      <c r="GF97" s="54">
        <v>0</v>
      </c>
      <c r="GG97" s="54">
        <v>0</v>
      </c>
      <c r="GH97" s="55" t="s">
        <v>369</v>
      </c>
      <c r="GI97" s="55" t="s">
        <v>369</v>
      </c>
      <c r="GJ97" s="55">
        <v>0</v>
      </c>
      <c r="GK97" s="196">
        <v>0</v>
      </c>
      <c r="GL97" s="55">
        <v>0</v>
      </c>
      <c r="GM97" s="54">
        <v>0</v>
      </c>
      <c r="GN97" s="54">
        <v>0</v>
      </c>
      <c r="GO97" s="54">
        <v>0</v>
      </c>
      <c r="GP97" s="54">
        <v>0</v>
      </c>
      <c r="GQ97" s="54">
        <v>0</v>
      </c>
      <c r="GR97" s="54">
        <v>0</v>
      </c>
      <c r="GS97" s="54">
        <v>0.57675345</v>
      </c>
      <c r="GT97" s="54">
        <v>0</v>
      </c>
      <c r="GU97" s="54">
        <v>0</v>
      </c>
      <c r="GV97" s="54">
        <v>0</v>
      </c>
      <c r="GW97" s="54">
        <v>0</v>
      </c>
      <c r="GX97" s="55" t="s">
        <v>369</v>
      </c>
      <c r="GY97" s="55" t="s">
        <v>369</v>
      </c>
      <c r="GZ97" s="55">
        <v>0</v>
      </c>
      <c r="HA97" s="196">
        <v>0.57675345</v>
      </c>
      <c r="HB97" s="55">
        <v>0</v>
      </c>
      <c r="HC97" s="54">
        <v>0</v>
      </c>
      <c r="HD97" s="54">
        <v>0</v>
      </c>
      <c r="HE97" s="54">
        <v>0</v>
      </c>
      <c r="HF97" s="54">
        <v>0</v>
      </c>
      <c r="HG97" s="54">
        <v>0</v>
      </c>
      <c r="HH97" s="54">
        <v>0</v>
      </c>
      <c r="HI97" s="54">
        <v>1.17300666</v>
      </c>
      <c r="HJ97" s="54">
        <v>0</v>
      </c>
      <c r="HK97" s="54">
        <v>0</v>
      </c>
      <c r="HL97" s="54">
        <v>0</v>
      </c>
      <c r="HM97" s="54">
        <v>0</v>
      </c>
      <c r="HN97" s="55" t="s">
        <v>369</v>
      </c>
      <c r="HO97" s="55" t="s">
        <v>369</v>
      </c>
      <c r="HP97" s="55">
        <v>0</v>
      </c>
      <c r="HQ97" s="196">
        <v>1.17300666</v>
      </c>
      <c r="HR97" s="55">
        <v>0</v>
      </c>
      <c r="HS97" s="54">
        <v>0</v>
      </c>
      <c r="HT97" s="54">
        <v>0</v>
      </c>
      <c r="HU97" s="54">
        <v>0</v>
      </c>
      <c r="HV97" s="54">
        <v>0</v>
      </c>
      <c r="HW97" s="54">
        <v>0</v>
      </c>
      <c r="HX97" s="54">
        <v>0</v>
      </c>
      <c r="HY97" s="54">
        <v>9.9003799999999986E-3</v>
      </c>
      <c r="HZ97" s="54">
        <v>0</v>
      </c>
      <c r="IA97" s="54">
        <v>0</v>
      </c>
      <c r="IB97" s="54">
        <v>0</v>
      </c>
      <c r="IC97" s="54">
        <v>0</v>
      </c>
      <c r="ID97" s="55" t="s">
        <v>369</v>
      </c>
      <c r="IE97" s="55" t="s">
        <v>369</v>
      </c>
      <c r="IF97" s="55">
        <v>0</v>
      </c>
      <c r="IG97" s="196">
        <v>4.9500000000000004E-3</v>
      </c>
      <c r="IH97" s="55">
        <v>4.9503799999999981E-3</v>
      </c>
    </row>
    <row r="98" spans="1:242" ht="15.75" x14ac:dyDescent="0.25">
      <c r="A98" s="129">
        <v>87</v>
      </c>
      <c r="B98" s="108" t="s">
        <v>197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5" t="s">
        <v>369</v>
      </c>
      <c r="O98" s="55" t="s">
        <v>369</v>
      </c>
      <c r="P98" s="55">
        <v>0</v>
      </c>
      <c r="Q98" s="54">
        <v>0</v>
      </c>
      <c r="R98" s="55"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0</v>
      </c>
      <c r="AC98" s="54">
        <v>0</v>
      </c>
      <c r="AD98" s="55" t="s">
        <v>369</v>
      </c>
      <c r="AE98" s="55" t="s">
        <v>369</v>
      </c>
      <c r="AF98" s="55">
        <v>0</v>
      </c>
      <c r="AG98" s="196">
        <v>0</v>
      </c>
      <c r="AH98" s="55">
        <v>0</v>
      </c>
      <c r="AI98" s="54">
        <v>0</v>
      </c>
      <c r="AJ98" s="54">
        <v>0</v>
      </c>
      <c r="AK98" s="54">
        <v>0</v>
      </c>
      <c r="AL98" s="54">
        <v>0</v>
      </c>
      <c r="AM98" s="54">
        <v>0</v>
      </c>
      <c r="AN98" s="54">
        <v>0</v>
      </c>
      <c r="AO98" s="54">
        <v>0</v>
      </c>
      <c r="AP98" s="54">
        <v>0</v>
      </c>
      <c r="AQ98" s="54">
        <v>0</v>
      </c>
      <c r="AR98" s="54">
        <v>0</v>
      </c>
      <c r="AS98" s="54">
        <v>0</v>
      </c>
      <c r="AT98" s="55" t="s">
        <v>369</v>
      </c>
      <c r="AU98" s="55" t="s">
        <v>369</v>
      </c>
      <c r="AV98" s="55">
        <v>0</v>
      </c>
      <c r="AW98" s="196">
        <v>0</v>
      </c>
      <c r="AX98" s="55">
        <v>0</v>
      </c>
      <c r="AY98" s="54">
        <v>0</v>
      </c>
      <c r="AZ98" s="54">
        <v>0</v>
      </c>
      <c r="BA98" s="54">
        <v>0</v>
      </c>
      <c r="BB98" s="54">
        <v>0</v>
      </c>
      <c r="BC98" s="54">
        <v>0</v>
      </c>
      <c r="BD98" s="54">
        <v>0</v>
      </c>
      <c r="BE98" s="54">
        <v>0</v>
      </c>
      <c r="BF98" s="54">
        <v>0</v>
      </c>
      <c r="BG98" s="54">
        <v>0</v>
      </c>
      <c r="BH98" s="54">
        <v>0</v>
      </c>
      <c r="BI98" s="54">
        <v>0</v>
      </c>
      <c r="BJ98" s="55" t="s">
        <v>369</v>
      </c>
      <c r="BK98" s="55" t="s">
        <v>369</v>
      </c>
      <c r="BL98" s="55">
        <v>0</v>
      </c>
      <c r="BM98" s="196">
        <v>0</v>
      </c>
      <c r="BN98" s="55">
        <v>0</v>
      </c>
      <c r="BO98" s="54">
        <v>0</v>
      </c>
      <c r="BP98" s="54">
        <v>0</v>
      </c>
      <c r="BQ98" s="54">
        <v>0</v>
      </c>
      <c r="BR98" s="54">
        <v>0</v>
      </c>
      <c r="BS98" s="54">
        <v>0</v>
      </c>
      <c r="BT98" s="54">
        <v>0</v>
      </c>
      <c r="BU98" s="54">
        <v>0</v>
      </c>
      <c r="BV98" s="54">
        <v>0</v>
      </c>
      <c r="BW98" s="54">
        <v>0</v>
      </c>
      <c r="BX98" s="54">
        <v>0</v>
      </c>
      <c r="BY98" s="54">
        <v>0</v>
      </c>
      <c r="BZ98" s="55" t="s">
        <v>369</v>
      </c>
      <c r="CA98" s="55" t="s">
        <v>369</v>
      </c>
      <c r="CB98" s="55">
        <v>0</v>
      </c>
      <c r="CC98" s="196">
        <v>0</v>
      </c>
      <c r="CD98" s="55">
        <v>0</v>
      </c>
      <c r="CE98" s="54">
        <v>0</v>
      </c>
      <c r="CF98" s="54">
        <v>0</v>
      </c>
      <c r="CG98" s="54">
        <v>0</v>
      </c>
      <c r="CH98" s="54">
        <v>0</v>
      </c>
      <c r="CI98" s="54">
        <v>0</v>
      </c>
      <c r="CJ98" s="54">
        <v>0</v>
      </c>
      <c r="CK98" s="54">
        <v>0</v>
      </c>
      <c r="CL98" s="54">
        <v>0</v>
      </c>
      <c r="CM98" s="54">
        <v>0</v>
      </c>
      <c r="CN98" s="54">
        <v>0</v>
      </c>
      <c r="CO98" s="54">
        <v>0</v>
      </c>
      <c r="CP98" s="55" t="s">
        <v>369</v>
      </c>
      <c r="CQ98" s="55" t="s">
        <v>369</v>
      </c>
      <c r="CR98" s="55">
        <v>0</v>
      </c>
      <c r="CS98" s="196">
        <v>0</v>
      </c>
      <c r="CT98" s="55">
        <v>0</v>
      </c>
      <c r="CU98" s="54">
        <v>0</v>
      </c>
      <c r="CV98" s="54">
        <v>0</v>
      </c>
      <c r="CW98" s="54">
        <v>0</v>
      </c>
      <c r="CX98" s="54">
        <v>0</v>
      </c>
      <c r="CY98" s="54">
        <v>0</v>
      </c>
      <c r="CZ98" s="54">
        <v>0</v>
      </c>
      <c r="DA98" s="54">
        <v>0</v>
      </c>
      <c r="DB98" s="54">
        <v>0</v>
      </c>
      <c r="DC98" s="54">
        <v>0</v>
      </c>
      <c r="DD98" s="54">
        <v>0</v>
      </c>
      <c r="DE98" s="54">
        <v>0</v>
      </c>
      <c r="DF98" s="55" t="s">
        <v>369</v>
      </c>
      <c r="DG98" s="55" t="s">
        <v>369</v>
      </c>
      <c r="DH98" s="55">
        <v>0</v>
      </c>
      <c r="DI98" s="196">
        <v>0</v>
      </c>
      <c r="DJ98" s="55">
        <v>0</v>
      </c>
      <c r="DK98" s="54">
        <v>0</v>
      </c>
      <c r="DL98" s="54">
        <v>0</v>
      </c>
      <c r="DM98" s="54">
        <v>0</v>
      </c>
      <c r="DN98" s="54">
        <v>0</v>
      </c>
      <c r="DO98" s="54">
        <v>0</v>
      </c>
      <c r="DP98" s="54">
        <v>0</v>
      </c>
      <c r="DQ98" s="54">
        <v>0</v>
      </c>
      <c r="DR98" s="54">
        <v>0</v>
      </c>
      <c r="DS98" s="54">
        <v>0</v>
      </c>
      <c r="DT98" s="54">
        <v>0</v>
      </c>
      <c r="DU98" s="54">
        <v>0</v>
      </c>
      <c r="DV98" s="55" t="s">
        <v>369</v>
      </c>
      <c r="DW98" s="55" t="s">
        <v>369</v>
      </c>
      <c r="DX98" s="55">
        <v>0</v>
      </c>
      <c r="DY98" s="196">
        <v>0</v>
      </c>
      <c r="DZ98" s="55">
        <v>0</v>
      </c>
      <c r="EA98" s="54">
        <v>0</v>
      </c>
      <c r="EB98" s="54">
        <v>0</v>
      </c>
      <c r="EC98" s="54">
        <v>0</v>
      </c>
      <c r="ED98" s="54">
        <v>0</v>
      </c>
      <c r="EE98" s="54">
        <v>0</v>
      </c>
      <c r="EF98" s="54">
        <v>0</v>
      </c>
      <c r="EG98" s="54">
        <v>0</v>
      </c>
      <c r="EH98" s="54">
        <v>0</v>
      </c>
      <c r="EI98" s="54">
        <v>0</v>
      </c>
      <c r="EJ98" s="54">
        <v>0</v>
      </c>
      <c r="EK98" s="54">
        <v>0</v>
      </c>
      <c r="EL98" s="55" t="s">
        <v>369</v>
      </c>
      <c r="EM98" s="55" t="s">
        <v>369</v>
      </c>
      <c r="EN98" s="55">
        <v>0</v>
      </c>
      <c r="EO98" s="54">
        <v>0</v>
      </c>
      <c r="EP98" s="55">
        <v>0</v>
      </c>
      <c r="EQ98" s="54">
        <v>0</v>
      </c>
      <c r="ER98" s="54">
        <v>0</v>
      </c>
      <c r="ES98" s="54">
        <v>0</v>
      </c>
      <c r="ET98" s="54">
        <v>0</v>
      </c>
      <c r="EU98" s="54">
        <v>0</v>
      </c>
      <c r="EV98" s="54">
        <v>0</v>
      </c>
      <c r="EW98" s="54">
        <v>0</v>
      </c>
      <c r="EX98" s="54">
        <v>0</v>
      </c>
      <c r="EY98" s="54">
        <v>0</v>
      </c>
      <c r="EZ98" s="54">
        <v>0</v>
      </c>
      <c r="FA98" s="54">
        <v>0</v>
      </c>
      <c r="FB98" s="55" t="s">
        <v>369</v>
      </c>
      <c r="FC98" s="55" t="s">
        <v>369</v>
      </c>
      <c r="FD98" s="55">
        <v>0</v>
      </c>
      <c r="FE98" s="196">
        <v>0</v>
      </c>
      <c r="FF98" s="55">
        <v>0</v>
      </c>
      <c r="FG98" s="54">
        <v>0</v>
      </c>
      <c r="FH98" s="54">
        <v>0</v>
      </c>
      <c r="FI98" s="54">
        <v>0</v>
      </c>
      <c r="FJ98" s="54">
        <v>0</v>
      </c>
      <c r="FK98" s="54">
        <v>0</v>
      </c>
      <c r="FL98" s="54">
        <v>0</v>
      </c>
      <c r="FM98" s="54">
        <v>0</v>
      </c>
      <c r="FN98" s="54">
        <v>0</v>
      </c>
      <c r="FO98" s="54">
        <v>0</v>
      </c>
      <c r="FP98" s="54">
        <v>0</v>
      </c>
      <c r="FQ98" s="54">
        <v>0</v>
      </c>
      <c r="FR98" s="55" t="s">
        <v>369</v>
      </c>
      <c r="FS98" s="55" t="s">
        <v>369</v>
      </c>
      <c r="FT98" s="55">
        <v>0</v>
      </c>
      <c r="FU98" s="196">
        <v>0</v>
      </c>
      <c r="FV98" s="55">
        <v>0</v>
      </c>
      <c r="FW98" s="54">
        <v>0</v>
      </c>
      <c r="FX98" s="54">
        <v>0</v>
      </c>
      <c r="FY98" s="54">
        <v>0</v>
      </c>
      <c r="FZ98" s="54">
        <v>0</v>
      </c>
      <c r="GA98" s="54">
        <v>0</v>
      </c>
      <c r="GB98" s="54">
        <v>0</v>
      </c>
      <c r="GC98" s="54">
        <v>0</v>
      </c>
      <c r="GD98" s="54">
        <v>0</v>
      </c>
      <c r="GE98" s="54">
        <v>0</v>
      </c>
      <c r="GF98" s="54">
        <v>0</v>
      </c>
      <c r="GG98" s="54">
        <v>0</v>
      </c>
      <c r="GH98" s="55" t="s">
        <v>369</v>
      </c>
      <c r="GI98" s="55" t="s">
        <v>369</v>
      </c>
      <c r="GJ98" s="55">
        <v>0</v>
      </c>
      <c r="GK98" s="196">
        <v>0</v>
      </c>
      <c r="GL98" s="55">
        <v>0</v>
      </c>
      <c r="GM98" s="54">
        <v>0</v>
      </c>
      <c r="GN98" s="54">
        <v>0</v>
      </c>
      <c r="GO98" s="54">
        <v>0</v>
      </c>
      <c r="GP98" s="54">
        <v>0</v>
      </c>
      <c r="GQ98" s="54">
        <v>0</v>
      </c>
      <c r="GR98" s="54">
        <v>0</v>
      </c>
      <c r="GS98" s="54">
        <v>0</v>
      </c>
      <c r="GT98" s="54">
        <v>0</v>
      </c>
      <c r="GU98" s="54">
        <v>0</v>
      </c>
      <c r="GV98" s="54">
        <v>0</v>
      </c>
      <c r="GW98" s="54">
        <v>0</v>
      </c>
      <c r="GX98" s="55" t="s">
        <v>369</v>
      </c>
      <c r="GY98" s="55" t="s">
        <v>369</v>
      </c>
      <c r="GZ98" s="55">
        <v>0</v>
      </c>
      <c r="HA98" s="196">
        <v>0</v>
      </c>
      <c r="HB98" s="55">
        <v>0</v>
      </c>
      <c r="HC98" s="54">
        <v>0</v>
      </c>
      <c r="HD98" s="54">
        <v>0</v>
      </c>
      <c r="HE98" s="54">
        <v>0</v>
      </c>
      <c r="HF98" s="54">
        <v>0</v>
      </c>
      <c r="HG98" s="54">
        <v>0</v>
      </c>
      <c r="HH98" s="54">
        <v>0</v>
      </c>
      <c r="HI98" s="54">
        <v>0</v>
      </c>
      <c r="HJ98" s="54">
        <v>0</v>
      </c>
      <c r="HK98" s="54">
        <v>0</v>
      </c>
      <c r="HL98" s="54">
        <v>0</v>
      </c>
      <c r="HM98" s="54">
        <v>0</v>
      </c>
      <c r="HN98" s="55" t="s">
        <v>369</v>
      </c>
      <c r="HO98" s="55" t="s">
        <v>369</v>
      </c>
      <c r="HP98" s="55">
        <v>0</v>
      </c>
      <c r="HQ98" s="196">
        <v>0</v>
      </c>
      <c r="HR98" s="55">
        <v>0</v>
      </c>
      <c r="HS98" s="54">
        <v>0</v>
      </c>
      <c r="HT98" s="54">
        <v>0</v>
      </c>
      <c r="HU98" s="54">
        <v>0</v>
      </c>
      <c r="HV98" s="54">
        <v>0</v>
      </c>
      <c r="HW98" s="54">
        <v>0</v>
      </c>
      <c r="HX98" s="54">
        <v>0</v>
      </c>
      <c r="HY98" s="54">
        <v>0</v>
      </c>
      <c r="HZ98" s="54">
        <v>0</v>
      </c>
      <c r="IA98" s="54">
        <v>0</v>
      </c>
      <c r="IB98" s="54">
        <v>0</v>
      </c>
      <c r="IC98" s="54">
        <v>0</v>
      </c>
      <c r="ID98" s="55" t="s">
        <v>369</v>
      </c>
      <c r="IE98" s="55" t="s">
        <v>369</v>
      </c>
      <c r="IF98" s="55">
        <v>0</v>
      </c>
      <c r="IG98" s="196">
        <v>0</v>
      </c>
      <c r="IH98" s="55">
        <v>0</v>
      </c>
    </row>
    <row r="99" spans="1:242" ht="15.75" x14ac:dyDescent="0.25">
      <c r="A99" s="129">
        <v>88</v>
      </c>
      <c r="B99" s="108" t="s">
        <v>199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I99" s="54">
        <v>3.860065E-2</v>
      </c>
      <c r="J99" s="54">
        <v>0</v>
      </c>
      <c r="K99" s="54">
        <v>0</v>
      </c>
      <c r="L99" s="54">
        <v>0</v>
      </c>
      <c r="M99" s="54">
        <v>0</v>
      </c>
      <c r="N99" s="55" t="s">
        <v>369</v>
      </c>
      <c r="O99" s="55" t="s">
        <v>369</v>
      </c>
      <c r="P99" s="55">
        <v>0</v>
      </c>
      <c r="Q99" s="54">
        <v>3.860065E-2</v>
      </c>
      <c r="R99" s="55">
        <v>0</v>
      </c>
      <c r="S99" s="54">
        <v>0</v>
      </c>
      <c r="T99" s="54">
        <v>0</v>
      </c>
      <c r="U99" s="54">
        <v>0</v>
      </c>
      <c r="V99" s="54">
        <v>0</v>
      </c>
      <c r="W99" s="54">
        <v>0</v>
      </c>
      <c r="X99" s="54">
        <v>0</v>
      </c>
      <c r="Y99" s="54">
        <v>0</v>
      </c>
      <c r="Z99" s="54">
        <v>0</v>
      </c>
      <c r="AA99" s="54">
        <v>0</v>
      </c>
      <c r="AB99" s="54">
        <v>0</v>
      </c>
      <c r="AC99" s="54">
        <v>0</v>
      </c>
      <c r="AD99" s="55" t="s">
        <v>369</v>
      </c>
      <c r="AE99" s="55" t="s">
        <v>369</v>
      </c>
      <c r="AF99" s="55">
        <v>0</v>
      </c>
      <c r="AG99" s="196">
        <v>0</v>
      </c>
      <c r="AH99" s="55">
        <v>0</v>
      </c>
      <c r="AI99" s="54">
        <v>0</v>
      </c>
      <c r="AJ99" s="54">
        <v>0</v>
      </c>
      <c r="AK99" s="54">
        <v>0</v>
      </c>
      <c r="AL99" s="54">
        <v>0</v>
      </c>
      <c r="AM99" s="54">
        <v>0</v>
      </c>
      <c r="AN99" s="54">
        <v>0</v>
      </c>
      <c r="AO99" s="54">
        <v>0</v>
      </c>
      <c r="AP99" s="54">
        <v>0</v>
      </c>
      <c r="AQ99" s="54">
        <v>0</v>
      </c>
      <c r="AR99" s="54">
        <v>0</v>
      </c>
      <c r="AS99" s="54">
        <v>0</v>
      </c>
      <c r="AT99" s="55" t="s">
        <v>369</v>
      </c>
      <c r="AU99" s="55" t="s">
        <v>369</v>
      </c>
      <c r="AV99" s="55">
        <v>0</v>
      </c>
      <c r="AW99" s="196">
        <v>0</v>
      </c>
      <c r="AX99" s="55">
        <v>0</v>
      </c>
      <c r="AY99" s="54">
        <v>0</v>
      </c>
      <c r="AZ99" s="54">
        <v>0</v>
      </c>
      <c r="BA99" s="54">
        <v>0</v>
      </c>
      <c r="BB99" s="54">
        <v>0</v>
      </c>
      <c r="BC99" s="54">
        <v>0</v>
      </c>
      <c r="BD99" s="54">
        <v>0</v>
      </c>
      <c r="BE99" s="54">
        <v>0</v>
      </c>
      <c r="BF99" s="54">
        <v>0</v>
      </c>
      <c r="BG99" s="54">
        <v>0</v>
      </c>
      <c r="BH99" s="54">
        <v>0</v>
      </c>
      <c r="BI99" s="54">
        <v>0</v>
      </c>
      <c r="BJ99" s="55" t="s">
        <v>369</v>
      </c>
      <c r="BK99" s="55" t="s">
        <v>369</v>
      </c>
      <c r="BL99" s="55">
        <v>0</v>
      </c>
      <c r="BM99" s="196">
        <v>0</v>
      </c>
      <c r="BN99" s="55">
        <v>0</v>
      </c>
      <c r="BO99" s="54">
        <v>0</v>
      </c>
      <c r="BP99" s="54">
        <v>0</v>
      </c>
      <c r="BQ99" s="54">
        <v>0</v>
      </c>
      <c r="BR99" s="54">
        <v>0</v>
      </c>
      <c r="BS99" s="54">
        <v>0</v>
      </c>
      <c r="BT99" s="54">
        <v>0</v>
      </c>
      <c r="BU99" s="54">
        <v>0</v>
      </c>
      <c r="BV99" s="54">
        <v>0</v>
      </c>
      <c r="BW99" s="54">
        <v>0</v>
      </c>
      <c r="BX99" s="54">
        <v>0</v>
      </c>
      <c r="BY99" s="54">
        <v>0</v>
      </c>
      <c r="BZ99" s="55" t="s">
        <v>369</v>
      </c>
      <c r="CA99" s="55" t="s">
        <v>369</v>
      </c>
      <c r="CB99" s="55">
        <v>0</v>
      </c>
      <c r="CC99" s="196">
        <v>0</v>
      </c>
      <c r="CD99" s="55">
        <v>0</v>
      </c>
      <c r="CE99" s="54">
        <v>0</v>
      </c>
      <c r="CF99" s="54">
        <v>0</v>
      </c>
      <c r="CG99" s="54">
        <v>0</v>
      </c>
      <c r="CH99" s="54">
        <v>0</v>
      </c>
      <c r="CI99" s="54">
        <v>0</v>
      </c>
      <c r="CJ99" s="54">
        <v>0</v>
      </c>
      <c r="CK99" s="54">
        <v>0</v>
      </c>
      <c r="CL99" s="54">
        <v>0</v>
      </c>
      <c r="CM99" s="54">
        <v>0</v>
      </c>
      <c r="CN99" s="54">
        <v>0</v>
      </c>
      <c r="CO99" s="54">
        <v>0</v>
      </c>
      <c r="CP99" s="55" t="s">
        <v>369</v>
      </c>
      <c r="CQ99" s="55" t="s">
        <v>369</v>
      </c>
      <c r="CR99" s="55">
        <v>0</v>
      </c>
      <c r="CS99" s="196">
        <v>0</v>
      </c>
      <c r="CT99" s="55">
        <v>0</v>
      </c>
      <c r="CU99" s="54">
        <v>0</v>
      </c>
      <c r="CV99" s="54">
        <v>0</v>
      </c>
      <c r="CW99" s="54">
        <v>0</v>
      </c>
      <c r="CX99" s="54">
        <v>0</v>
      </c>
      <c r="CY99" s="54">
        <v>0</v>
      </c>
      <c r="CZ99" s="54">
        <v>0</v>
      </c>
      <c r="DA99" s="54">
        <v>0</v>
      </c>
      <c r="DB99" s="54">
        <v>0</v>
      </c>
      <c r="DC99" s="54">
        <v>0</v>
      </c>
      <c r="DD99" s="54">
        <v>0</v>
      </c>
      <c r="DE99" s="54">
        <v>0</v>
      </c>
      <c r="DF99" s="55" t="s">
        <v>369</v>
      </c>
      <c r="DG99" s="55" t="s">
        <v>369</v>
      </c>
      <c r="DH99" s="55">
        <v>0</v>
      </c>
      <c r="DI99" s="196">
        <v>0</v>
      </c>
      <c r="DJ99" s="55">
        <v>0</v>
      </c>
      <c r="DK99" s="54">
        <v>0</v>
      </c>
      <c r="DL99" s="54">
        <v>0</v>
      </c>
      <c r="DM99" s="54">
        <v>0</v>
      </c>
      <c r="DN99" s="54">
        <v>0</v>
      </c>
      <c r="DO99" s="54">
        <v>0</v>
      </c>
      <c r="DP99" s="54">
        <v>0</v>
      </c>
      <c r="DQ99" s="54">
        <v>0</v>
      </c>
      <c r="DR99" s="54">
        <v>0</v>
      </c>
      <c r="DS99" s="54">
        <v>0</v>
      </c>
      <c r="DT99" s="54">
        <v>0</v>
      </c>
      <c r="DU99" s="54">
        <v>0</v>
      </c>
      <c r="DV99" s="55" t="s">
        <v>369</v>
      </c>
      <c r="DW99" s="55" t="s">
        <v>369</v>
      </c>
      <c r="DX99" s="55">
        <v>0</v>
      </c>
      <c r="DY99" s="196">
        <v>0</v>
      </c>
      <c r="DZ99" s="55">
        <v>0</v>
      </c>
      <c r="EA99" s="54">
        <v>0</v>
      </c>
      <c r="EB99" s="54">
        <v>0</v>
      </c>
      <c r="EC99" s="54">
        <v>0</v>
      </c>
      <c r="ED99" s="54">
        <v>0</v>
      </c>
      <c r="EE99" s="54">
        <v>0</v>
      </c>
      <c r="EF99" s="54">
        <v>0</v>
      </c>
      <c r="EG99" s="54">
        <v>0</v>
      </c>
      <c r="EH99" s="54">
        <v>0</v>
      </c>
      <c r="EI99" s="54">
        <v>0</v>
      </c>
      <c r="EJ99" s="54">
        <v>0</v>
      </c>
      <c r="EK99" s="54">
        <v>0</v>
      </c>
      <c r="EL99" s="55" t="s">
        <v>369</v>
      </c>
      <c r="EM99" s="55" t="s">
        <v>369</v>
      </c>
      <c r="EN99" s="55">
        <v>0</v>
      </c>
      <c r="EO99" s="54">
        <v>0</v>
      </c>
      <c r="EP99" s="55">
        <v>0</v>
      </c>
      <c r="EQ99" s="54">
        <v>0</v>
      </c>
      <c r="ER99" s="54">
        <v>0</v>
      </c>
      <c r="ES99" s="54">
        <v>0</v>
      </c>
      <c r="ET99" s="54">
        <v>0</v>
      </c>
      <c r="EU99" s="54">
        <v>0</v>
      </c>
      <c r="EV99" s="54">
        <v>0</v>
      </c>
      <c r="EW99" s="54">
        <v>0</v>
      </c>
      <c r="EX99" s="54">
        <v>0</v>
      </c>
      <c r="EY99" s="54">
        <v>0</v>
      </c>
      <c r="EZ99" s="54">
        <v>0</v>
      </c>
      <c r="FA99" s="54">
        <v>0</v>
      </c>
      <c r="FB99" s="55" t="s">
        <v>369</v>
      </c>
      <c r="FC99" s="55" t="s">
        <v>369</v>
      </c>
      <c r="FD99" s="55">
        <v>0</v>
      </c>
      <c r="FE99" s="196">
        <v>0</v>
      </c>
      <c r="FF99" s="55">
        <v>0</v>
      </c>
      <c r="FG99" s="54">
        <v>0</v>
      </c>
      <c r="FH99" s="54">
        <v>0</v>
      </c>
      <c r="FI99" s="54">
        <v>0</v>
      </c>
      <c r="FJ99" s="54">
        <v>0</v>
      </c>
      <c r="FK99" s="54">
        <v>0</v>
      </c>
      <c r="FL99" s="54">
        <v>0</v>
      </c>
      <c r="FM99" s="54">
        <v>0</v>
      </c>
      <c r="FN99" s="54">
        <v>0</v>
      </c>
      <c r="FO99" s="54">
        <v>0</v>
      </c>
      <c r="FP99" s="54">
        <v>0</v>
      </c>
      <c r="FQ99" s="54">
        <v>0</v>
      </c>
      <c r="FR99" s="55" t="s">
        <v>369</v>
      </c>
      <c r="FS99" s="55" t="s">
        <v>369</v>
      </c>
      <c r="FT99" s="55">
        <v>0</v>
      </c>
      <c r="FU99" s="196">
        <v>0</v>
      </c>
      <c r="FV99" s="55">
        <v>0</v>
      </c>
      <c r="FW99" s="54">
        <v>0</v>
      </c>
      <c r="FX99" s="54">
        <v>0</v>
      </c>
      <c r="FY99" s="54">
        <v>0</v>
      </c>
      <c r="FZ99" s="54">
        <v>0</v>
      </c>
      <c r="GA99" s="54">
        <v>0</v>
      </c>
      <c r="GB99" s="54">
        <v>0</v>
      </c>
      <c r="GC99" s="54">
        <v>0</v>
      </c>
      <c r="GD99" s="54">
        <v>0</v>
      </c>
      <c r="GE99" s="54">
        <v>0</v>
      </c>
      <c r="GF99" s="54">
        <v>0</v>
      </c>
      <c r="GG99" s="54">
        <v>0</v>
      </c>
      <c r="GH99" s="55" t="s">
        <v>369</v>
      </c>
      <c r="GI99" s="55" t="s">
        <v>369</v>
      </c>
      <c r="GJ99" s="55">
        <v>0</v>
      </c>
      <c r="GK99" s="196">
        <v>0</v>
      </c>
      <c r="GL99" s="55">
        <v>0</v>
      </c>
      <c r="GM99" s="54">
        <v>0</v>
      </c>
      <c r="GN99" s="54">
        <v>0</v>
      </c>
      <c r="GO99" s="54">
        <v>0</v>
      </c>
      <c r="GP99" s="54">
        <v>0</v>
      </c>
      <c r="GQ99" s="54">
        <v>0</v>
      </c>
      <c r="GR99" s="54">
        <v>0</v>
      </c>
      <c r="GS99" s="54">
        <v>0</v>
      </c>
      <c r="GT99" s="54">
        <v>0</v>
      </c>
      <c r="GU99" s="54">
        <v>0</v>
      </c>
      <c r="GV99" s="54">
        <v>0</v>
      </c>
      <c r="GW99" s="54">
        <v>0</v>
      </c>
      <c r="GX99" s="55" t="s">
        <v>369</v>
      </c>
      <c r="GY99" s="55" t="s">
        <v>369</v>
      </c>
      <c r="GZ99" s="55">
        <v>0</v>
      </c>
      <c r="HA99" s="196">
        <v>0</v>
      </c>
      <c r="HB99" s="55">
        <v>0</v>
      </c>
      <c r="HC99" s="54">
        <v>0</v>
      </c>
      <c r="HD99" s="54">
        <v>0</v>
      </c>
      <c r="HE99" s="54">
        <v>0</v>
      </c>
      <c r="HF99" s="54">
        <v>0</v>
      </c>
      <c r="HG99" s="54">
        <v>0</v>
      </c>
      <c r="HH99" s="54">
        <v>0</v>
      </c>
      <c r="HI99" s="54">
        <v>0</v>
      </c>
      <c r="HJ99" s="54">
        <v>0</v>
      </c>
      <c r="HK99" s="54">
        <v>0</v>
      </c>
      <c r="HL99" s="54">
        <v>0</v>
      </c>
      <c r="HM99" s="54">
        <v>0</v>
      </c>
      <c r="HN99" s="55" t="s">
        <v>369</v>
      </c>
      <c r="HO99" s="55" t="s">
        <v>369</v>
      </c>
      <c r="HP99" s="55">
        <v>0</v>
      </c>
      <c r="HQ99" s="196">
        <v>0</v>
      </c>
      <c r="HR99" s="55">
        <v>0</v>
      </c>
      <c r="HS99" s="54">
        <v>0</v>
      </c>
      <c r="HT99" s="54">
        <v>0</v>
      </c>
      <c r="HU99" s="54">
        <v>0</v>
      </c>
      <c r="HV99" s="54">
        <v>0</v>
      </c>
      <c r="HW99" s="54">
        <v>0</v>
      </c>
      <c r="HX99" s="54">
        <v>0</v>
      </c>
      <c r="HY99" s="54">
        <v>3.860065E-2</v>
      </c>
      <c r="HZ99" s="54">
        <v>0</v>
      </c>
      <c r="IA99" s="54">
        <v>0</v>
      </c>
      <c r="IB99" s="54">
        <v>0</v>
      </c>
      <c r="IC99" s="54">
        <v>0</v>
      </c>
      <c r="ID99" s="55" t="s">
        <v>369</v>
      </c>
      <c r="IE99" s="55" t="s">
        <v>369</v>
      </c>
      <c r="IF99" s="55">
        <v>0</v>
      </c>
      <c r="IG99" s="196">
        <v>3.860065E-2</v>
      </c>
      <c r="IH99" s="55">
        <v>0</v>
      </c>
    </row>
    <row r="100" spans="1:242" ht="15.75" x14ac:dyDescent="0.25">
      <c r="A100" s="129">
        <v>89</v>
      </c>
      <c r="B100" s="108" t="s">
        <v>201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1.2978386799999999</v>
      </c>
      <c r="J100" s="54">
        <v>0</v>
      </c>
      <c r="K100" s="54">
        <v>0</v>
      </c>
      <c r="L100" s="54">
        <v>0</v>
      </c>
      <c r="M100" s="54">
        <v>0</v>
      </c>
      <c r="N100" s="55" t="s">
        <v>369</v>
      </c>
      <c r="O100" s="55" t="s">
        <v>369</v>
      </c>
      <c r="P100" s="55">
        <v>0</v>
      </c>
      <c r="Q100" s="54">
        <v>1.2978386799999999</v>
      </c>
      <c r="R100" s="55">
        <v>0</v>
      </c>
      <c r="S100" s="54">
        <v>0</v>
      </c>
      <c r="T100" s="54">
        <v>0</v>
      </c>
      <c r="U100" s="54">
        <v>0</v>
      </c>
      <c r="V100" s="54">
        <v>0</v>
      </c>
      <c r="W100" s="54">
        <v>0</v>
      </c>
      <c r="X100" s="54">
        <v>0</v>
      </c>
      <c r="Y100" s="54">
        <v>5.2948040000000002E-2</v>
      </c>
      <c r="Z100" s="54">
        <v>0</v>
      </c>
      <c r="AA100" s="54">
        <v>0</v>
      </c>
      <c r="AB100" s="54">
        <v>0</v>
      </c>
      <c r="AC100" s="54">
        <v>0</v>
      </c>
      <c r="AD100" s="55" t="s">
        <v>369</v>
      </c>
      <c r="AE100" s="55" t="s">
        <v>369</v>
      </c>
      <c r="AF100" s="55">
        <v>0</v>
      </c>
      <c r="AG100" s="196">
        <v>5.2948040000000002E-2</v>
      </c>
      <c r="AH100" s="55">
        <v>0</v>
      </c>
      <c r="AI100" s="54">
        <v>0</v>
      </c>
      <c r="AJ100" s="54">
        <v>0</v>
      </c>
      <c r="AK100" s="54">
        <v>0</v>
      </c>
      <c r="AL100" s="54">
        <v>0</v>
      </c>
      <c r="AM100" s="54">
        <v>0</v>
      </c>
      <c r="AN100" s="54">
        <v>0</v>
      </c>
      <c r="AO100" s="54">
        <v>0</v>
      </c>
      <c r="AP100" s="54">
        <v>0</v>
      </c>
      <c r="AQ100" s="54">
        <v>0</v>
      </c>
      <c r="AR100" s="54">
        <v>0</v>
      </c>
      <c r="AS100" s="54">
        <v>0</v>
      </c>
      <c r="AT100" s="55" t="s">
        <v>369</v>
      </c>
      <c r="AU100" s="55" t="s">
        <v>369</v>
      </c>
      <c r="AV100" s="55">
        <v>0</v>
      </c>
      <c r="AW100" s="196">
        <v>0</v>
      </c>
      <c r="AX100" s="55">
        <v>0</v>
      </c>
      <c r="AY100" s="54">
        <v>0</v>
      </c>
      <c r="AZ100" s="54">
        <v>0</v>
      </c>
      <c r="BA100" s="54">
        <v>0</v>
      </c>
      <c r="BB100" s="54">
        <v>0</v>
      </c>
      <c r="BC100" s="54">
        <v>0</v>
      </c>
      <c r="BD100" s="54">
        <v>0</v>
      </c>
      <c r="BE100" s="54">
        <v>0</v>
      </c>
      <c r="BF100" s="54">
        <v>0</v>
      </c>
      <c r="BG100" s="54">
        <v>0</v>
      </c>
      <c r="BH100" s="54">
        <v>0</v>
      </c>
      <c r="BI100" s="54">
        <v>0</v>
      </c>
      <c r="BJ100" s="55" t="s">
        <v>369</v>
      </c>
      <c r="BK100" s="55" t="s">
        <v>369</v>
      </c>
      <c r="BL100" s="55">
        <v>0</v>
      </c>
      <c r="BM100" s="196">
        <v>0</v>
      </c>
      <c r="BN100" s="55">
        <v>0</v>
      </c>
      <c r="BO100" s="54">
        <v>0</v>
      </c>
      <c r="BP100" s="54">
        <v>0</v>
      </c>
      <c r="BQ100" s="54">
        <v>0</v>
      </c>
      <c r="BR100" s="54">
        <v>0</v>
      </c>
      <c r="BS100" s="54">
        <v>0</v>
      </c>
      <c r="BT100" s="54">
        <v>0</v>
      </c>
      <c r="BU100" s="54">
        <v>0</v>
      </c>
      <c r="BV100" s="54">
        <v>0</v>
      </c>
      <c r="BW100" s="54">
        <v>0</v>
      </c>
      <c r="BX100" s="54">
        <v>0</v>
      </c>
      <c r="BY100" s="54">
        <v>0</v>
      </c>
      <c r="BZ100" s="55" t="s">
        <v>369</v>
      </c>
      <c r="CA100" s="55" t="s">
        <v>369</v>
      </c>
      <c r="CB100" s="55">
        <v>0</v>
      </c>
      <c r="CC100" s="196">
        <v>0</v>
      </c>
      <c r="CD100" s="55">
        <v>0</v>
      </c>
      <c r="CE100" s="54">
        <v>0</v>
      </c>
      <c r="CF100" s="54">
        <v>0</v>
      </c>
      <c r="CG100" s="54">
        <v>0</v>
      </c>
      <c r="CH100" s="54">
        <v>0</v>
      </c>
      <c r="CI100" s="54">
        <v>0</v>
      </c>
      <c r="CJ100" s="54">
        <v>0</v>
      </c>
      <c r="CK100" s="54">
        <v>0</v>
      </c>
      <c r="CL100" s="54">
        <v>0</v>
      </c>
      <c r="CM100" s="54">
        <v>0</v>
      </c>
      <c r="CN100" s="54">
        <v>0</v>
      </c>
      <c r="CO100" s="54">
        <v>0</v>
      </c>
      <c r="CP100" s="55" t="s">
        <v>369</v>
      </c>
      <c r="CQ100" s="55" t="s">
        <v>369</v>
      </c>
      <c r="CR100" s="55">
        <v>0</v>
      </c>
      <c r="CS100" s="196">
        <v>0</v>
      </c>
      <c r="CT100" s="55">
        <v>0</v>
      </c>
      <c r="CU100" s="54">
        <v>0</v>
      </c>
      <c r="CV100" s="54">
        <v>0</v>
      </c>
      <c r="CW100" s="54">
        <v>0</v>
      </c>
      <c r="CX100" s="54">
        <v>0</v>
      </c>
      <c r="CY100" s="54">
        <v>0</v>
      </c>
      <c r="CZ100" s="54">
        <v>0</v>
      </c>
      <c r="DA100" s="54">
        <v>0.96331699999999998</v>
      </c>
      <c r="DB100" s="54">
        <v>0</v>
      </c>
      <c r="DC100" s="54">
        <v>0</v>
      </c>
      <c r="DD100" s="54">
        <v>0</v>
      </c>
      <c r="DE100" s="54">
        <v>0</v>
      </c>
      <c r="DF100" s="55" t="s">
        <v>369</v>
      </c>
      <c r="DG100" s="55" t="s">
        <v>369</v>
      </c>
      <c r="DH100" s="55">
        <v>0</v>
      </c>
      <c r="DI100" s="196">
        <v>0.96331699999999998</v>
      </c>
      <c r="DJ100" s="55">
        <v>0</v>
      </c>
      <c r="DK100" s="54">
        <v>0</v>
      </c>
      <c r="DL100" s="54">
        <v>0</v>
      </c>
      <c r="DM100" s="54">
        <v>0</v>
      </c>
      <c r="DN100" s="54">
        <v>0</v>
      </c>
      <c r="DO100" s="54">
        <v>0</v>
      </c>
      <c r="DP100" s="54">
        <v>0</v>
      </c>
      <c r="DQ100" s="54">
        <v>0</v>
      </c>
      <c r="DR100" s="54">
        <v>0</v>
      </c>
      <c r="DS100" s="54">
        <v>0</v>
      </c>
      <c r="DT100" s="54">
        <v>0</v>
      </c>
      <c r="DU100" s="54">
        <v>0</v>
      </c>
      <c r="DV100" s="55" t="s">
        <v>369</v>
      </c>
      <c r="DW100" s="55" t="s">
        <v>369</v>
      </c>
      <c r="DX100" s="55">
        <v>0</v>
      </c>
      <c r="DY100" s="196">
        <v>0</v>
      </c>
      <c r="DZ100" s="55">
        <v>0</v>
      </c>
      <c r="EA100" s="54">
        <v>0</v>
      </c>
      <c r="EB100" s="54">
        <v>0</v>
      </c>
      <c r="EC100" s="54">
        <v>0</v>
      </c>
      <c r="ED100" s="54">
        <v>0</v>
      </c>
      <c r="EE100" s="54">
        <v>0</v>
      </c>
      <c r="EF100" s="54">
        <v>0</v>
      </c>
      <c r="EG100" s="54">
        <v>0</v>
      </c>
      <c r="EH100" s="54">
        <v>0</v>
      </c>
      <c r="EI100" s="54">
        <v>0</v>
      </c>
      <c r="EJ100" s="54">
        <v>0</v>
      </c>
      <c r="EK100" s="54">
        <v>0</v>
      </c>
      <c r="EL100" s="55" t="s">
        <v>369</v>
      </c>
      <c r="EM100" s="55" t="s">
        <v>369</v>
      </c>
      <c r="EN100" s="55">
        <v>0</v>
      </c>
      <c r="EO100" s="54">
        <v>0</v>
      </c>
      <c r="EP100" s="55">
        <v>0</v>
      </c>
      <c r="EQ100" s="54">
        <v>0</v>
      </c>
      <c r="ER100" s="54">
        <v>0</v>
      </c>
      <c r="ES100" s="54">
        <v>0</v>
      </c>
      <c r="ET100" s="54">
        <v>0</v>
      </c>
      <c r="EU100" s="54">
        <v>0</v>
      </c>
      <c r="EV100" s="54">
        <v>0</v>
      </c>
      <c r="EW100" s="54">
        <v>0</v>
      </c>
      <c r="EX100" s="54">
        <v>0</v>
      </c>
      <c r="EY100" s="54">
        <v>0</v>
      </c>
      <c r="EZ100" s="54">
        <v>0</v>
      </c>
      <c r="FA100" s="54">
        <v>0</v>
      </c>
      <c r="FB100" s="55" t="s">
        <v>369</v>
      </c>
      <c r="FC100" s="55" t="s">
        <v>369</v>
      </c>
      <c r="FD100" s="55">
        <v>0</v>
      </c>
      <c r="FE100" s="196">
        <v>0</v>
      </c>
      <c r="FF100" s="55">
        <v>0</v>
      </c>
      <c r="FG100" s="54">
        <v>0</v>
      </c>
      <c r="FH100" s="54">
        <v>0</v>
      </c>
      <c r="FI100" s="54">
        <v>0</v>
      </c>
      <c r="FJ100" s="54">
        <v>0</v>
      </c>
      <c r="FK100" s="54">
        <v>0</v>
      </c>
      <c r="FL100" s="54">
        <v>0</v>
      </c>
      <c r="FM100" s="54">
        <v>0</v>
      </c>
      <c r="FN100" s="54">
        <v>0</v>
      </c>
      <c r="FO100" s="54">
        <v>0</v>
      </c>
      <c r="FP100" s="54">
        <v>0</v>
      </c>
      <c r="FQ100" s="54">
        <v>0</v>
      </c>
      <c r="FR100" s="55" t="s">
        <v>369</v>
      </c>
      <c r="FS100" s="55" t="s">
        <v>369</v>
      </c>
      <c r="FT100" s="55">
        <v>0</v>
      </c>
      <c r="FU100" s="196">
        <v>0</v>
      </c>
      <c r="FV100" s="55">
        <v>0</v>
      </c>
      <c r="FW100" s="54">
        <v>0</v>
      </c>
      <c r="FX100" s="54">
        <v>0</v>
      </c>
      <c r="FY100" s="54">
        <v>0</v>
      </c>
      <c r="FZ100" s="54">
        <v>0</v>
      </c>
      <c r="GA100" s="54">
        <v>0</v>
      </c>
      <c r="GB100" s="54">
        <v>0</v>
      </c>
      <c r="GC100" s="54">
        <v>0</v>
      </c>
      <c r="GD100" s="54">
        <v>0</v>
      </c>
      <c r="GE100" s="54">
        <v>0</v>
      </c>
      <c r="GF100" s="54">
        <v>0</v>
      </c>
      <c r="GG100" s="54">
        <v>0</v>
      </c>
      <c r="GH100" s="55" t="s">
        <v>369</v>
      </c>
      <c r="GI100" s="55" t="s">
        <v>369</v>
      </c>
      <c r="GJ100" s="55">
        <v>0</v>
      </c>
      <c r="GK100" s="196">
        <v>0</v>
      </c>
      <c r="GL100" s="55">
        <v>0</v>
      </c>
      <c r="GM100" s="54">
        <v>0</v>
      </c>
      <c r="GN100" s="54">
        <v>0</v>
      </c>
      <c r="GO100" s="54">
        <v>0</v>
      </c>
      <c r="GP100" s="54">
        <v>0</v>
      </c>
      <c r="GQ100" s="54">
        <v>0</v>
      </c>
      <c r="GR100" s="54">
        <v>0</v>
      </c>
      <c r="GS100" s="54">
        <v>0</v>
      </c>
      <c r="GT100" s="54">
        <v>0</v>
      </c>
      <c r="GU100" s="54">
        <v>0</v>
      </c>
      <c r="GV100" s="54">
        <v>0</v>
      </c>
      <c r="GW100" s="54">
        <v>0</v>
      </c>
      <c r="GX100" s="55" t="s">
        <v>369</v>
      </c>
      <c r="GY100" s="55" t="s">
        <v>369</v>
      </c>
      <c r="GZ100" s="55">
        <v>0</v>
      </c>
      <c r="HA100" s="196">
        <v>0</v>
      </c>
      <c r="HB100" s="55">
        <v>0</v>
      </c>
      <c r="HC100" s="54">
        <v>0</v>
      </c>
      <c r="HD100" s="54">
        <v>0</v>
      </c>
      <c r="HE100" s="54">
        <v>0</v>
      </c>
      <c r="HF100" s="54">
        <v>0</v>
      </c>
      <c r="HG100" s="54">
        <v>0</v>
      </c>
      <c r="HH100" s="54">
        <v>0</v>
      </c>
      <c r="HI100" s="54">
        <v>0.28157364000000001</v>
      </c>
      <c r="HJ100" s="54">
        <v>0</v>
      </c>
      <c r="HK100" s="54">
        <v>0</v>
      </c>
      <c r="HL100" s="54">
        <v>0</v>
      </c>
      <c r="HM100" s="54">
        <v>0</v>
      </c>
      <c r="HN100" s="55" t="s">
        <v>369</v>
      </c>
      <c r="HO100" s="55" t="s">
        <v>369</v>
      </c>
      <c r="HP100" s="55">
        <v>0</v>
      </c>
      <c r="HQ100" s="196">
        <v>0.28157364000000001</v>
      </c>
      <c r="HR100" s="55">
        <v>0</v>
      </c>
      <c r="HS100" s="54">
        <v>0</v>
      </c>
      <c r="HT100" s="54">
        <v>0</v>
      </c>
      <c r="HU100" s="54">
        <v>0</v>
      </c>
      <c r="HV100" s="54">
        <v>0</v>
      </c>
      <c r="HW100" s="54">
        <v>0</v>
      </c>
      <c r="HX100" s="54">
        <v>0</v>
      </c>
      <c r="HY100" s="54">
        <v>0</v>
      </c>
      <c r="HZ100" s="54">
        <v>0</v>
      </c>
      <c r="IA100" s="54">
        <v>0</v>
      </c>
      <c r="IB100" s="54">
        <v>0</v>
      </c>
      <c r="IC100" s="54">
        <v>0</v>
      </c>
      <c r="ID100" s="55" t="s">
        <v>369</v>
      </c>
      <c r="IE100" s="55" t="s">
        <v>369</v>
      </c>
      <c r="IF100" s="55">
        <v>0</v>
      </c>
      <c r="IG100" s="196">
        <v>0</v>
      </c>
      <c r="IH100" s="55">
        <v>0</v>
      </c>
    </row>
    <row r="101" spans="1:242" ht="15.75" x14ac:dyDescent="0.25">
      <c r="A101" s="129">
        <v>90</v>
      </c>
      <c r="B101" s="108" t="s">
        <v>203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I101" s="54">
        <v>1.8327365599999998</v>
      </c>
      <c r="J101" s="54">
        <v>0</v>
      </c>
      <c r="K101" s="54">
        <v>0</v>
      </c>
      <c r="L101" s="54">
        <v>0</v>
      </c>
      <c r="M101" s="54">
        <v>0</v>
      </c>
      <c r="N101" s="55" t="s">
        <v>369</v>
      </c>
      <c r="O101" s="55" t="s">
        <v>369</v>
      </c>
      <c r="P101" s="55">
        <v>0</v>
      </c>
      <c r="Q101" s="54">
        <v>0</v>
      </c>
      <c r="R101" s="55">
        <v>1.8327365599999998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0</v>
      </c>
      <c r="Y101" s="54">
        <v>0.13833382999999999</v>
      </c>
      <c r="Z101" s="54">
        <v>0</v>
      </c>
      <c r="AA101" s="54">
        <v>0</v>
      </c>
      <c r="AB101" s="54">
        <v>0</v>
      </c>
      <c r="AC101" s="54">
        <v>0</v>
      </c>
      <c r="AD101" s="55" t="s">
        <v>369</v>
      </c>
      <c r="AE101" s="55" t="s">
        <v>369</v>
      </c>
      <c r="AF101" s="55">
        <v>0</v>
      </c>
      <c r="AG101" s="196">
        <v>0</v>
      </c>
      <c r="AH101" s="55">
        <v>0.13833382999999999</v>
      </c>
      <c r="AI101" s="54">
        <v>0</v>
      </c>
      <c r="AJ101" s="54">
        <v>0</v>
      </c>
      <c r="AK101" s="54">
        <v>0</v>
      </c>
      <c r="AL101" s="54">
        <v>0</v>
      </c>
      <c r="AM101" s="54">
        <v>0</v>
      </c>
      <c r="AN101" s="54">
        <v>0</v>
      </c>
      <c r="AO101" s="54">
        <v>0</v>
      </c>
      <c r="AP101" s="54">
        <v>0</v>
      </c>
      <c r="AQ101" s="54">
        <v>0</v>
      </c>
      <c r="AR101" s="54">
        <v>0</v>
      </c>
      <c r="AS101" s="54">
        <v>0</v>
      </c>
      <c r="AT101" s="55" t="s">
        <v>369</v>
      </c>
      <c r="AU101" s="55" t="s">
        <v>369</v>
      </c>
      <c r="AV101" s="55">
        <v>0</v>
      </c>
      <c r="AW101" s="196">
        <v>0</v>
      </c>
      <c r="AX101" s="55">
        <v>0</v>
      </c>
      <c r="AY101" s="54">
        <v>0</v>
      </c>
      <c r="AZ101" s="54">
        <v>0</v>
      </c>
      <c r="BA101" s="54">
        <v>0</v>
      </c>
      <c r="BB101" s="54">
        <v>0</v>
      </c>
      <c r="BC101" s="54">
        <v>0</v>
      </c>
      <c r="BD101" s="54">
        <v>0</v>
      </c>
      <c r="BE101" s="54">
        <v>0</v>
      </c>
      <c r="BF101" s="54">
        <v>0</v>
      </c>
      <c r="BG101" s="54">
        <v>0</v>
      </c>
      <c r="BH101" s="54">
        <v>0</v>
      </c>
      <c r="BI101" s="54">
        <v>0</v>
      </c>
      <c r="BJ101" s="55" t="s">
        <v>369</v>
      </c>
      <c r="BK101" s="55" t="s">
        <v>369</v>
      </c>
      <c r="BL101" s="55">
        <v>0</v>
      </c>
      <c r="BM101" s="196">
        <v>0</v>
      </c>
      <c r="BN101" s="55">
        <v>0</v>
      </c>
      <c r="BO101" s="54">
        <v>0</v>
      </c>
      <c r="BP101" s="54">
        <v>0</v>
      </c>
      <c r="BQ101" s="54">
        <v>0</v>
      </c>
      <c r="BR101" s="54">
        <v>0</v>
      </c>
      <c r="BS101" s="54">
        <v>0</v>
      </c>
      <c r="BT101" s="54">
        <v>0</v>
      </c>
      <c r="BU101" s="54">
        <v>0</v>
      </c>
      <c r="BV101" s="54">
        <v>0</v>
      </c>
      <c r="BW101" s="54">
        <v>0</v>
      </c>
      <c r="BX101" s="54">
        <v>0</v>
      </c>
      <c r="BY101" s="54">
        <v>0</v>
      </c>
      <c r="BZ101" s="55" t="s">
        <v>369</v>
      </c>
      <c r="CA101" s="55" t="s">
        <v>369</v>
      </c>
      <c r="CB101" s="55">
        <v>0</v>
      </c>
      <c r="CC101" s="196">
        <v>0</v>
      </c>
      <c r="CD101" s="55">
        <v>0</v>
      </c>
      <c r="CE101" s="54">
        <v>0</v>
      </c>
      <c r="CF101" s="54">
        <v>0</v>
      </c>
      <c r="CG101" s="54">
        <v>0</v>
      </c>
      <c r="CH101" s="54">
        <v>0</v>
      </c>
      <c r="CI101" s="54">
        <v>0</v>
      </c>
      <c r="CJ101" s="54">
        <v>0</v>
      </c>
      <c r="CK101" s="54">
        <v>0</v>
      </c>
      <c r="CL101" s="54">
        <v>0</v>
      </c>
      <c r="CM101" s="54">
        <v>0</v>
      </c>
      <c r="CN101" s="54">
        <v>0</v>
      </c>
      <c r="CO101" s="54">
        <v>0</v>
      </c>
      <c r="CP101" s="55" t="s">
        <v>369</v>
      </c>
      <c r="CQ101" s="55" t="s">
        <v>369</v>
      </c>
      <c r="CR101" s="55">
        <v>0</v>
      </c>
      <c r="CS101" s="196">
        <v>0</v>
      </c>
      <c r="CT101" s="55">
        <v>0</v>
      </c>
      <c r="CU101" s="54">
        <v>0</v>
      </c>
      <c r="CV101" s="54">
        <v>0</v>
      </c>
      <c r="CW101" s="54">
        <v>0</v>
      </c>
      <c r="CX101" s="54">
        <v>0</v>
      </c>
      <c r="CY101" s="54">
        <v>0</v>
      </c>
      <c r="CZ101" s="54">
        <v>0</v>
      </c>
      <c r="DA101" s="54">
        <v>0</v>
      </c>
      <c r="DB101" s="54">
        <v>0</v>
      </c>
      <c r="DC101" s="54">
        <v>0</v>
      </c>
      <c r="DD101" s="54">
        <v>0</v>
      </c>
      <c r="DE101" s="54">
        <v>0</v>
      </c>
      <c r="DF101" s="55" t="s">
        <v>369</v>
      </c>
      <c r="DG101" s="55" t="s">
        <v>369</v>
      </c>
      <c r="DH101" s="55">
        <v>0</v>
      </c>
      <c r="DI101" s="196">
        <v>0</v>
      </c>
      <c r="DJ101" s="55">
        <v>0</v>
      </c>
      <c r="DK101" s="54">
        <v>0</v>
      </c>
      <c r="DL101" s="54">
        <v>0</v>
      </c>
      <c r="DM101" s="54">
        <v>0</v>
      </c>
      <c r="DN101" s="54">
        <v>0</v>
      </c>
      <c r="DO101" s="54">
        <v>0</v>
      </c>
      <c r="DP101" s="54">
        <v>0</v>
      </c>
      <c r="DQ101" s="54">
        <v>0</v>
      </c>
      <c r="DR101" s="54">
        <v>0</v>
      </c>
      <c r="DS101" s="54">
        <v>0</v>
      </c>
      <c r="DT101" s="54">
        <v>0</v>
      </c>
      <c r="DU101" s="54">
        <v>0</v>
      </c>
      <c r="DV101" s="55" t="s">
        <v>369</v>
      </c>
      <c r="DW101" s="55" t="s">
        <v>369</v>
      </c>
      <c r="DX101" s="55">
        <v>0</v>
      </c>
      <c r="DY101" s="196">
        <v>0</v>
      </c>
      <c r="DZ101" s="55">
        <v>0</v>
      </c>
      <c r="EA101" s="54">
        <v>0</v>
      </c>
      <c r="EB101" s="54">
        <v>0</v>
      </c>
      <c r="EC101" s="54">
        <v>0</v>
      </c>
      <c r="ED101" s="54">
        <v>0</v>
      </c>
      <c r="EE101" s="54">
        <v>0</v>
      </c>
      <c r="EF101" s="54">
        <v>0</v>
      </c>
      <c r="EG101" s="54">
        <v>0</v>
      </c>
      <c r="EH101" s="54">
        <v>0</v>
      </c>
      <c r="EI101" s="54">
        <v>0</v>
      </c>
      <c r="EJ101" s="54">
        <v>0</v>
      </c>
      <c r="EK101" s="54">
        <v>0</v>
      </c>
      <c r="EL101" s="55" t="s">
        <v>369</v>
      </c>
      <c r="EM101" s="55" t="s">
        <v>369</v>
      </c>
      <c r="EN101" s="55">
        <v>0</v>
      </c>
      <c r="EO101" s="54">
        <v>0</v>
      </c>
      <c r="EP101" s="55">
        <v>0</v>
      </c>
      <c r="EQ101" s="54">
        <v>0</v>
      </c>
      <c r="ER101" s="54">
        <v>0</v>
      </c>
      <c r="ES101" s="54">
        <v>0</v>
      </c>
      <c r="ET101" s="54">
        <v>0</v>
      </c>
      <c r="EU101" s="54">
        <v>0</v>
      </c>
      <c r="EV101" s="54">
        <v>0</v>
      </c>
      <c r="EW101" s="54">
        <v>0</v>
      </c>
      <c r="EX101" s="54">
        <v>0</v>
      </c>
      <c r="EY101" s="54">
        <v>0</v>
      </c>
      <c r="EZ101" s="54">
        <v>0</v>
      </c>
      <c r="FA101" s="54">
        <v>0</v>
      </c>
      <c r="FB101" s="55" t="s">
        <v>369</v>
      </c>
      <c r="FC101" s="55" t="s">
        <v>369</v>
      </c>
      <c r="FD101" s="55">
        <v>0</v>
      </c>
      <c r="FE101" s="196">
        <v>0</v>
      </c>
      <c r="FF101" s="55">
        <v>0</v>
      </c>
      <c r="FG101" s="54">
        <v>0</v>
      </c>
      <c r="FH101" s="54">
        <v>0</v>
      </c>
      <c r="FI101" s="54">
        <v>0</v>
      </c>
      <c r="FJ101" s="54">
        <v>0</v>
      </c>
      <c r="FK101" s="54">
        <v>0</v>
      </c>
      <c r="FL101" s="54">
        <v>0</v>
      </c>
      <c r="FM101" s="54">
        <v>0</v>
      </c>
      <c r="FN101" s="54">
        <v>0</v>
      </c>
      <c r="FO101" s="54">
        <v>0</v>
      </c>
      <c r="FP101" s="54">
        <v>0</v>
      </c>
      <c r="FQ101" s="54">
        <v>0</v>
      </c>
      <c r="FR101" s="55" t="s">
        <v>369</v>
      </c>
      <c r="FS101" s="55" t="s">
        <v>369</v>
      </c>
      <c r="FT101" s="55">
        <v>0</v>
      </c>
      <c r="FU101" s="196">
        <v>0</v>
      </c>
      <c r="FV101" s="55">
        <v>0</v>
      </c>
      <c r="FW101" s="54">
        <v>0</v>
      </c>
      <c r="FX101" s="54">
        <v>0</v>
      </c>
      <c r="FY101" s="54">
        <v>0</v>
      </c>
      <c r="FZ101" s="54">
        <v>0</v>
      </c>
      <c r="GA101" s="54">
        <v>0</v>
      </c>
      <c r="GB101" s="54">
        <v>0</v>
      </c>
      <c r="GC101" s="54">
        <v>0</v>
      </c>
      <c r="GD101" s="54">
        <v>0</v>
      </c>
      <c r="GE101" s="54">
        <v>0</v>
      </c>
      <c r="GF101" s="54">
        <v>0</v>
      </c>
      <c r="GG101" s="54">
        <v>0</v>
      </c>
      <c r="GH101" s="55" t="s">
        <v>369</v>
      </c>
      <c r="GI101" s="55" t="s">
        <v>369</v>
      </c>
      <c r="GJ101" s="55">
        <v>0</v>
      </c>
      <c r="GK101" s="196">
        <v>0</v>
      </c>
      <c r="GL101" s="55">
        <v>0</v>
      </c>
      <c r="GM101" s="54">
        <v>0</v>
      </c>
      <c r="GN101" s="54">
        <v>0</v>
      </c>
      <c r="GO101" s="54">
        <v>0</v>
      </c>
      <c r="GP101" s="54">
        <v>0</v>
      </c>
      <c r="GQ101" s="54">
        <v>0</v>
      </c>
      <c r="GR101" s="54">
        <v>0</v>
      </c>
      <c r="GS101" s="54">
        <v>0</v>
      </c>
      <c r="GT101" s="54">
        <v>0</v>
      </c>
      <c r="GU101" s="54">
        <v>0</v>
      </c>
      <c r="GV101" s="54">
        <v>0</v>
      </c>
      <c r="GW101" s="54">
        <v>0</v>
      </c>
      <c r="GX101" s="55" t="s">
        <v>369</v>
      </c>
      <c r="GY101" s="55" t="s">
        <v>369</v>
      </c>
      <c r="GZ101" s="55">
        <v>0</v>
      </c>
      <c r="HA101" s="196">
        <v>0</v>
      </c>
      <c r="HB101" s="55">
        <v>0</v>
      </c>
      <c r="HC101" s="54">
        <v>0</v>
      </c>
      <c r="HD101" s="54">
        <v>0</v>
      </c>
      <c r="HE101" s="54">
        <v>0</v>
      </c>
      <c r="HF101" s="54">
        <v>0</v>
      </c>
      <c r="HG101" s="54">
        <v>0</v>
      </c>
      <c r="HH101" s="54">
        <v>0</v>
      </c>
      <c r="HI101" s="54">
        <v>0</v>
      </c>
      <c r="HJ101" s="54">
        <v>0</v>
      </c>
      <c r="HK101" s="54">
        <v>0</v>
      </c>
      <c r="HL101" s="54">
        <v>0</v>
      </c>
      <c r="HM101" s="54">
        <v>0</v>
      </c>
      <c r="HN101" s="55" t="s">
        <v>369</v>
      </c>
      <c r="HO101" s="55" t="s">
        <v>369</v>
      </c>
      <c r="HP101" s="55">
        <v>0</v>
      </c>
      <c r="HQ101" s="196">
        <v>0</v>
      </c>
      <c r="HR101" s="55">
        <v>0</v>
      </c>
      <c r="HS101" s="54">
        <v>0</v>
      </c>
      <c r="HT101" s="54">
        <v>0</v>
      </c>
      <c r="HU101" s="54">
        <v>0</v>
      </c>
      <c r="HV101" s="54">
        <v>0</v>
      </c>
      <c r="HW101" s="54">
        <v>0</v>
      </c>
      <c r="HX101" s="54">
        <v>0</v>
      </c>
      <c r="HY101" s="54">
        <v>1.69440273</v>
      </c>
      <c r="HZ101" s="54">
        <v>0</v>
      </c>
      <c r="IA101" s="54">
        <v>0</v>
      </c>
      <c r="IB101" s="54">
        <v>0</v>
      </c>
      <c r="IC101" s="54">
        <v>0</v>
      </c>
      <c r="ID101" s="55" t="s">
        <v>369</v>
      </c>
      <c r="IE101" s="55" t="s">
        <v>369</v>
      </c>
      <c r="IF101" s="55">
        <v>0</v>
      </c>
      <c r="IG101" s="196">
        <v>0</v>
      </c>
      <c r="IH101" s="55">
        <v>1.69440273</v>
      </c>
    </row>
    <row r="102" spans="1:242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5" t="s">
        <v>369</v>
      </c>
      <c r="O102" s="55" t="s">
        <v>369</v>
      </c>
      <c r="P102" s="55">
        <v>0</v>
      </c>
      <c r="Q102" s="54">
        <v>0</v>
      </c>
      <c r="R102" s="55">
        <v>0</v>
      </c>
      <c r="S102" s="54">
        <v>0</v>
      </c>
      <c r="T102" s="54">
        <v>0</v>
      </c>
      <c r="U102" s="54">
        <v>0</v>
      </c>
      <c r="V102" s="54">
        <v>0</v>
      </c>
      <c r="W102" s="54">
        <v>0</v>
      </c>
      <c r="X102" s="54">
        <v>0</v>
      </c>
      <c r="Y102" s="54">
        <v>0</v>
      </c>
      <c r="Z102" s="54">
        <v>0</v>
      </c>
      <c r="AA102" s="54">
        <v>0</v>
      </c>
      <c r="AB102" s="54">
        <v>0</v>
      </c>
      <c r="AC102" s="54">
        <v>0</v>
      </c>
      <c r="AD102" s="55" t="s">
        <v>369</v>
      </c>
      <c r="AE102" s="55" t="s">
        <v>369</v>
      </c>
      <c r="AF102" s="55">
        <v>0</v>
      </c>
      <c r="AG102" s="196">
        <v>0</v>
      </c>
      <c r="AH102" s="55">
        <v>0</v>
      </c>
      <c r="AI102" s="54">
        <v>0</v>
      </c>
      <c r="AJ102" s="54">
        <v>0</v>
      </c>
      <c r="AK102" s="54">
        <v>0</v>
      </c>
      <c r="AL102" s="54">
        <v>0</v>
      </c>
      <c r="AM102" s="54">
        <v>0</v>
      </c>
      <c r="AN102" s="54">
        <v>0</v>
      </c>
      <c r="AO102" s="54">
        <v>0</v>
      </c>
      <c r="AP102" s="54">
        <v>0</v>
      </c>
      <c r="AQ102" s="54">
        <v>0</v>
      </c>
      <c r="AR102" s="54">
        <v>0</v>
      </c>
      <c r="AS102" s="54">
        <v>0</v>
      </c>
      <c r="AT102" s="55" t="s">
        <v>369</v>
      </c>
      <c r="AU102" s="55" t="s">
        <v>369</v>
      </c>
      <c r="AV102" s="55">
        <v>0</v>
      </c>
      <c r="AW102" s="196">
        <v>0</v>
      </c>
      <c r="AX102" s="55">
        <v>0</v>
      </c>
      <c r="AY102" s="54">
        <v>0</v>
      </c>
      <c r="AZ102" s="54">
        <v>0</v>
      </c>
      <c r="BA102" s="54">
        <v>0</v>
      </c>
      <c r="BB102" s="54">
        <v>0</v>
      </c>
      <c r="BC102" s="54">
        <v>0</v>
      </c>
      <c r="BD102" s="54">
        <v>0</v>
      </c>
      <c r="BE102" s="54">
        <v>0</v>
      </c>
      <c r="BF102" s="54">
        <v>0</v>
      </c>
      <c r="BG102" s="54">
        <v>0</v>
      </c>
      <c r="BH102" s="54">
        <v>0</v>
      </c>
      <c r="BI102" s="54">
        <v>0</v>
      </c>
      <c r="BJ102" s="55" t="s">
        <v>369</v>
      </c>
      <c r="BK102" s="55" t="s">
        <v>369</v>
      </c>
      <c r="BL102" s="55">
        <v>0</v>
      </c>
      <c r="BM102" s="196">
        <v>0</v>
      </c>
      <c r="BN102" s="55">
        <v>0</v>
      </c>
      <c r="BO102" s="54">
        <v>0</v>
      </c>
      <c r="BP102" s="54">
        <v>0</v>
      </c>
      <c r="BQ102" s="54">
        <v>0</v>
      </c>
      <c r="BR102" s="54">
        <v>0</v>
      </c>
      <c r="BS102" s="54">
        <v>0</v>
      </c>
      <c r="BT102" s="54">
        <v>0</v>
      </c>
      <c r="BU102" s="54">
        <v>0</v>
      </c>
      <c r="BV102" s="54">
        <v>0</v>
      </c>
      <c r="BW102" s="54">
        <v>0</v>
      </c>
      <c r="BX102" s="54">
        <v>0</v>
      </c>
      <c r="BY102" s="54">
        <v>0</v>
      </c>
      <c r="BZ102" s="55" t="s">
        <v>369</v>
      </c>
      <c r="CA102" s="55" t="s">
        <v>369</v>
      </c>
      <c r="CB102" s="55">
        <v>0</v>
      </c>
      <c r="CC102" s="196">
        <v>0</v>
      </c>
      <c r="CD102" s="55">
        <v>0</v>
      </c>
      <c r="CE102" s="54">
        <v>0</v>
      </c>
      <c r="CF102" s="54">
        <v>0</v>
      </c>
      <c r="CG102" s="54">
        <v>0</v>
      </c>
      <c r="CH102" s="54">
        <v>0</v>
      </c>
      <c r="CI102" s="54">
        <v>0</v>
      </c>
      <c r="CJ102" s="54">
        <v>0</v>
      </c>
      <c r="CK102" s="54">
        <v>0</v>
      </c>
      <c r="CL102" s="54">
        <v>0</v>
      </c>
      <c r="CM102" s="54">
        <v>0</v>
      </c>
      <c r="CN102" s="54">
        <v>0</v>
      </c>
      <c r="CO102" s="54">
        <v>0</v>
      </c>
      <c r="CP102" s="55" t="s">
        <v>369</v>
      </c>
      <c r="CQ102" s="55" t="s">
        <v>369</v>
      </c>
      <c r="CR102" s="55">
        <v>0</v>
      </c>
      <c r="CS102" s="196">
        <v>0</v>
      </c>
      <c r="CT102" s="55">
        <v>0</v>
      </c>
      <c r="CU102" s="54">
        <v>0</v>
      </c>
      <c r="CV102" s="54">
        <v>0</v>
      </c>
      <c r="CW102" s="54">
        <v>0</v>
      </c>
      <c r="CX102" s="54">
        <v>0</v>
      </c>
      <c r="CY102" s="54">
        <v>0</v>
      </c>
      <c r="CZ102" s="54">
        <v>0</v>
      </c>
      <c r="DA102" s="54">
        <v>0</v>
      </c>
      <c r="DB102" s="54">
        <v>0</v>
      </c>
      <c r="DC102" s="54">
        <v>0</v>
      </c>
      <c r="DD102" s="54">
        <v>0</v>
      </c>
      <c r="DE102" s="54">
        <v>0</v>
      </c>
      <c r="DF102" s="55" t="s">
        <v>369</v>
      </c>
      <c r="DG102" s="55" t="s">
        <v>369</v>
      </c>
      <c r="DH102" s="55">
        <v>0</v>
      </c>
      <c r="DI102" s="196">
        <v>0</v>
      </c>
      <c r="DJ102" s="55">
        <v>0</v>
      </c>
      <c r="DK102" s="54">
        <v>0</v>
      </c>
      <c r="DL102" s="54">
        <v>0</v>
      </c>
      <c r="DM102" s="54">
        <v>0</v>
      </c>
      <c r="DN102" s="54">
        <v>0</v>
      </c>
      <c r="DO102" s="54">
        <v>0</v>
      </c>
      <c r="DP102" s="54">
        <v>0</v>
      </c>
      <c r="DQ102" s="54">
        <v>0</v>
      </c>
      <c r="DR102" s="54">
        <v>0</v>
      </c>
      <c r="DS102" s="54">
        <v>0</v>
      </c>
      <c r="DT102" s="54">
        <v>0</v>
      </c>
      <c r="DU102" s="54">
        <v>0</v>
      </c>
      <c r="DV102" s="55" t="s">
        <v>369</v>
      </c>
      <c r="DW102" s="55" t="s">
        <v>369</v>
      </c>
      <c r="DX102" s="55">
        <v>0</v>
      </c>
      <c r="DY102" s="196">
        <v>0</v>
      </c>
      <c r="DZ102" s="55">
        <v>0</v>
      </c>
      <c r="EA102" s="54">
        <v>0</v>
      </c>
      <c r="EB102" s="54">
        <v>0</v>
      </c>
      <c r="EC102" s="54">
        <v>0</v>
      </c>
      <c r="ED102" s="54">
        <v>0</v>
      </c>
      <c r="EE102" s="54">
        <v>0</v>
      </c>
      <c r="EF102" s="54">
        <v>0</v>
      </c>
      <c r="EG102" s="54">
        <v>0</v>
      </c>
      <c r="EH102" s="54">
        <v>0</v>
      </c>
      <c r="EI102" s="54">
        <v>0</v>
      </c>
      <c r="EJ102" s="54">
        <v>0</v>
      </c>
      <c r="EK102" s="54">
        <v>0</v>
      </c>
      <c r="EL102" s="55" t="s">
        <v>369</v>
      </c>
      <c r="EM102" s="55" t="s">
        <v>369</v>
      </c>
      <c r="EN102" s="55">
        <v>0</v>
      </c>
      <c r="EO102" s="54">
        <v>0</v>
      </c>
      <c r="EP102" s="55">
        <v>0</v>
      </c>
      <c r="EQ102" s="54">
        <v>0</v>
      </c>
      <c r="ER102" s="54">
        <v>0</v>
      </c>
      <c r="ES102" s="54">
        <v>0</v>
      </c>
      <c r="ET102" s="54">
        <v>0</v>
      </c>
      <c r="EU102" s="54">
        <v>0</v>
      </c>
      <c r="EV102" s="54">
        <v>0</v>
      </c>
      <c r="EW102" s="54">
        <v>0</v>
      </c>
      <c r="EX102" s="54">
        <v>0</v>
      </c>
      <c r="EY102" s="54">
        <v>0</v>
      </c>
      <c r="EZ102" s="54">
        <v>0</v>
      </c>
      <c r="FA102" s="54">
        <v>0</v>
      </c>
      <c r="FB102" s="55" t="s">
        <v>369</v>
      </c>
      <c r="FC102" s="55" t="s">
        <v>369</v>
      </c>
      <c r="FD102" s="55">
        <v>0</v>
      </c>
      <c r="FE102" s="196">
        <v>0</v>
      </c>
      <c r="FF102" s="55">
        <v>0</v>
      </c>
      <c r="FG102" s="54">
        <v>0</v>
      </c>
      <c r="FH102" s="54">
        <v>0</v>
      </c>
      <c r="FI102" s="54">
        <v>0</v>
      </c>
      <c r="FJ102" s="54">
        <v>0</v>
      </c>
      <c r="FK102" s="54">
        <v>0</v>
      </c>
      <c r="FL102" s="54">
        <v>0</v>
      </c>
      <c r="FM102" s="54">
        <v>0</v>
      </c>
      <c r="FN102" s="54">
        <v>0</v>
      </c>
      <c r="FO102" s="54">
        <v>0</v>
      </c>
      <c r="FP102" s="54">
        <v>0</v>
      </c>
      <c r="FQ102" s="54">
        <v>0</v>
      </c>
      <c r="FR102" s="55" t="s">
        <v>369</v>
      </c>
      <c r="FS102" s="55" t="s">
        <v>369</v>
      </c>
      <c r="FT102" s="55">
        <v>0</v>
      </c>
      <c r="FU102" s="196">
        <v>0</v>
      </c>
      <c r="FV102" s="55">
        <v>0</v>
      </c>
      <c r="FW102" s="54">
        <v>0</v>
      </c>
      <c r="FX102" s="54">
        <v>0</v>
      </c>
      <c r="FY102" s="54">
        <v>0</v>
      </c>
      <c r="FZ102" s="54">
        <v>0</v>
      </c>
      <c r="GA102" s="54">
        <v>0</v>
      </c>
      <c r="GB102" s="54">
        <v>0</v>
      </c>
      <c r="GC102" s="54">
        <v>0</v>
      </c>
      <c r="GD102" s="54">
        <v>0</v>
      </c>
      <c r="GE102" s="54">
        <v>0</v>
      </c>
      <c r="GF102" s="54">
        <v>0</v>
      </c>
      <c r="GG102" s="54">
        <v>0</v>
      </c>
      <c r="GH102" s="55" t="s">
        <v>369</v>
      </c>
      <c r="GI102" s="55" t="s">
        <v>369</v>
      </c>
      <c r="GJ102" s="55">
        <v>0</v>
      </c>
      <c r="GK102" s="196">
        <v>0</v>
      </c>
      <c r="GL102" s="55">
        <v>0</v>
      </c>
      <c r="GM102" s="54">
        <v>0</v>
      </c>
      <c r="GN102" s="54">
        <v>0</v>
      </c>
      <c r="GO102" s="54">
        <v>0</v>
      </c>
      <c r="GP102" s="54">
        <v>0</v>
      </c>
      <c r="GQ102" s="54">
        <v>0</v>
      </c>
      <c r="GR102" s="54">
        <v>0</v>
      </c>
      <c r="GS102" s="54">
        <v>0</v>
      </c>
      <c r="GT102" s="54">
        <v>0</v>
      </c>
      <c r="GU102" s="54">
        <v>0</v>
      </c>
      <c r="GV102" s="54">
        <v>0</v>
      </c>
      <c r="GW102" s="54">
        <v>0</v>
      </c>
      <c r="GX102" s="55" t="s">
        <v>369</v>
      </c>
      <c r="GY102" s="55" t="s">
        <v>369</v>
      </c>
      <c r="GZ102" s="55">
        <v>0</v>
      </c>
      <c r="HA102" s="196">
        <v>0</v>
      </c>
      <c r="HB102" s="55">
        <v>0</v>
      </c>
      <c r="HC102" s="54">
        <v>0</v>
      </c>
      <c r="HD102" s="54">
        <v>0</v>
      </c>
      <c r="HE102" s="54">
        <v>0</v>
      </c>
      <c r="HF102" s="54">
        <v>0</v>
      </c>
      <c r="HG102" s="54">
        <v>0</v>
      </c>
      <c r="HH102" s="54">
        <v>0</v>
      </c>
      <c r="HI102" s="54">
        <v>0</v>
      </c>
      <c r="HJ102" s="54">
        <v>0</v>
      </c>
      <c r="HK102" s="54">
        <v>0</v>
      </c>
      <c r="HL102" s="54">
        <v>0</v>
      </c>
      <c r="HM102" s="54">
        <v>0</v>
      </c>
      <c r="HN102" s="55" t="s">
        <v>369</v>
      </c>
      <c r="HO102" s="55" t="s">
        <v>369</v>
      </c>
      <c r="HP102" s="55">
        <v>0</v>
      </c>
      <c r="HQ102" s="196">
        <v>0</v>
      </c>
      <c r="HR102" s="55">
        <v>0</v>
      </c>
      <c r="HS102" s="54">
        <v>0</v>
      </c>
      <c r="HT102" s="54">
        <v>0</v>
      </c>
      <c r="HU102" s="54">
        <v>0</v>
      </c>
      <c r="HV102" s="54">
        <v>0</v>
      </c>
      <c r="HW102" s="54">
        <v>0</v>
      </c>
      <c r="HX102" s="54">
        <v>0</v>
      </c>
      <c r="HY102" s="54">
        <v>0</v>
      </c>
      <c r="HZ102" s="54">
        <v>0</v>
      </c>
      <c r="IA102" s="54">
        <v>0</v>
      </c>
      <c r="IB102" s="54">
        <v>0</v>
      </c>
      <c r="IC102" s="54">
        <v>0</v>
      </c>
      <c r="ID102" s="55" t="s">
        <v>369</v>
      </c>
      <c r="IE102" s="55" t="s">
        <v>369</v>
      </c>
      <c r="IF102" s="55">
        <v>0</v>
      </c>
      <c r="IG102" s="196">
        <v>0</v>
      </c>
      <c r="IH102" s="55">
        <v>0</v>
      </c>
    </row>
    <row r="103" spans="1:242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1.4245741000000001</v>
      </c>
      <c r="J103" s="54">
        <v>0</v>
      </c>
      <c r="K103" s="54">
        <v>0</v>
      </c>
      <c r="L103" s="54">
        <v>0</v>
      </c>
      <c r="M103" s="54">
        <v>0</v>
      </c>
      <c r="N103" s="55" t="s">
        <v>369</v>
      </c>
      <c r="O103" s="55" t="s">
        <v>369</v>
      </c>
      <c r="P103" s="55">
        <v>0</v>
      </c>
      <c r="Q103" s="54">
        <v>1.4245741000000001</v>
      </c>
      <c r="R103" s="55">
        <v>0</v>
      </c>
      <c r="S103" s="54">
        <v>0</v>
      </c>
      <c r="T103" s="54">
        <v>0</v>
      </c>
      <c r="U103" s="54">
        <v>0</v>
      </c>
      <c r="V103" s="54">
        <v>0</v>
      </c>
      <c r="W103" s="54">
        <v>0</v>
      </c>
      <c r="X103" s="54">
        <v>0</v>
      </c>
      <c r="Y103" s="54">
        <v>0</v>
      </c>
      <c r="Z103" s="54">
        <v>0</v>
      </c>
      <c r="AA103" s="54">
        <v>0</v>
      </c>
      <c r="AB103" s="54">
        <v>0</v>
      </c>
      <c r="AC103" s="54">
        <v>0</v>
      </c>
      <c r="AD103" s="55" t="s">
        <v>369</v>
      </c>
      <c r="AE103" s="55" t="s">
        <v>369</v>
      </c>
      <c r="AF103" s="55">
        <v>0</v>
      </c>
      <c r="AG103" s="196">
        <v>0</v>
      </c>
      <c r="AH103" s="55">
        <v>0</v>
      </c>
      <c r="AI103" s="54">
        <v>0</v>
      </c>
      <c r="AJ103" s="54">
        <v>0</v>
      </c>
      <c r="AK103" s="54">
        <v>0</v>
      </c>
      <c r="AL103" s="54">
        <v>0</v>
      </c>
      <c r="AM103" s="54">
        <v>0</v>
      </c>
      <c r="AN103" s="54">
        <v>0</v>
      </c>
      <c r="AO103" s="54">
        <v>0</v>
      </c>
      <c r="AP103" s="54">
        <v>0</v>
      </c>
      <c r="AQ103" s="54">
        <v>0</v>
      </c>
      <c r="AR103" s="54">
        <v>0</v>
      </c>
      <c r="AS103" s="54">
        <v>0</v>
      </c>
      <c r="AT103" s="55" t="s">
        <v>369</v>
      </c>
      <c r="AU103" s="55" t="s">
        <v>369</v>
      </c>
      <c r="AV103" s="55">
        <v>0</v>
      </c>
      <c r="AW103" s="196">
        <v>0</v>
      </c>
      <c r="AX103" s="55">
        <v>0</v>
      </c>
      <c r="AY103" s="54">
        <v>0</v>
      </c>
      <c r="AZ103" s="54">
        <v>0</v>
      </c>
      <c r="BA103" s="54">
        <v>0</v>
      </c>
      <c r="BB103" s="54">
        <v>0</v>
      </c>
      <c r="BC103" s="54">
        <v>0</v>
      </c>
      <c r="BD103" s="54">
        <v>0</v>
      </c>
      <c r="BE103" s="54">
        <v>0</v>
      </c>
      <c r="BF103" s="54">
        <v>0</v>
      </c>
      <c r="BG103" s="54">
        <v>0</v>
      </c>
      <c r="BH103" s="54">
        <v>0</v>
      </c>
      <c r="BI103" s="54">
        <v>0</v>
      </c>
      <c r="BJ103" s="55" t="s">
        <v>369</v>
      </c>
      <c r="BK103" s="55" t="s">
        <v>369</v>
      </c>
      <c r="BL103" s="55">
        <v>0</v>
      </c>
      <c r="BM103" s="196">
        <v>0</v>
      </c>
      <c r="BN103" s="55">
        <v>0</v>
      </c>
      <c r="BO103" s="54">
        <v>0</v>
      </c>
      <c r="BP103" s="54">
        <v>0</v>
      </c>
      <c r="BQ103" s="54">
        <v>0</v>
      </c>
      <c r="BR103" s="54">
        <v>0</v>
      </c>
      <c r="BS103" s="54">
        <v>0</v>
      </c>
      <c r="BT103" s="54">
        <v>0</v>
      </c>
      <c r="BU103" s="54">
        <v>0</v>
      </c>
      <c r="BV103" s="54">
        <v>0</v>
      </c>
      <c r="BW103" s="54">
        <v>0</v>
      </c>
      <c r="BX103" s="54">
        <v>0</v>
      </c>
      <c r="BY103" s="54">
        <v>0</v>
      </c>
      <c r="BZ103" s="55" t="s">
        <v>369</v>
      </c>
      <c r="CA103" s="55" t="s">
        <v>369</v>
      </c>
      <c r="CB103" s="55">
        <v>0</v>
      </c>
      <c r="CC103" s="196">
        <v>0</v>
      </c>
      <c r="CD103" s="55">
        <v>0</v>
      </c>
      <c r="CE103" s="54">
        <v>0</v>
      </c>
      <c r="CF103" s="54">
        <v>0</v>
      </c>
      <c r="CG103" s="54">
        <v>0</v>
      </c>
      <c r="CH103" s="54">
        <v>0</v>
      </c>
      <c r="CI103" s="54">
        <v>0</v>
      </c>
      <c r="CJ103" s="54">
        <v>0</v>
      </c>
      <c r="CK103" s="54">
        <v>0</v>
      </c>
      <c r="CL103" s="54">
        <v>0</v>
      </c>
      <c r="CM103" s="54">
        <v>0</v>
      </c>
      <c r="CN103" s="54">
        <v>0</v>
      </c>
      <c r="CO103" s="54">
        <v>0</v>
      </c>
      <c r="CP103" s="55" t="s">
        <v>369</v>
      </c>
      <c r="CQ103" s="55" t="s">
        <v>369</v>
      </c>
      <c r="CR103" s="55">
        <v>0</v>
      </c>
      <c r="CS103" s="196">
        <v>0</v>
      </c>
      <c r="CT103" s="55">
        <v>0</v>
      </c>
      <c r="CU103" s="54">
        <v>0</v>
      </c>
      <c r="CV103" s="54">
        <v>0</v>
      </c>
      <c r="CW103" s="54">
        <v>0</v>
      </c>
      <c r="CX103" s="54">
        <v>0</v>
      </c>
      <c r="CY103" s="54">
        <v>0</v>
      </c>
      <c r="CZ103" s="54">
        <v>0</v>
      </c>
      <c r="DA103" s="54">
        <v>0</v>
      </c>
      <c r="DB103" s="54">
        <v>0</v>
      </c>
      <c r="DC103" s="54">
        <v>0</v>
      </c>
      <c r="DD103" s="54">
        <v>0</v>
      </c>
      <c r="DE103" s="54">
        <v>0</v>
      </c>
      <c r="DF103" s="55" t="s">
        <v>369</v>
      </c>
      <c r="DG103" s="55" t="s">
        <v>369</v>
      </c>
      <c r="DH103" s="55">
        <v>0</v>
      </c>
      <c r="DI103" s="196">
        <v>0</v>
      </c>
      <c r="DJ103" s="55">
        <v>0</v>
      </c>
      <c r="DK103" s="54">
        <v>0</v>
      </c>
      <c r="DL103" s="54">
        <v>0</v>
      </c>
      <c r="DM103" s="54">
        <v>0</v>
      </c>
      <c r="DN103" s="54">
        <v>0</v>
      </c>
      <c r="DO103" s="54">
        <v>0</v>
      </c>
      <c r="DP103" s="54">
        <v>0</v>
      </c>
      <c r="DQ103" s="54">
        <v>0</v>
      </c>
      <c r="DR103" s="54">
        <v>0</v>
      </c>
      <c r="DS103" s="54">
        <v>0</v>
      </c>
      <c r="DT103" s="54">
        <v>0</v>
      </c>
      <c r="DU103" s="54">
        <v>0</v>
      </c>
      <c r="DV103" s="55" t="s">
        <v>369</v>
      </c>
      <c r="DW103" s="55" t="s">
        <v>369</v>
      </c>
      <c r="DX103" s="55">
        <v>0</v>
      </c>
      <c r="DY103" s="196">
        <v>0</v>
      </c>
      <c r="DZ103" s="55">
        <v>0</v>
      </c>
      <c r="EA103" s="54">
        <v>0</v>
      </c>
      <c r="EB103" s="54">
        <v>0</v>
      </c>
      <c r="EC103" s="54">
        <v>0</v>
      </c>
      <c r="ED103" s="54">
        <v>0</v>
      </c>
      <c r="EE103" s="54">
        <v>0</v>
      </c>
      <c r="EF103" s="54">
        <v>0</v>
      </c>
      <c r="EG103" s="54">
        <v>0</v>
      </c>
      <c r="EH103" s="54">
        <v>0</v>
      </c>
      <c r="EI103" s="54">
        <v>0</v>
      </c>
      <c r="EJ103" s="54">
        <v>0</v>
      </c>
      <c r="EK103" s="54">
        <v>0</v>
      </c>
      <c r="EL103" s="55" t="s">
        <v>369</v>
      </c>
      <c r="EM103" s="55" t="s">
        <v>369</v>
      </c>
      <c r="EN103" s="55">
        <v>0</v>
      </c>
      <c r="EO103" s="54">
        <v>0</v>
      </c>
      <c r="EP103" s="55">
        <v>0</v>
      </c>
      <c r="EQ103" s="54">
        <v>0</v>
      </c>
      <c r="ER103" s="54">
        <v>0</v>
      </c>
      <c r="ES103" s="54">
        <v>0</v>
      </c>
      <c r="ET103" s="54">
        <v>0</v>
      </c>
      <c r="EU103" s="54">
        <v>0</v>
      </c>
      <c r="EV103" s="54">
        <v>0</v>
      </c>
      <c r="EW103" s="54">
        <v>0</v>
      </c>
      <c r="EX103" s="54">
        <v>0</v>
      </c>
      <c r="EY103" s="54">
        <v>0</v>
      </c>
      <c r="EZ103" s="54">
        <v>0</v>
      </c>
      <c r="FA103" s="54">
        <v>0</v>
      </c>
      <c r="FB103" s="55" t="s">
        <v>369</v>
      </c>
      <c r="FC103" s="55" t="s">
        <v>369</v>
      </c>
      <c r="FD103" s="55">
        <v>0</v>
      </c>
      <c r="FE103" s="196">
        <v>0</v>
      </c>
      <c r="FF103" s="55">
        <v>0</v>
      </c>
      <c r="FG103" s="54">
        <v>0</v>
      </c>
      <c r="FH103" s="54">
        <v>0</v>
      </c>
      <c r="FI103" s="54">
        <v>0</v>
      </c>
      <c r="FJ103" s="54">
        <v>0</v>
      </c>
      <c r="FK103" s="54">
        <v>0</v>
      </c>
      <c r="FL103" s="54">
        <v>0</v>
      </c>
      <c r="FM103" s="54">
        <v>0</v>
      </c>
      <c r="FN103" s="54">
        <v>0</v>
      </c>
      <c r="FO103" s="54">
        <v>0</v>
      </c>
      <c r="FP103" s="54">
        <v>0</v>
      </c>
      <c r="FQ103" s="54">
        <v>0</v>
      </c>
      <c r="FR103" s="55" t="s">
        <v>369</v>
      </c>
      <c r="FS103" s="55" t="s">
        <v>369</v>
      </c>
      <c r="FT103" s="55">
        <v>0</v>
      </c>
      <c r="FU103" s="196">
        <v>0</v>
      </c>
      <c r="FV103" s="55">
        <v>0</v>
      </c>
      <c r="FW103" s="54">
        <v>0</v>
      </c>
      <c r="FX103" s="54">
        <v>0</v>
      </c>
      <c r="FY103" s="54">
        <v>0</v>
      </c>
      <c r="FZ103" s="54">
        <v>0</v>
      </c>
      <c r="GA103" s="54">
        <v>0</v>
      </c>
      <c r="GB103" s="54">
        <v>0</v>
      </c>
      <c r="GC103" s="54">
        <v>0</v>
      </c>
      <c r="GD103" s="54">
        <v>0</v>
      </c>
      <c r="GE103" s="54">
        <v>0</v>
      </c>
      <c r="GF103" s="54">
        <v>0</v>
      </c>
      <c r="GG103" s="54">
        <v>0</v>
      </c>
      <c r="GH103" s="55" t="s">
        <v>369</v>
      </c>
      <c r="GI103" s="55" t="s">
        <v>369</v>
      </c>
      <c r="GJ103" s="55">
        <v>0</v>
      </c>
      <c r="GK103" s="196">
        <v>0</v>
      </c>
      <c r="GL103" s="55">
        <v>0</v>
      </c>
      <c r="GM103" s="54">
        <v>0</v>
      </c>
      <c r="GN103" s="54">
        <v>0</v>
      </c>
      <c r="GO103" s="54">
        <v>0</v>
      </c>
      <c r="GP103" s="54">
        <v>0</v>
      </c>
      <c r="GQ103" s="54">
        <v>0</v>
      </c>
      <c r="GR103" s="54">
        <v>0</v>
      </c>
      <c r="GS103" s="54">
        <v>0</v>
      </c>
      <c r="GT103" s="54">
        <v>0</v>
      </c>
      <c r="GU103" s="54">
        <v>0</v>
      </c>
      <c r="GV103" s="54">
        <v>0</v>
      </c>
      <c r="GW103" s="54">
        <v>0</v>
      </c>
      <c r="GX103" s="55" t="s">
        <v>369</v>
      </c>
      <c r="GY103" s="55" t="s">
        <v>369</v>
      </c>
      <c r="GZ103" s="55">
        <v>0</v>
      </c>
      <c r="HA103" s="196">
        <v>0</v>
      </c>
      <c r="HB103" s="55">
        <v>0</v>
      </c>
      <c r="HC103" s="54">
        <v>0</v>
      </c>
      <c r="HD103" s="54">
        <v>0</v>
      </c>
      <c r="HE103" s="54">
        <v>0</v>
      </c>
      <c r="HF103" s="54">
        <v>0</v>
      </c>
      <c r="HG103" s="54">
        <v>0</v>
      </c>
      <c r="HH103" s="54">
        <v>0</v>
      </c>
      <c r="HI103" s="54">
        <v>1.4245741000000001</v>
      </c>
      <c r="HJ103" s="54">
        <v>0</v>
      </c>
      <c r="HK103" s="54">
        <v>0</v>
      </c>
      <c r="HL103" s="54">
        <v>0</v>
      </c>
      <c r="HM103" s="54">
        <v>0</v>
      </c>
      <c r="HN103" s="55" t="s">
        <v>369</v>
      </c>
      <c r="HO103" s="55" t="s">
        <v>369</v>
      </c>
      <c r="HP103" s="55">
        <v>0</v>
      </c>
      <c r="HQ103" s="196">
        <v>1.4245741000000001</v>
      </c>
      <c r="HR103" s="55">
        <v>0</v>
      </c>
      <c r="HS103" s="54">
        <v>0</v>
      </c>
      <c r="HT103" s="54">
        <v>0</v>
      </c>
      <c r="HU103" s="54">
        <v>0</v>
      </c>
      <c r="HV103" s="54">
        <v>0</v>
      </c>
      <c r="HW103" s="54">
        <v>0</v>
      </c>
      <c r="HX103" s="54">
        <v>0</v>
      </c>
      <c r="HY103" s="54">
        <v>0</v>
      </c>
      <c r="HZ103" s="54">
        <v>0</v>
      </c>
      <c r="IA103" s="54">
        <v>0</v>
      </c>
      <c r="IB103" s="54">
        <v>0</v>
      </c>
      <c r="IC103" s="54">
        <v>0</v>
      </c>
      <c r="ID103" s="55" t="s">
        <v>369</v>
      </c>
      <c r="IE103" s="55" t="s">
        <v>369</v>
      </c>
      <c r="IF103" s="55">
        <v>0</v>
      </c>
      <c r="IG103" s="196">
        <v>0</v>
      </c>
      <c r="IH103" s="55">
        <v>0</v>
      </c>
    </row>
    <row r="104" spans="1:242" ht="15.75" x14ac:dyDescent="0.25">
      <c r="A104" s="129">
        <v>93</v>
      </c>
      <c r="B104" s="108" t="s">
        <v>209</v>
      </c>
      <c r="C104" s="54">
        <v>0</v>
      </c>
      <c r="D104" s="54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5.1025058600000008</v>
      </c>
      <c r="J104" s="54">
        <v>0</v>
      </c>
      <c r="K104" s="54">
        <v>0</v>
      </c>
      <c r="L104" s="54">
        <v>0</v>
      </c>
      <c r="M104" s="54">
        <v>0</v>
      </c>
      <c r="N104" s="55" t="s">
        <v>369</v>
      </c>
      <c r="O104" s="55" t="s">
        <v>369</v>
      </c>
      <c r="P104" s="55">
        <v>0</v>
      </c>
      <c r="Q104" s="54">
        <v>5.0937027300000004</v>
      </c>
      <c r="R104" s="55">
        <v>8.8031300000004364E-3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0</v>
      </c>
      <c r="Y104" s="54">
        <v>0</v>
      </c>
      <c r="Z104" s="54">
        <v>0</v>
      </c>
      <c r="AA104" s="54">
        <v>0</v>
      </c>
      <c r="AB104" s="54">
        <v>0</v>
      </c>
      <c r="AC104" s="54">
        <v>0</v>
      </c>
      <c r="AD104" s="55" t="s">
        <v>369</v>
      </c>
      <c r="AE104" s="55" t="s">
        <v>369</v>
      </c>
      <c r="AF104" s="55">
        <v>0</v>
      </c>
      <c r="AG104" s="196">
        <v>0</v>
      </c>
      <c r="AH104" s="55">
        <v>0</v>
      </c>
      <c r="AI104" s="54">
        <v>0</v>
      </c>
      <c r="AJ104" s="54">
        <v>0</v>
      </c>
      <c r="AK104" s="54">
        <v>0</v>
      </c>
      <c r="AL104" s="54">
        <v>0</v>
      </c>
      <c r="AM104" s="54">
        <v>0</v>
      </c>
      <c r="AN104" s="54">
        <v>0</v>
      </c>
      <c r="AO104" s="54">
        <v>0</v>
      </c>
      <c r="AP104" s="54">
        <v>0</v>
      </c>
      <c r="AQ104" s="54">
        <v>0</v>
      </c>
      <c r="AR104" s="54">
        <v>0</v>
      </c>
      <c r="AS104" s="54">
        <v>0</v>
      </c>
      <c r="AT104" s="55" t="s">
        <v>369</v>
      </c>
      <c r="AU104" s="55" t="s">
        <v>369</v>
      </c>
      <c r="AV104" s="55">
        <v>0</v>
      </c>
      <c r="AW104" s="196">
        <v>0</v>
      </c>
      <c r="AX104" s="55">
        <v>0</v>
      </c>
      <c r="AY104" s="54">
        <v>0</v>
      </c>
      <c r="AZ104" s="54">
        <v>0</v>
      </c>
      <c r="BA104" s="54">
        <v>0</v>
      </c>
      <c r="BB104" s="54">
        <v>0</v>
      </c>
      <c r="BC104" s="54">
        <v>0</v>
      </c>
      <c r="BD104" s="54">
        <v>0</v>
      </c>
      <c r="BE104" s="54">
        <v>0</v>
      </c>
      <c r="BF104" s="54">
        <v>0</v>
      </c>
      <c r="BG104" s="54">
        <v>0</v>
      </c>
      <c r="BH104" s="54">
        <v>0</v>
      </c>
      <c r="BI104" s="54">
        <v>0</v>
      </c>
      <c r="BJ104" s="55" t="s">
        <v>369</v>
      </c>
      <c r="BK104" s="55" t="s">
        <v>369</v>
      </c>
      <c r="BL104" s="55">
        <v>0</v>
      </c>
      <c r="BM104" s="196">
        <v>0</v>
      </c>
      <c r="BN104" s="55">
        <v>0</v>
      </c>
      <c r="BO104" s="54">
        <v>0</v>
      </c>
      <c r="BP104" s="54">
        <v>0</v>
      </c>
      <c r="BQ104" s="54">
        <v>0</v>
      </c>
      <c r="BR104" s="54">
        <v>0</v>
      </c>
      <c r="BS104" s="54">
        <v>0</v>
      </c>
      <c r="BT104" s="54">
        <v>0</v>
      </c>
      <c r="BU104" s="54">
        <v>0</v>
      </c>
      <c r="BV104" s="54">
        <v>0</v>
      </c>
      <c r="BW104" s="54">
        <v>0</v>
      </c>
      <c r="BX104" s="54">
        <v>0</v>
      </c>
      <c r="BY104" s="54">
        <v>0</v>
      </c>
      <c r="BZ104" s="55" t="s">
        <v>369</v>
      </c>
      <c r="CA104" s="55" t="s">
        <v>369</v>
      </c>
      <c r="CB104" s="55">
        <v>0</v>
      </c>
      <c r="CC104" s="196">
        <v>0</v>
      </c>
      <c r="CD104" s="55">
        <v>0</v>
      </c>
      <c r="CE104" s="54">
        <v>0</v>
      </c>
      <c r="CF104" s="54">
        <v>0</v>
      </c>
      <c r="CG104" s="54">
        <v>0</v>
      </c>
      <c r="CH104" s="54">
        <v>0</v>
      </c>
      <c r="CI104" s="54">
        <v>0</v>
      </c>
      <c r="CJ104" s="54">
        <v>0</v>
      </c>
      <c r="CK104" s="54">
        <v>0</v>
      </c>
      <c r="CL104" s="54">
        <v>0</v>
      </c>
      <c r="CM104" s="54">
        <v>0</v>
      </c>
      <c r="CN104" s="54">
        <v>0</v>
      </c>
      <c r="CO104" s="54">
        <v>0</v>
      </c>
      <c r="CP104" s="55" t="s">
        <v>369</v>
      </c>
      <c r="CQ104" s="55" t="s">
        <v>369</v>
      </c>
      <c r="CR104" s="55">
        <v>0</v>
      </c>
      <c r="CS104" s="196">
        <v>0</v>
      </c>
      <c r="CT104" s="55">
        <v>0</v>
      </c>
      <c r="CU104" s="54">
        <v>0</v>
      </c>
      <c r="CV104" s="54">
        <v>0</v>
      </c>
      <c r="CW104" s="54">
        <v>0</v>
      </c>
      <c r="CX104" s="54">
        <v>0</v>
      </c>
      <c r="CY104" s="54">
        <v>0</v>
      </c>
      <c r="CZ104" s="54">
        <v>0</v>
      </c>
      <c r="DA104" s="54">
        <v>0</v>
      </c>
      <c r="DB104" s="54">
        <v>0</v>
      </c>
      <c r="DC104" s="54">
        <v>0</v>
      </c>
      <c r="DD104" s="54">
        <v>0</v>
      </c>
      <c r="DE104" s="54">
        <v>0</v>
      </c>
      <c r="DF104" s="55" t="s">
        <v>369</v>
      </c>
      <c r="DG104" s="55" t="s">
        <v>369</v>
      </c>
      <c r="DH104" s="55">
        <v>0</v>
      </c>
      <c r="DI104" s="196">
        <v>0</v>
      </c>
      <c r="DJ104" s="55">
        <v>0</v>
      </c>
      <c r="DK104" s="54">
        <v>0</v>
      </c>
      <c r="DL104" s="54">
        <v>0</v>
      </c>
      <c r="DM104" s="54">
        <v>0</v>
      </c>
      <c r="DN104" s="54">
        <v>0</v>
      </c>
      <c r="DO104" s="54">
        <v>0</v>
      </c>
      <c r="DP104" s="54">
        <v>0</v>
      </c>
      <c r="DQ104" s="54">
        <v>0</v>
      </c>
      <c r="DR104" s="54">
        <v>0</v>
      </c>
      <c r="DS104" s="54">
        <v>0</v>
      </c>
      <c r="DT104" s="54">
        <v>0</v>
      </c>
      <c r="DU104" s="54">
        <v>0</v>
      </c>
      <c r="DV104" s="55" t="s">
        <v>369</v>
      </c>
      <c r="DW104" s="55" t="s">
        <v>369</v>
      </c>
      <c r="DX104" s="55">
        <v>0</v>
      </c>
      <c r="DY104" s="196">
        <v>0</v>
      </c>
      <c r="DZ104" s="55">
        <v>0</v>
      </c>
      <c r="EA104" s="54">
        <v>0</v>
      </c>
      <c r="EB104" s="54">
        <v>0</v>
      </c>
      <c r="EC104" s="54">
        <v>0</v>
      </c>
      <c r="ED104" s="54">
        <v>0</v>
      </c>
      <c r="EE104" s="54">
        <v>0</v>
      </c>
      <c r="EF104" s="54">
        <v>0</v>
      </c>
      <c r="EG104" s="54">
        <v>0</v>
      </c>
      <c r="EH104" s="54">
        <v>0</v>
      </c>
      <c r="EI104" s="54">
        <v>0</v>
      </c>
      <c r="EJ104" s="54">
        <v>0</v>
      </c>
      <c r="EK104" s="54">
        <v>0</v>
      </c>
      <c r="EL104" s="55" t="s">
        <v>369</v>
      </c>
      <c r="EM104" s="55" t="s">
        <v>369</v>
      </c>
      <c r="EN104" s="55">
        <v>0</v>
      </c>
      <c r="EO104" s="54">
        <v>0</v>
      </c>
      <c r="EP104" s="55">
        <v>0</v>
      </c>
      <c r="EQ104" s="54">
        <v>0</v>
      </c>
      <c r="ER104" s="54">
        <v>0</v>
      </c>
      <c r="ES104" s="54">
        <v>0</v>
      </c>
      <c r="ET104" s="54">
        <v>0</v>
      </c>
      <c r="EU104" s="54">
        <v>0</v>
      </c>
      <c r="EV104" s="54">
        <v>0</v>
      </c>
      <c r="EW104" s="54">
        <v>0</v>
      </c>
      <c r="EX104" s="54">
        <v>0</v>
      </c>
      <c r="EY104" s="54">
        <v>0</v>
      </c>
      <c r="EZ104" s="54">
        <v>0</v>
      </c>
      <c r="FA104" s="54">
        <v>0</v>
      </c>
      <c r="FB104" s="55" t="s">
        <v>369</v>
      </c>
      <c r="FC104" s="55" t="s">
        <v>369</v>
      </c>
      <c r="FD104" s="55">
        <v>0</v>
      </c>
      <c r="FE104" s="196">
        <v>0</v>
      </c>
      <c r="FF104" s="55">
        <v>0</v>
      </c>
      <c r="FG104" s="54">
        <v>0</v>
      </c>
      <c r="FH104" s="54">
        <v>0</v>
      </c>
      <c r="FI104" s="54">
        <v>0</v>
      </c>
      <c r="FJ104" s="54">
        <v>0</v>
      </c>
      <c r="FK104" s="54">
        <v>0</v>
      </c>
      <c r="FL104" s="54">
        <v>0</v>
      </c>
      <c r="FM104" s="54">
        <v>0</v>
      </c>
      <c r="FN104" s="54">
        <v>0</v>
      </c>
      <c r="FO104" s="54">
        <v>0</v>
      </c>
      <c r="FP104" s="54">
        <v>0</v>
      </c>
      <c r="FQ104" s="54">
        <v>0</v>
      </c>
      <c r="FR104" s="55" t="s">
        <v>369</v>
      </c>
      <c r="FS104" s="55" t="s">
        <v>369</v>
      </c>
      <c r="FT104" s="55">
        <v>0</v>
      </c>
      <c r="FU104" s="196">
        <v>0</v>
      </c>
      <c r="FV104" s="55">
        <v>0</v>
      </c>
      <c r="FW104" s="54">
        <v>0</v>
      </c>
      <c r="FX104" s="54">
        <v>0</v>
      </c>
      <c r="FY104" s="54">
        <v>0</v>
      </c>
      <c r="FZ104" s="54">
        <v>0</v>
      </c>
      <c r="GA104" s="54">
        <v>0</v>
      </c>
      <c r="GB104" s="54">
        <v>0</v>
      </c>
      <c r="GC104" s="54">
        <v>0</v>
      </c>
      <c r="GD104" s="54">
        <v>0</v>
      </c>
      <c r="GE104" s="54">
        <v>0</v>
      </c>
      <c r="GF104" s="54">
        <v>0</v>
      </c>
      <c r="GG104" s="54">
        <v>0</v>
      </c>
      <c r="GH104" s="55" t="s">
        <v>369</v>
      </c>
      <c r="GI104" s="55" t="s">
        <v>369</v>
      </c>
      <c r="GJ104" s="55">
        <v>0</v>
      </c>
      <c r="GK104" s="196">
        <v>0</v>
      </c>
      <c r="GL104" s="55">
        <v>0</v>
      </c>
      <c r="GM104" s="54">
        <v>0</v>
      </c>
      <c r="GN104" s="54">
        <v>0</v>
      </c>
      <c r="GO104" s="54">
        <v>0</v>
      </c>
      <c r="GP104" s="54">
        <v>0</v>
      </c>
      <c r="GQ104" s="54">
        <v>0</v>
      </c>
      <c r="GR104" s="54">
        <v>0</v>
      </c>
      <c r="GS104" s="54">
        <v>0</v>
      </c>
      <c r="GT104" s="54">
        <v>0</v>
      </c>
      <c r="GU104" s="54">
        <v>0</v>
      </c>
      <c r="GV104" s="54">
        <v>0</v>
      </c>
      <c r="GW104" s="54">
        <v>0</v>
      </c>
      <c r="GX104" s="55" t="s">
        <v>369</v>
      </c>
      <c r="GY104" s="55" t="s">
        <v>369</v>
      </c>
      <c r="GZ104" s="55">
        <v>0</v>
      </c>
      <c r="HA104" s="196">
        <v>0</v>
      </c>
      <c r="HB104" s="55">
        <v>0</v>
      </c>
      <c r="HC104" s="54">
        <v>0</v>
      </c>
      <c r="HD104" s="54">
        <v>0</v>
      </c>
      <c r="HE104" s="54">
        <v>0</v>
      </c>
      <c r="HF104" s="54">
        <v>0</v>
      </c>
      <c r="HG104" s="54">
        <v>0</v>
      </c>
      <c r="HH104" s="54">
        <v>0</v>
      </c>
      <c r="HI104" s="54">
        <v>4.7016648200000004</v>
      </c>
      <c r="HJ104" s="54">
        <v>0</v>
      </c>
      <c r="HK104" s="54">
        <v>0</v>
      </c>
      <c r="HL104" s="54">
        <v>0</v>
      </c>
      <c r="HM104" s="54">
        <v>0</v>
      </c>
      <c r="HN104" s="55" t="s">
        <v>369</v>
      </c>
      <c r="HO104" s="55" t="s">
        <v>369</v>
      </c>
      <c r="HP104" s="55">
        <v>0</v>
      </c>
      <c r="HQ104" s="196">
        <v>4.7016648200000004</v>
      </c>
      <c r="HR104" s="55">
        <v>0</v>
      </c>
      <c r="HS104" s="54">
        <v>0</v>
      </c>
      <c r="HT104" s="54">
        <v>0</v>
      </c>
      <c r="HU104" s="54">
        <v>0</v>
      </c>
      <c r="HV104" s="54">
        <v>0</v>
      </c>
      <c r="HW104" s="54">
        <v>0</v>
      </c>
      <c r="HX104" s="54">
        <v>0</v>
      </c>
      <c r="HY104" s="54">
        <v>0.40084103999999998</v>
      </c>
      <c r="HZ104" s="54">
        <v>0</v>
      </c>
      <c r="IA104" s="54">
        <v>0</v>
      </c>
      <c r="IB104" s="54">
        <v>0</v>
      </c>
      <c r="IC104" s="54">
        <v>0</v>
      </c>
      <c r="ID104" s="55" t="s">
        <v>369</v>
      </c>
      <c r="IE104" s="55" t="s">
        <v>369</v>
      </c>
      <c r="IF104" s="55">
        <v>0</v>
      </c>
      <c r="IG104" s="196">
        <v>0.39203790999999999</v>
      </c>
      <c r="IH104" s="55">
        <v>8.8031299999999924E-3</v>
      </c>
    </row>
    <row r="105" spans="1:242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5" t="s">
        <v>369</v>
      </c>
      <c r="O105" s="55" t="s">
        <v>369</v>
      </c>
      <c r="P105" s="55">
        <v>0</v>
      </c>
      <c r="Q105" s="54">
        <v>0</v>
      </c>
      <c r="R105" s="55">
        <v>0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0</v>
      </c>
      <c r="AC105" s="54">
        <v>0</v>
      </c>
      <c r="AD105" s="55" t="s">
        <v>369</v>
      </c>
      <c r="AE105" s="55" t="s">
        <v>369</v>
      </c>
      <c r="AF105" s="55">
        <v>0</v>
      </c>
      <c r="AG105" s="196">
        <v>0</v>
      </c>
      <c r="AH105" s="55">
        <v>0</v>
      </c>
      <c r="AI105" s="54">
        <v>0</v>
      </c>
      <c r="AJ105" s="54">
        <v>0</v>
      </c>
      <c r="AK105" s="54">
        <v>0</v>
      </c>
      <c r="AL105" s="54">
        <v>0</v>
      </c>
      <c r="AM105" s="54">
        <v>0</v>
      </c>
      <c r="AN105" s="54">
        <v>0</v>
      </c>
      <c r="AO105" s="54">
        <v>0</v>
      </c>
      <c r="AP105" s="54">
        <v>0</v>
      </c>
      <c r="AQ105" s="54">
        <v>0</v>
      </c>
      <c r="AR105" s="54">
        <v>0</v>
      </c>
      <c r="AS105" s="54">
        <v>0</v>
      </c>
      <c r="AT105" s="55" t="s">
        <v>369</v>
      </c>
      <c r="AU105" s="55" t="s">
        <v>369</v>
      </c>
      <c r="AV105" s="55">
        <v>0</v>
      </c>
      <c r="AW105" s="196">
        <v>0</v>
      </c>
      <c r="AX105" s="55">
        <v>0</v>
      </c>
      <c r="AY105" s="54">
        <v>0</v>
      </c>
      <c r="AZ105" s="54">
        <v>0</v>
      </c>
      <c r="BA105" s="54">
        <v>0</v>
      </c>
      <c r="BB105" s="54">
        <v>0</v>
      </c>
      <c r="BC105" s="54">
        <v>0</v>
      </c>
      <c r="BD105" s="54">
        <v>0</v>
      </c>
      <c r="BE105" s="54">
        <v>0</v>
      </c>
      <c r="BF105" s="54">
        <v>0</v>
      </c>
      <c r="BG105" s="54">
        <v>0</v>
      </c>
      <c r="BH105" s="54">
        <v>0</v>
      </c>
      <c r="BI105" s="54">
        <v>0</v>
      </c>
      <c r="BJ105" s="55" t="s">
        <v>369</v>
      </c>
      <c r="BK105" s="55" t="s">
        <v>369</v>
      </c>
      <c r="BL105" s="55">
        <v>0</v>
      </c>
      <c r="BM105" s="196">
        <v>0</v>
      </c>
      <c r="BN105" s="55">
        <v>0</v>
      </c>
      <c r="BO105" s="54">
        <v>0</v>
      </c>
      <c r="BP105" s="54">
        <v>0</v>
      </c>
      <c r="BQ105" s="54">
        <v>0</v>
      </c>
      <c r="BR105" s="54">
        <v>0</v>
      </c>
      <c r="BS105" s="54">
        <v>0</v>
      </c>
      <c r="BT105" s="54">
        <v>0</v>
      </c>
      <c r="BU105" s="54">
        <v>0</v>
      </c>
      <c r="BV105" s="54">
        <v>0</v>
      </c>
      <c r="BW105" s="54">
        <v>0</v>
      </c>
      <c r="BX105" s="54">
        <v>0</v>
      </c>
      <c r="BY105" s="54">
        <v>0</v>
      </c>
      <c r="BZ105" s="55" t="s">
        <v>369</v>
      </c>
      <c r="CA105" s="55" t="s">
        <v>369</v>
      </c>
      <c r="CB105" s="55">
        <v>0</v>
      </c>
      <c r="CC105" s="196">
        <v>0</v>
      </c>
      <c r="CD105" s="55">
        <v>0</v>
      </c>
      <c r="CE105" s="54">
        <v>0</v>
      </c>
      <c r="CF105" s="54">
        <v>0</v>
      </c>
      <c r="CG105" s="54">
        <v>0</v>
      </c>
      <c r="CH105" s="54">
        <v>0</v>
      </c>
      <c r="CI105" s="54">
        <v>0</v>
      </c>
      <c r="CJ105" s="54">
        <v>0</v>
      </c>
      <c r="CK105" s="54">
        <v>0</v>
      </c>
      <c r="CL105" s="54">
        <v>0</v>
      </c>
      <c r="CM105" s="54">
        <v>0</v>
      </c>
      <c r="CN105" s="54">
        <v>0</v>
      </c>
      <c r="CO105" s="54">
        <v>0</v>
      </c>
      <c r="CP105" s="55" t="s">
        <v>369</v>
      </c>
      <c r="CQ105" s="55" t="s">
        <v>369</v>
      </c>
      <c r="CR105" s="55">
        <v>0</v>
      </c>
      <c r="CS105" s="196">
        <v>0</v>
      </c>
      <c r="CT105" s="55">
        <v>0</v>
      </c>
      <c r="CU105" s="54">
        <v>0</v>
      </c>
      <c r="CV105" s="54">
        <v>0</v>
      </c>
      <c r="CW105" s="54">
        <v>0</v>
      </c>
      <c r="CX105" s="54">
        <v>0</v>
      </c>
      <c r="CY105" s="54">
        <v>0</v>
      </c>
      <c r="CZ105" s="54">
        <v>0</v>
      </c>
      <c r="DA105" s="54">
        <v>0</v>
      </c>
      <c r="DB105" s="54">
        <v>0</v>
      </c>
      <c r="DC105" s="54">
        <v>0</v>
      </c>
      <c r="DD105" s="54">
        <v>0</v>
      </c>
      <c r="DE105" s="54">
        <v>0</v>
      </c>
      <c r="DF105" s="55" t="s">
        <v>369</v>
      </c>
      <c r="DG105" s="55" t="s">
        <v>369</v>
      </c>
      <c r="DH105" s="55">
        <v>0</v>
      </c>
      <c r="DI105" s="196">
        <v>0</v>
      </c>
      <c r="DJ105" s="55">
        <v>0</v>
      </c>
      <c r="DK105" s="54">
        <v>0</v>
      </c>
      <c r="DL105" s="54">
        <v>0</v>
      </c>
      <c r="DM105" s="54">
        <v>0</v>
      </c>
      <c r="DN105" s="54">
        <v>0</v>
      </c>
      <c r="DO105" s="54">
        <v>0</v>
      </c>
      <c r="DP105" s="54">
        <v>0</v>
      </c>
      <c r="DQ105" s="54">
        <v>0</v>
      </c>
      <c r="DR105" s="54">
        <v>0</v>
      </c>
      <c r="DS105" s="54">
        <v>0</v>
      </c>
      <c r="DT105" s="54">
        <v>0</v>
      </c>
      <c r="DU105" s="54">
        <v>0</v>
      </c>
      <c r="DV105" s="55" t="s">
        <v>369</v>
      </c>
      <c r="DW105" s="55" t="s">
        <v>369</v>
      </c>
      <c r="DX105" s="55">
        <v>0</v>
      </c>
      <c r="DY105" s="196">
        <v>0</v>
      </c>
      <c r="DZ105" s="55">
        <v>0</v>
      </c>
      <c r="EA105" s="54">
        <v>0</v>
      </c>
      <c r="EB105" s="54">
        <v>0</v>
      </c>
      <c r="EC105" s="54">
        <v>0</v>
      </c>
      <c r="ED105" s="54">
        <v>0</v>
      </c>
      <c r="EE105" s="54">
        <v>0</v>
      </c>
      <c r="EF105" s="54">
        <v>0</v>
      </c>
      <c r="EG105" s="54">
        <v>0</v>
      </c>
      <c r="EH105" s="54">
        <v>0</v>
      </c>
      <c r="EI105" s="54">
        <v>0</v>
      </c>
      <c r="EJ105" s="54">
        <v>0</v>
      </c>
      <c r="EK105" s="54">
        <v>0</v>
      </c>
      <c r="EL105" s="55" t="s">
        <v>369</v>
      </c>
      <c r="EM105" s="55" t="s">
        <v>369</v>
      </c>
      <c r="EN105" s="55">
        <v>0</v>
      </c>
      <c r="EO105" s="54">
        <v>0</v>
      </c>
      <c r="EP105" s="55">
        <v>0</v>
      </c>
      <c r="EQ105" s="54">
        <v>0</v>
      </c>
      <c r="ER105" s="54">
        <v>0</v>
      </c>
      <c r="ES105" s="54">
        <v>0</v>
      </c>
      <c r="ET105" s="54">
        <v>0</v>
      </c>
      <c r="EU105" s="54">
        <v>0</v>
      </c>
      <c r="EV105" s="54">
        <v>0</v>
      </c>
      <c r="EW105" s="54">
        <v>0</v>
      </c>
      <c r="EX105" s="54">
        <v>0</v>
      </c>
      <c r="EY105" s="54">
        <v>0</v>
      </c>
      <c r="EZ105" s="54">
        <v>0</v>
      </c>
      <c r="FA105" s="54">
        <v>0</v>
      </c>
      <c r="FB105" s="55" t="s">
        <v>369</v>
      </c>
      <c r="FC105" s="55" t="s">
        <v>369</v>
      </c>
      <c r="FD105" s="55">
        <v>0</v>
      </c>
      <c r="FE105" s="196">
        <v>0</v>
      </c>
      <c r="FF105" s="55">
        <v>0</v>
      </c>
      <c r="FG105" s="54">
        <v>0</v>
      </c>
      <c r="FH105" s="54">
        <v>0</v>
      </c>
      <c r="FI105" s="54">
        <v>0</v>
      </c>
      <c r="FJ105" s="54">
        <v>0</v>
      </c>
      <c r="FK105" s="54">
        <v>0</v>
      </c>
      <c r="FL105" s="54">
        <v>0</v>
      </c>
      <c r="FM105" s="54">
        <v>0</v>
      </c>
      <c r="FN105" s="54">
        <v>0</v>
      </c>
      <c r="FO105" s="54">
        <v>0</v>
      </c>
      <c r="FP105" s="54">
        <v>0</v>
      </c>
      <c r="FQ105" s="54">
        <v>0</v>
      </c>
      <c r="FR105" s="55" t="s">
        <v>369</v>
      </c>
      <c r="FS105" s="55" t="s">
        <v>369</v>
      </c>
      <c r="FT105" s="55">
        <v>0</v>
      </c>
      <c r="FU105" s="196">
        <v>0</v>
      </c>
      <c r="FV105" s="55">
        <v>0</v>
      </c>
      <c r="FW105" s="54">
        <v>0</v>
      </c>
      <c r="FX105" s="54">
        <v>0</v>
      </c>
      <c r="FY105" s="54">
        <v>0</v>
      </c>
      <c r="FZ105" s="54">
        <v>0</v>
      </c>
      <c r="GA105" s="54">
        <v>0</v>
      </c>
      <c r="GB105" s="54">
        <v>0</v>
      </c>
      <c r="GC105" s="54">
        <v>0</v>
      </c>
      <c r="GD105" s="54">
        <v>0</v>
      </c>
      <c r="GE105" s="54">
        <v>0</v>
      </c>
      <c r="GF105" s="54">
        <v>0</v>
      </c>
      <c r="GG105" s="54">
        <v>0</v>
      </c>
      <c r="GH105" s="55" t="s">
        <v>369</v>
      </c>
      <c r="GI105" s="55" t="s">
        <v>369</v>
      </c>
      <c r="GJ105" s="55">
        <v>0</v>
      </c>
      <c r="GK105" s="196">
        <v>0</v>
      </c>
      <c r="GL105" s="55">
        <v>0</v>
      </c>
      <c r="GM105" s="54">
        <v>0</v>
      </c>
      <c r="GN105" s="54">
        <v>0</v>
      </c>
      <c r="GO105" s="54">
        <v>0</v>
      </c>
      <c r="GP105" s="54">
        <v>0</v>
      </c>
      <c r="GQ105" s="54">
        <v>0</v>
      </c>
      <c r="GR105" s="54">
        <v>0</v>
      </c>
      <c r="GS105" s="54">
        <v>0</v>
      </c>
      <c r="GT105" s="54">
        <v>0</v>
      </c>
      <c r="GU105" s="54">
        <v>0</v>
      </c>
      <c r="GV105" s="54">
        <v>0</v>
      </c>
      <c r="GW105" s="54">
        <v>0</v>
      </c>
      <c r="GX105" s="55" t="s">
        <v>369</v>
      </c>
      <c r="GY105" s="55" t="s">
        <v>369</v>
      </c>
      <c r="GZ105" s="55">
        <v>0</v>
      </c>
      <c r="HA105" s="196">
        <v>0</v>
      </c>
      <c r="HB105" s="55">
        <v>0</v>
      </c>
      <c r="HC105" s="54">
        <v>0</v>
      </c>
      <c r="HD105" s="54">
        <v>0</v>
      </c>
      <c r="HE105" s="54">
        <v>0</v>
      </c>
      <c r="HF105" s="54">
        <v>0</v>
      </c>
      <c r="HG105" s="54">
        <v>0</v>
      </c>
      <c r="HH105" s="54">
        <v>0</v>
      </c>
      <c r="HI105" s="54">
        <v>0</v>
      </c>
      <c r="HJ105" s="54">
        <v>0</v>
      </c>
      <c r="HK105" s="54">
        <v>0</v>
      </c>
      <c r="HL105" s="54">
        <v>0</v>
      </c>
      <c r="HM105" s="54">
        <v>0</v>
      </c>
      <c r="HN105" s="55" t="s">
        <v>369</v>
      </c>
      <c r="HO105" s="55" t="s">
        <v>369</v>
      </c>
      <c r="HP105" s="55">
        <v>0</v>
      </c>
      <c r="HQ105" s="196">
        <v>0</v>
      </c>
      <c r="HR105" s="55">
        <v>0</v>
      </c>
      <c r="HS105" s="54">
        <v>0</v>
      </c>
      <c r="HT105" s="54">
        <v>0</v>
      </c>
      <c r="HU105" s="54">
        <v>0</v>
      </c>
      <c r="HV105" s="54">
        <v>0</v>
      </c>
      <c r="HW105" s="54">
        <v>0</v>
      </c>
      <c r="HX105" s="54">
        <v>0</v>
      </c>
      <c r="HY105" s="54">
        <v>0</v>
      </c>
      <c r="HZ105" s="54">
        <v>0</v>
      </c>
      <c r="IA105" s="54">
        <v>0</v>
      </c>
      <c r="IB105" s="54">
        <v>0</v>
      </c>
      <c r="IC105" s="54">
        <v>0</v>
      </c>
      <c r="ID105" s="55" t="s">
        <v>369</v>
      </c>
      <c r="IE105" s="55" t="s">
        <v>369</v>
      </c>
      <c r="IF105" s="55">
        <v>0</v>
      </c>
      <c r="IG105" s="196">
        <v>0</v>
      </c>
      <c r="IH105" s="55">
        <v>0</v>
      </c>
    </row>
    <row r="106" spans="1:242" x14ac:dyDescent="0.25">
      <c r="A106" s="36"/>
      <c r="B106" s="36"/>
    </row>
    <row r="107" spans="1:242" x14ac:dyDescent="0.25">
      <c r="A107" s="36"/>
      <c r="B107" s="36"/>
    </row>
    <row r="108" spans="1:242" x14ac:dyDescent="0.25">
      <c r="A108" s="36"/>
      <c r="B108" s="36"/>
    </row>
    <row r="109" spans="1:242" x14ac:dyDescent="0.25">
      <c r="A109" s="36"/>
      <c r="B109" s="36"/>
    </row>
    <row r="110" spans="1:242" x14ac:dyDescent="0.25">
      <c r="A110" s="36"/>
      <c r="B110" s="36"/>
    </row>
  </sheetData>
  <mergeCells count="238">
    <mergeCell ref="C2:L4"/>
    <mergeCell ref="D5:E5"/>
    <mergeCell ref="T5:U5"/>
    <mergeCell ref="AJ5:AK5"/>
    <mergeCell ref="AZ5:BA5"/>
    <mergeCell ref="BP5:BQ5"/>
    <mergeCell ref="AY7:BN8"/>
    <mergeCell ref="CF5:CG5"/>
    <mergeCell ref="CV5:CW5"/>
    <mergeCell ref="BO7:CD8"/>
    <mergeCell ref="CE7:CT8"/>
    <mergeCell ref="CU7:DJ8"/>
    <mergeCell ref="S7:AH8"/>
    <mergeCell ref="AI7:AX8"/>
    <mergeCell ref="DL5:DM5"/>
    <mergeCell ref="EB5:EC5"/>
    <mergeCell ref="ER5:ES5"/>
    <mergeCell ref="A7:A11"/>
    <mergeCell ref="B7:B11"/>
    <mergeCell ref="C7:R8"/>
    <mergeCell ref="C9:C11"/>
    <mergeCell ref="D9:D11"/>
    <mergeCell ref="E9:G9"/>
    <mergeCell ref="H9:H11"/>
    <mergeCell ref="I9:I11"/>
    <mergeCell ref="J9:M9"/>
    <mergeCell ref="N9:O10"/>
    <mergeCell ref="T9:T11"/>
    <mergeCell ref="U9:W9"/>
    <mergeCell ref="X9:X11"/>
    <mergeCell ref="Y9:Y11"/>
    <mergeCell ref="Z9:AC9"/>
    <mergeCell ref="Z10:Z11"/>
    <mergeCell ref="AA10:AC10"/>
    <mergeCell ref="P9:P11"/>
    <mergeCell ref="Q9:Q11"/>
    <mergeCell ref="R9:R11"/>
    <mergeCell ref="S9:S11"/>
    <mergeCell ref="AI9:AI11"/>
    <mergeCell ref="AJ9:AJ11"/>
    <mergeCell ref="AK9:AM9"/>
    <mergeCell ref="AN9:AN11"/>
    <mergeCell ref="AO9:AO11"/>
    <mergeCell ref="AK10:AK11"/>
    <mergeCell ref="AL10:AM10"/>
    <mergeCell ref="AD9:AE10"/>
    <mergeCell ref="AF9:AF11"/>
    <mergeCell ref="AG9:AG11"/>
    <mergeCell ref="AH9:AH11"/>
    <mergeCell ref="AY9:AY11"/>
    <mergeCell ref="AZ9:AZ11"/>
    <mergeCell ref="BA9:BC9"/>
    <mergeCell ref="BA10:BA11"/>
    <mergeCell ref="BB10:BC10"/>
    <mergeCell ref="AP9:AS9"/>
    <mergeCell ref="AT9:AU10"/>
    <mergeCell ref="AV9:AV11"/>
    <mergeCell ref="AW9:AW11"/>
    <mergeCell ref="AX9:AX11"/>
    <mergeCell ref="AP10:AP11"/>
    <mergeCell ref="AQ10:AS10"/>
    <mergeCell ref="BM9:BM11"/>
    <mergeCell ref="BN9:BN11"/>
    <mergeCell ref="BO9:BO11"/>
    <mergeCell ref="BD9:BD11"/>
    <mergeCell ref="BE9:BE11"/>
    <mergeCell ref="BF9:BI9"/>
    <mergeCell ref="BJ9:BK10"/>
    <mergeCell ref="BL9:BL11"/>
    <mergeCell ref="BF10:BF11"/>
    <mergeCell ref="BG10:BI10"/>
    <mergeCell ref="BP9:BP11"/>
    <mergeCell ref="BQ9:BS9"/>
    <mergeCell ref="BT9:BT11"/>
    <mergeCell ref="BU9:BU11"/>
    <mergeCell ref="BV9:BY9"/>
    <mergeCell ref="BQ10:BQ11"/>
    <mergeCell ref="BR10:BS10"/>
    <mergeCell ref="BV10:BV11"/>
    <mergeCell ref="BW10:BY10"/>
    <mergeCell ref="CE9:CE11"/>
    <mergeCell ref="CF9:CF11"/>
    <mergeCell ref="CG9:CI9"/>
    <mergeCell ref="CJ9:CJ11"/>
    <mergeCell ref="CK9:CK11"/>
    <mergeCell ref="CG10:CG11"/>
    <mergeCell ref="CH10:CI10"/>
    <mergeCell ref="BZ9:CA10"/>
    <mergeCell ref="CB9:CB11"/>
    <mergeCell ref="CC9:CC11"/>
    <mergeCell ref="CD9:CD11"/>
    <mergeCell ref="CU9:CU11"/>
    <mergeCell ref="CV9:CV11"/>
    <mergeCell ref="CW9:CY9"/>
    <mergeCell ref="CW10:CW11"/>
    <mergeCell ref="CX10:CY10"/>
    <mergeCell ref="CL9:CO9"/>
    <mergeCell ref="CP9:CQ10"/>
    <mergeCell ref="CR9:CR11"/>
    <mergeCell ref="CS9:CS11"/>
    <mergeCell ref="CT9:CT11"/>
    <mergeCell ref="CL10:CL11"/>
    <mergeCell ref="CM10:CO10"/>
    <mergeCell ref="DS10:DU10"/>
    <mergeCell ref="DI9:DI11"/>
    <mergeCell ref="DJ9:DJ11"/>
    <mergeCell ref="DK9:DK11"/>
    <mergeCell ref="CZ9:CZ11"/>
    <mergeCell ref="DA9:DA11"/>
    <mergeCell ref="DB9:DE9"/>
    <mergeCell ref="DF9:DG10"/>
    <mergeCell ref="DH9:DH11"/>
    <mergeCell ref="DB10:DB11"/>
    <mergeCell ref="DC10:DE10"/>
    <mergeCell ref="DR10:DR11"/>
    <mergeCell ref="E10:E11"/>
    <mergeCell ref="F10:G10"/>
    <mergeCell ref="J10:J11"/>
    <mergeCell ref="K10:M10"/>
    <mergeCell ref="U10:U11"/>
    <mergeCell ref="V10:W10"/>
    <mergeCell ref="EV9:EV11"/>
    <mergeCell ref="EW9:EW11"/>
    <mergeCell ref="EQ9:EQ11"/>
    <mergeCell ref="ER9:ER11"/>
    <mergeCell ref="ES9:EU9"/>
    <mergeCell ref="ES10:ES11"/>
    <mergeCell ref="ET10:EU10"/>
    <mergeCell ref="EH9:EK9"/>
    <mergeCell ref="EL9:EM10"/>
    <mergeCell ref="EN9:EN11"/>
    <mergeCell ref="EO9:EO11"/>
    <mergeCell ref="EP9:EP11"/>
    <mergeCell ref="EH10:EH11"/>
    <mergeCell ref="FE9:FE11"/>
    <mergeCell ref="FF9:FF11"/>
    <mergeCell ref="EX9:FA9"/>
    <mergeCell ref="FB9:FC10"/>
    <mergeCell ref="FD9:FD11"/>
    <mergeCell ref="EX10:EX11"/>
    <mergeCell ref="EY10:FA10"/>
    <mergeCell ref="EI10:EK10"/>
    <mergeCell ref="EA9:EA11"/>
    <mergeCell ref="EB9:EB11"/>
    <mergeCell ref="EC9:EE9"/>
    <mergeCell ref="EF9:EF11"/>
    <mergeCell ref="EG9:EG11"/>
    <mergeCell ref="EC10:EC11"/>
    <mergeCell ref="ED10:EE10"/>
    <mergeCell ref="DV9:DW10"/>
    <mergeCell ref="EQ7:FF8"/>
    <mergeCell ref="FG7:FV8"/>
    <mergeCell ref="FG9:FG11"/>
    <mergeCell ref="FH9:FH11"/>
    <mergeCell ref="FI9:FK9"/>
    <mergeCell ref="FL9:FL11"/>
    <mergeCell ref="FM9:FM11"/>
    <mergeCell ref="DK7:DZ8"/>
    <mergeCell ref="EA7:EP8"/>
    <mergeCell ref="DX9:DX11"/>
    <mergeCell ref="DY9:DY11"/>
    <mergeCell ref="DZ9:DZ11"/>
    <mergeCell ref="DL9:DL11"/>
    <mergeCell ref="DM9:DO9"/>
    <mergeCell ref="DP9:DP11"/>
    <mergeCell ref="DQ9:DQ11"/>
    <mergeCell ref="DR9:DU9"/>
    <mergeCell ref="DM10:DM11"/>
    <mergeCell ref="DN10:DO10"/>
    <mergeCell ref="FI10:FI11"/>
    <mergeCell ref="FJ10:FK10"/>
    <mergeCell ref="FN10:FN11"/>
    <mergeCell ref="FO10:FQ10"/>
    <mergeCell ref="FW7:GL8"/>
    <mergeCell ref="FW9:FW11"/>
    <mergeCell ref="FX9:FX11"/>
    <mergeCell ref="FY9:GA9"/>
    <mergeCell ref="GB9:GB11"/>
    <mergeCell ref="FN9:FQ9"/>
    <mergeCell ref="FR9:FS10"/>
    <mergeCell ref="FT9:FT11"/>
    <mergeCell ref="FU9:FU11"/>
    <mergeCell ref="FV9:FV11"/>
    <mergeCell ref="GL9:GL11"/>
    <mergeCell ref="FY10:FY11"/>
    <mergeCell ref="FZ10:GA10"/>
    <mergeCell ref="GD10:GD11"/>
    <mergeCell ref="GE10:GG10"/>
    <mergeCell ref="GM7:HB8"/>
    <mergeCell ref="GM9:GM11"/>
    <mergeCell ref="GN9:GN11"/>
    <mergeCell ref="GO9:GQ9"/>
    <mergeCell ref="GC9:GC11"/>
    <mergeCell ref="GD9:GG9"/>
    <mergeCell ref="GH9:GI10"/>
    <mergeCell ref="GJ9:GJ11"/>
    <mergeCell ref="GK9:GK11"/>
    <mergeCell ref="HA9:HA11"/>
    <mergeCell ref="HB9:HB11"/>
    <mergeCell ref="GO10:GO11"/>
    <mergeCell ref="GP10:GQ10"/>
    <mergeCell ref="GT10:GT11"/>
    <mergeCell ref="GU10:GW10"/>
    <mergeCell ref="GR9:GR11"/>
    <mergeCell ref="GS9:GS11"/>
    <mergeCell ref="GT9:GW9"/>
    <mergeCell ref="GX9:GY10"/>
    <mergeCell ref="GZ9:GZ11"/>
    <mergeCell ref="HP9:HP11"/>
    <mergeCell ref="HQ9:HQ11"/>
    <mergeCell ref="HR9:HR11"/>
    <mergeCell ref="HE10:HE11"/>
    <mergeCell ref="HF10:HG10"/>
    <mergeCell ref="HJ10:HJ11"/>
    <mergeCell ref="HK10:HM10"/>
    <mergeCell ref="HC7:HR8"/>
    <mergeCell ref="HC9:HC11"/>
    <mergeCell ref="HD9:HD11"/>
    <mergeCell ref="HE9:HG9"/>
    <mergeCell ref="HH9:HH11"/>
    <mergeCell ref="HI9:HI11"/>
    <mergeCell ref="HJ9:HM9"/>
    <mergeCell ref="HN9:HO10"/>
    <mergeCell ref="IF9:IF11"/>
    <mergeCell ref="IG9:IG11"/>
    <mergeCell ref="IH9:IH11"/>
    <mergeCell ref="HU10:HU11"/>
    <mergeCell ref="HV10:HW10"/>
    <mergeCell ref="HZ10:HZ11"/>
    <mergeCell ref="IA10:IC10"/>
    <mergeCell ref="HS7:IH8"/>
    <mergeCell ref="HS9:HS11"/>
    <mergeCell ref="HT9:HT11"/>
    <mergeCell ref="HU9:HW9"/>
    <mergeCell ref="HX9:HX11"/>
    <mergeCell ref="HY9:HY11"/>
    <mergeCell ref="HZ9:IC9"/>
    <mergeCell ref="ID9:IE10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colBreaks count="13" manualBreakCount="13">
    <brk id="34" max="1048575" man="1"/>
    <brk id="50" max="1048575" man="1"/>
    <brk id="66" max="1048575" man="1"/>
    <brk id="82" max="1048575" man="1"/>
    <brk id="98" max="1048575" man="1"/>
    <brk id="114" max="1048575" man="1"/>
    <brk id="130" max="1048575" man="1"/>
    <brk id="146" max="1048575" man="1"/>
    <brk id="162" max="1048575" man="1"/>
    <brk id="178" max="1048575" man="1"/>
    <brk id="194" max="1048575" man="1"/>
    <brk id="210" max="1048575" man="1"/>
    <brk id="22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BN105"/>
  <sheetViews>
    <sheetView tabSelected="1" view="pageBreakPreview" topLeftCell="B1" zoomScale="60" zoomScaleNormal="60" workbookViewId="0">
      <pane xSplit="2" ySplit="12" topLeftCell="D13" activePane="bottomRight" state="frozen"/>
      <selection activeCell="H16" sqref="H16"/>
      <selection pane="topRight" activeCell="H16" sqref="H16"/>
      <selection pane="bottomLeft" activeCell="H16" sqref="H16"/>
      <selection pane="bottomRight" activeCell="U20" sqref="U20"/>
    </sheetView>
  </sheetViews>
  <sheetFormatPr defaultColWidth="9.140625" defaultRowHeight="15" outlineLevelCol="1" x14ac:dyDescent="0.25"/>
  <cols>
    <col min="1" max="1" width="15.28515625" style="140" hidden="1" customWidth="1"/>
    <col min="2" max="2" width="4.85546875" style="140" customWidth="1"/>
    <col min="3" max="3" width="33.42578125" style="140" customWidth="1"/>
    <col min="4" max="4" width="18.28515625" style="140" customWidth="1"/>
    <col min="5" max="5" width="17" style="140" customWidth="1"/>
    <col min="6" max="6" width="18.140625" style="140" customWidth="1" outlineLevel="1"/>
    <col min="7" max="7" width="18.28515625" style="140" customWidth="1" outlineLevel="1"/>
    <col min="8" max="10" width="18.7109375" style="140" customWidth="1"/>
    <col min="11" max="11" width="16.85546875" style="140" customWidth="1"/>
    <col min="12" max="12" width="18.42578125" style="140" customWidth="1"/>
    <col min="13" max="13" width="12" style="140" customWidth="1"/>
    <col min="14" max="14" width="18.7109375" style="140" customWidth="1"/>
    <col min="15" max="15" width="18.5703125" style="140" customWidth="1"/>
    <col min="16" max="16" width="18.7109375" style="140" customWidth="1"/>
    <col min="17" max="19" width="18.7109375" style="140" customWidth="1" outlineLevel="1"/>
    <col min="20" max="26" width="17.42578125" style="149" customWidth="1"/>
    <col min="27" max="27" width="17.42578125" style="120" customWidth="1"/>
    <col min="28" max="66" width="9.140625" style="120"/>
    <col min="67" max="16384" width="9.140625" style="140"/>
  </cols>
  <sheetData>
    <row r="1" spans="1:66" ht="15.75" x14ac:dyDescent="0.25">
      <c r="C1" s="143"/>
    </row>
    <row r="2" spans="1:66" x14ac:dyDescent="0.25">
      <c r="D2" s="279" t="s">
        <v>278</v>
      </c>
      <c r="E2" s="280"/>
      <c r="F2" s="280"/>
      <c r="G2" s="280"/>
      <c r="H2" s="280"/>
      <c r="I2" s="280"/>
      <c r="J2" s="280"/>
      <c r="K2" s="280"/>
      <c r="L2" s="280"/>
      <c r="M2" s="280"/>
    </row>
    <row r="3" spans="1:66" ht="21" customHeight="1" x14ac:dyDescent="0.3">
      <c r="B3" s="74"/>
      <c r="C3" s="74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144"/>
      <c r="O3" s="144"/>
      <c r="P3" s="144"/>
      <c r="Q3" s="144"/>
      <c r="T3" s="115"/>
      <c r="U3" s="115"/>
      <c r="V3" s="115"/>
      <c r="W3" s="115"/>
      <c r="X3" s="115"/>
      <c r="Y3" s="115"/>
      <c r="Z3" s="115"/>
    </row>
    <row r="4" spans="1:66" ht="24" customHeight="1" x14ac:dyDescent="0.3">
      <c r="B4" s="74"/>
      <c r="C4" s="74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144"/>
      <c r="O4" s="144"/>
      <c r="P4" s="144"/>
      <c r="Q4" s="144"/>
      <c r="T4" s="150"/>
      <c r="U4" s="111"/>
      <c r="V4" s="150"/>
      <c r="W4" s="111"/>
      <c r="X4" s="150"/>
      <c r="Y4" s="111"/>
      <c r="Z4" s="150"/>
    </row>
    <row r="5" spans="1:66" ht="30.75" customHeight="1" x14ac:dyDescent="0.3">
      <c r="B5" s="74"/>
      <c r="C5" s="74"/>
      <c r="E5" s="278" t="s">
        <v>367</v>
      </c>
      <c r="F5" s="278"/>
      <c r="G5" s="181"/>
      <c r="H5" s="145"/>
      <c r="I5" s="146"/>
      <c r="J5" s="146"/>
      <c r="T5" s="112"/>
      <c r="U5" s="112"/>
      <c r="V5" s="112"/>
      <c r="W5" s="112"/>
      <c r="X5" s="112"/>
      <c r="Y5" s="112"/>
      <c r="Z5" s="112"/>
    </row>
    <row r="6" spans="1:66" ht="17.25" customHeight="1" x14ac:dyDescent="0.25">
      <c r="C6" s="147" t="s">
        <v>368</v>
      </c>
      <c r="D6" s="148"/>
      <c r="R6" s="148"/>
      <c r="S6" s="148"/>
      <c r="T6" s="151"/>
      <c r="U6" s="151"/>
      <c r="V6" s="151"/>
      <c r="W6" s="151"/>
      <c r="X6" s="151"/>
      <c r="Y6" s="151"/>
      <c r="Z6" s="151"/>
    </row>
    <row r="7" spans="1:66" ht="5.25" customHeight="1" x14ac:dyDescent="0.25">
      <c r="A7" s="152"/>
      <c r="B7" s="282" t="s">
        <v>233</v>
      </c>
      <c r="C7" s="282" t="s">
        <v>234</v>
      </c>
      <c r="D7" s="283" t="s">
        <v>279</v>
      </c>
      <c r="E7" s="283"/>
      <c r="F7" s="283"/>
      <c r="G7" s="283"/>
      <c r="H7" s="283"/>
      <c r="I7" s="283"/>
      <c r="J7" s="283"/>
      <c r="K7" s="283"/>
      <c r="L7" s="283"/>
      <c r="M7" s="283"/>
      <c r="N7" s="283"/>
      <c r="O7" s="283"/>
      <c r="P7" s="283"/>
      <c r="Q7" s="283"/>
      <c r="R7" s="283"/>
      <c r="S7" s="283"/>
      <c r="T7" s="116"/>
      <c r="U7" s="117"/>
      <c r="V7" s="116"/>
      <c r="W7" s="117"/>
      <c r="X7" s="116"/>
      <c r="Y7" s="117"/>
      <c r="Z7" s="116"/>
    </row>
    <row r="8" spans="1:66" ht="18.75" customHeight="1" thickBot="1" x14ac:dyDescent="0.3">
      <c r="A8" s="153"/>
      <c r="B8" s="282"/>
      <c r="C8" s="282"/>
      <c r="D8" s="284"/>
      <c r="E8" s="284"/>
      <c r="F8" s="284"/>
      <c r="G8" s="284"/>
      <c r="H8" s="284"/>
      <c r="I8" s="284"/>
      <c r="J8" s="284"/>
      <c r="K8" s="284"/>
      <c r="L8" s="284"/>
      <c r="M8" s="284"/>
      <c r="N8" s="284"/>
      <c r="O8" s="284"/>
      <c r="P8" s="284"/>
      <c r="Q8" s="284"/>
      <c r="R8" s="284"/>
      <c r="S8" s="284"/>
      <c r="T8" s="116"/>
      <c r="U8" s="117"/>
      <c r="V8" s="116"/>
      <c r="W8" s="117"/>
      <c r="X8" s="116"/>
      <c r="Y8" s="117"/>
      <c r="Z8" s="116"/>
    </row>
    <row r="9" spans="1:66" ht="31.5" customHeight="1" x14ac:dyDescent="0.25">
      <c r="A9" s="153"/>
      <c r="B9" s="282"/>
      <c r="C9" s="282"/>
      <c r="D9" s="271" t="s">
        <v>276</v>
      </c>
      <c r="E9" s="270" t="s">
        <v>334</v>
      </c>
      <c r="F9" s="270" t="s">
        <v>236</v>
      </c>
      <c r="G9" s="270"/>
      <c r="H9" s="270"/>
      <c r="I9" s="270" t="s">
        <v>251</v>
      </c>
      <c r="J9" s="270" t="s">
        <v>216</v>
      </c>
      <c r="K9" s="270" t="s">
        <v>237</v>
      </c>
      <c r="L9" s="270"/>
      <c r="M9" s="270"/>
      <c r="N9" s="270"/>
      <c r="O9" s="281" t="s">
        <v>238</v>
      </c>
      <c r="P9" s="281"/>
      <c r="Q9" s="270" t="s">
        <v>239</v>
      </c>
      <c r="R9" s="270" t="s">
        <v>220</v>
      </c>
      <c r="S9" s="270" t="s">
        <v>240</v>
      </c>
      <c r="T9" s="116"/>
      <c r="U9" s="117"/>
      <c r="V9" s="116"/>
      <c r="W9" s="117"/>
      <c r="X9" s="116"/>
      <c r="Y9" s="117"/>
      <c r="Z9" s="116"/>
    </row>
    <row r="10" spans="1:66" ht="24" customHeight="1" x14ac:dyDescent="0.25">
      <c r="A10" s="153"/>
      <c r="B10" s="282"/>
      <c r="C10" s="282"/>
      <c r="D10" s="272"/>
      <c r="E10" s="266"/>
      <c r="F10" s="266" t="s">
        <v>241</v>
      </c>
      <c r="G10" s="266" t="s">
        <v>242</v>
      </c>
      <c r="H10" s="266"/>
      <c r="I10" s="266"/>
      <c r="J10" s="266"/>
      <c r="K10" s="266" t="s">
        <v>241</v>
      </c>
      <c r="L10" s="266" t="s">
        <v>243</v>
      </c>
      <c r="M10" s="266"/>
      <c r="N10" s="266"/>
      <c r="O10" s="268"/>
      <c r="P10" s="268"/>
      <c r="Q10" s="266"/>
      <c r="R10" s="266"/>
      <c r="S10" s="266"/>
      <c r="T10" s="116"/>
      <c r="U10" s="117"/>
      <c r="V10" s="116"/>
      <c r="W10" s="117"/>
      <c r="X10" s="116"/>
      <c r="Y10" s="117"/>
      <c r="Z10" s="116"/>
    </row>
    <row r="11" spans="1:66" ht="104.25" customHeight="1" x14ac:dyDescent="0.25">
      <c r="A11" s="153"/>
      <c r="B11" s="282"/>
      <c r="C11" s="282"/>
      <c r="D11" s="269"/>
      <c r="E11" s="266"/>
      <c r="F11" s="266"/>
      <c r="G11" s="180" t="s">
        <v>213</v>
      </c>
      <c r="H11" s="180" t="s">
        <v>214</v>
      </c>
      <c r="I11" s="266"/>
      <c r="J11" s="266"/>
      <c r="K11" s="266"/>
      <c r="L11" s="180" t="s">
        <v>218</v>
      </c>
      <c r="M11" s="180" t="s">
        <v>250</v>
      </c>
      <c r="N11" s="180" t="s">
        <v>214</v>
      </c>
      <c r="O11" s="180" t="s">
        <v>269</v>
      </c>
      <c r="P11" s="180" t="s">
        <v>244</v>
      </c>
      <c r="Q11" s="266"/>
      <c r="R11" s="266"/>
      <c r="S11" s="266"/>
      <c r="T11" s="116"/>
      <c r="U11" s="117"/>
      <c r="V11" s="116"/>
      <c r="W11" s="117"/>
      <c r="X11" s="116"/>
      <c r="Y11" s="117"/>
      <c r="Z11" s="116"/>
    </row>
    <row r="12" spans="1:66" s="154" customFormat="1" ht="42" customHeight="1" x14ac:dyDescent="0.25">
      <c r="A12" s="100" t="s">
        <v>1</v>
      </c>
      <c r="B12" s="101" t="s">
        <v>2</v>
      </c>
      <c r="C12" s="102" t="s">
        <v>3</v>
      </c>
      <c r="D12" s="45">
        <v>121898.35045107998</v>
      </c>
      <c r="E12" s="45">
        <v>0</v>
      </c>
      <c r="F12" s="45">
        <v>131310.52968071998</v>
      </c>
      <c r="G12" s="45">
        <v>113351.92293107997</v>
      </c>
      <c r="H12" s="45">
        <v>17958.606749640003</v>
      </c>
      <c r="I12" s="45">
        <v>66323.480222230006</v>
      </c>
      <c r="J12" s="45">
        <v>945.70951464000007</v>
      </c>
      <c r="K12" s="45">
        <v>78123.506779204385</v>
      </c>
      <c r="L12" s="45">
        <v>66320.943458440001</v>
      </c>
      <c r="M12" s="45">
        <v>0</v>
      </c>
      <c r="N12" s="45">
        <v>11802.563320764388</v>
      </c>
      <c r="O12" s="45">
        <v>58.503595165965358</v>
      </c>
      <c r="P12" s="45">
        <v>65.720929720792412</v>
      </c>
      <c r="Q12" s="45">
        <v>15.107569804977189</v>
      </c>
      <c r="R12" s="45">
        <v>799.71842807999985</v>
      </c>
      <c r="S12" s="45">
        <v>148.5278503499998</v>
      </c>
      <c r="T12" s="114"/>
      <c r="U12" s="113"/>
      <c r="V12" s="114"/>
      <c r="W12" s="113"/>
      <c r="X12" s="114"/>
      <c r="Y12" s="113"/>
      <c r="Z12" s="114"/>
      <c r="AA12" s="120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</row>
    <row r="13" spans="1:66" s="155" customFormat="1" ht="15.75" x14ac:dyDescent="0.25">
      <c r="A13" s="131" t="s">
        <v>5</v>
      </c>
      <c r="B13" s="127" t="s">
        <v>6</v>
      </c>
      <c r="C13" s="128" t="s">
        <v>7</v>
      </c>
      <c r="D13" s="49">
        <v>34208.236099999987</v>
      </c>
      <c r="E13" s="49">
        <v>0</v>
      </c>
      <c r="F13" s="49">
        <v>36078.524512359996</v>
      </c>
      <c r="G13" s="49">
        <v>31833.328799999996</v>
      </c>
      <c r="H13" s="49">
        <v>4245.1957123600005</v>
      </c>
      <c r="I13" s="49">
        <v>17174.035555569997</v>
      </c>
      <c r="J13" s="49">
        <v>117.704409</v>
      </c>
      <c r="K13" s="49">
        <v>20098.58558925</v>
      </c>
      <c r="L13" s="49">
        <v>17171.950065439996</v>
      </c>
      <c r="M13" s="49">
        <v>0</v>
      </c>
      <c r="N13" s="49">
        <v>2926.6355238099991</v>
      </c>
      <c r="O13" s="49">
        <v>53.943306316868743</v>
      </c>
      <c r="P13" s="49">
        <v>68.939943458649537</v>
      </c>
      <c r="Q13" s="49">
        <v>14.561400407078146</v>
      </c>
      <c r="R13" s="49">
        <v>83.136778399999997</v>
      </c>
      <c r="S13" s="49">
        <v>36.653120729999848</v>
      </c>
      <c r="T13" s="114"/>
      <c r="U13" s="113"/>
      <c r="V13" s="114"/>
      <c r="W13" s="113"/>
      <c r="X13" s="114"/>
      <c r="Y13" s="113"/>
      <c r="Z13" s="114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  <c r="BJ13" s="120"/>
      <c r="BK13" s="120"/>
      <c r="BL13" s="120"/>
      <c r="BM13" s="120"/>
      <c r="BN13" s="120"/>
    </row>
    <row r="14" spans="1:66" ht="15.75" x14ac:dyDescent="0.25">
      <c r="A14" s="132" t="s">
        <v>8</v>
      </c>
      <c r="B14" s="129" t="s">
        <v>9</v>
      </c>
      <c r="C14" s="108" t="s">
        <v>10</v>
      </c>
      <c r="D14" s="54">
        <v>3187.5546000000004</v>
      </c>
      <c r="E14" s="54">
        <v>0</v>
      </c>
      <c r="F14" s="54">
        <v>3421.07124845</v>
      </c>
      <c r="G14" s="54">
        <v>2904.2891</v>
      </c>
      <c r="H14" s="54">
        <v>516.78214845000002</v>
      </c>
      <c r="I14" s="54">
        <v>1510.70996827</v>
      </c>
      <c r="J14" s="54">
        <v>0</v>
      </c>
      <c r="K14" s="54">
        <v>1856.86772367</v>
      </c>
      <c r="L14" s="54">
        <v>1510.70996827</v>
      </c>
      <c r="M14" s="54">
        <v>0</v>
      </c>
      <c r="N14" s="54">
        <v>346.15775540000004</v>
      </c>
      <c r="O14" s="55">
        <v>52.016514756399424</v>
      </c>
      <c r="P14" s="55">
        <v>66.983303590931158</v>
      </c>
      <c r="Q14" s="55">
        <v>18.642025545892828</v>
      </c>
      <c r="R14" s="54">
        <v>0</v>
      </c>
      <c r="S14" s="55">
        <v>0</v>
      </c>
      <c r="T14" s="114"/>
      <c r="U14" s="113"/>
      <c r="V14" s="114"/>
      <c r="W14" s="113"/>
      <c r="X14" s="114"/>
      <c r="Y14" s="113"/>
      <c r="Z14" s="114"/>
    </row>
    <row r="15" spans="1:66" ht="15.75" x14ac:dyDescent="0.25">
      <c r="A15" s="132" t="s">
        <v>11</v>
      </c>
      <c r="B15" s="129" t="s">
        <v>12</v>
      </c>
      <c r="C15" s="108" t="s">
        <v>13</v>
      </c>
      <c r="D15" s="54">
        <v>9036.9879999999976</v>
      </c>
      <c r="E15" s="54">
        <v>0</v>
      </c>
      <c r="F15" s="54">
        <v>8836.1525889699988</v>
      </c>
      <c r="G15" s="54">
        <v>8738.0261999999984</v>
      </c>
      <c r="H15" s="54">
        <v>98.126388969999994</v>
      </c>
      <c r="I15" s="54">
        <v>3493.3236766999999</v>
      </c>
      <c r="J15" s="54">
        <v>10.94253541</v>
      </c>
      <c r="K15" s="54">
        <v>3570.5912374100003</v>
      </c>
      <c r="L15" s="54">
        <v>3491.2394569799999</v>
      </c>
      <c r="M15" s="54">
        <v>0</v>
      </c>
      <c r="N15" s="54">
        <v>79.351780429999977</v>
      </c>
      <c r="O15" s="55">
        <v>39.954554690852277</v>
      </c>
      <c r="P15" s="55">
        <v>80.866911809279003</v>
      </c>
      <c r="Q15" s="55">
        <v>2.2223708947305707</v>
      </c>
      <c r="R15" s="54">
        <v>10.44630834</v>
      </c>
      <c r="S15" s="55">
        <v>2.580446789999856</v>
      </c>
      <c r="T15" s="114"/>
      <c r="U15" s="113"/>
      <c r="V15" s="114"/>
      <c r="W15" s="113"/>
      <c r="X15" s="114"/>
      <c r="Y15" s="113"/>
      <c r="Z15" s="114"/>
    </row>
    <row r="16" spans="1:66" ht="15.75" x14ac:dyDescent="0.25">
      <c r="A16" s="132" t="s">
        <v>14</v>
      </c>
      <c r="B16" s="129" t="s">
        <v>15</v>
      </c>
      <c r="C16" s="108" t="s">
        <v>16</v>
      </c>
      <c r="D16" s="54">
        <v>753.72429999999997</v>
      </c>
      <c r="E16" s="54">
        <v>0</v>
      </c>
      <c r="F16" s="54">
        <v>827.52009999999996</v>
      </c>
      <c r="G16" s="54">
        <v>753.72429999999997</v>
      </c>
      <c r="H16" s="54">
        <v>73.795800000000014</v>
      </c>
      <c r="I16" s="54">
        <v>610.1091322499999</v>
      </c>
      <c r="J16" s="54">
        <v>2.7007037199999999</v>
      </c>
      <c r="K16" s="54">
        <v>675.51973234999991</v>
      </c>
      <c r="L16" s="54">
        <v>610.1091322499999</v>
      </c>
      <c r="M16" s="54">
        <v>0</v>
      </c>
      <c r="N16" s="54">
        <v>65.410600100000011</v>
      </c>
      <c r="O16" s="55">
        <v>80.945928405121066</v>
      </c>
      <c r="P16" s="55">
        <v>88.63729385683196</v>
      </c>
      <c r="Q16" s="55">
        <v>9.6830036144835372</v>
      </c>
      <c r="R16" s="54">
        <v>0.75049098000000003</v>
      </c>
      <c r="S16" s="55">
        <v>1.9502127399999787</v>
      </c>
      <c r="T16" s="114"/>
      <c r="U16" s="113"/>
      <c r="V16" s="114"/>
      <c r="W16" s="113"/>
      <c r="X16" s="114"/>
      <c r="Y16" s="113"/>
      <c r="Z16" s="114"/>
    </row>
    <row r="17" spans="1:66" ht="15.75" x14ac:dyDescent="0.25">
      <c r="A17" s="132" t="s">
        <v>17</v>
      </c>
      <c r="B17" s="129" t="s">
        <v>18</v>
      </c>
      <c r="C17" s="108" t="s">
        <v>19</v>
      </c>
      <c r="D17" s="54">
        <v>5097.3333000000011</v>
      </c>
      <c r="E17" s="54">
        <v>0</v>
      </c>
      <c r="F17" s="54">
        <v>6222.1123876900001</v>
      </c>
      <c r="G17" s="54">
        <v>5097.3333000000011</v>
      </c>
      <c r="H17" s="54">
        <v>1124.7790876899999</v>
      </c>
      <c r="I17" s="54">
        <v>3210.3386712299998</v>
      </c>
      <c r="J17" s="54">
        <v>10.239989599999999</v>
      </c>
      <c r="K17" s="54">
        <v>3891.5232029199997</v>
      </c>
      <c r="L17" s="54">
        <v>3210.3386712299998</v>
      </c>
      <c r="M17" s="54">
        <v>0</v>
      </c>
      <c r="N17" s="54">
        <v>681.18453169000009</v>
      </c>
      <c r="O17" s="55">
        <v>62.980748604961725</v>
      </c>
      <c r="P17" s="55">
        <v>60.56162842509579</v>
      </c>
      <c r="Q17" s="55">
        <v>17.504316335024654</v>
      </c>
      <c r="R17" s="54">
        <v>0</v>
      </c>
      <c r="S17" s="55">
        <v>10.239989600000172</v>
      </c>
      <c r="T17" s="114"/>
      <c r="U17" s="113"/>
      <c r="V17" s="114"/>
      <c r="W17" s="113"/>
      <c r="X17" s="114"/>
      <c r="Y17" s="113"/>
      <c r="Z17" s="114"/>
    </row>
    <row r="18" spans="1:66" ht="15.75" x14ac:dyDescent="0.25">
      <c r="A18" s="132" t="s">
        <v>20</v>
      </c>
      <c r="B18" s="129" t="s">
        <v>21</v>
      </c>
      <c r="C18" s="108" t="s">
        <v>22</v>
      </c>
      <c r="D18" s="54">
        <v>634.31420000000003</v>
      </c>
      <c r="E18" s="54">
        <v>0</v>
      </c>
      <c r="F18" s="54">
        <v>645.11756923999997</v>
      </c>
      <c r="G18" s="54">
        <v>618.53000000000009</v>
      </c>
      <c r="H18" s="54">
        <v>26.587569240000004</v>
      </c>
      <c r="I18" s="54">
        <v>327.53212057000007</v>
      </c>
      <c r="J18" s="54">
        <v>3.3513552500000001</v>
      </c>
      <c r="K18" s="54">
        <v>347.12597013999994</v>
      </c>
      <c r="L18" s="54">
        <v>327.53212057000007</v>
      </c>
      <c r="M18" s="54">
        <v>0</v>
      </c>
      <c r="N18" s="54">
        <v>19.593849570000003</v>
      </c>
      <c r="O18" s="55">
        <v>52.953311976783667</v>
      </c>
      <c r="P18" s="55">
        <v>73.695528136215586</v>
      </c>
      <c r="Q18" s="55">
        <v>5.6445933912975672</v>
      </c>
      <c r="R18" s="54">
        <v>1.8123305599999997</v>
      </c>
      <c r="S18" s="55">
        <v>1.5390246899999835</v>
      </c>
      <c r="T18" s="114"/>
      <c r="U18" s="113"/>
      <c r="V18" s="114"/>
      <c r="W18" s="113"/>
      <c r="X18" s="114"/>
      <c r="Y18" s="113"/>
      <c r="Z18" s="114"/>
    </row>
    <row r="19" spans="1:66" ht="15.75" x14ac:dyDescent="0.25">
      <c r="A19" s="132" t="s">
        <v>23</v>
      </c>
      <c r="B19" s="129" t="s">
        <v>24</v>
      </c>
      <c r="C19" s="108" t="s">
        <v>25</v>
      </c>
      <c r="D19" s="54">
        <v>1182.2696000000001</v>
      </c>
      <c r="E19" s="54">
        <v>0</v>
      </c>
      <c r="F19" s="54">
        <v>1390.76454917</v>
      </c>
      <c r="G19" s="54">
        <v>1167.0207</v>
      </c>
      <c r="H19" s="54">
        <v>223.74384916999998</v>
      </c>
      <c r="I19" s="54">
        <v>590.17139311999995</v>
      </c>
      <c r="J19" s="54">
        <v>13.516374460000002</v>
      </c>
      <c r="K19" s="54">
        <v>748.37043979000009</v>
      </c>
      <c r="L19" s="54">
        <v>590.17139311999995</v>
      </c>
      <c r="M19" s="54">
        <v>0</v>
      </c>
      <c r="N19" s="54">
        <v>158.19904667</v>
      </c>
      <c r="O19" s="55">
        <v>50.570773347893486</v>
      </c>
      <c r="P19" s="55">
        <v>70.705428219303045</v>
      </c>
      <c r="Q19" s="55">
        <v>21.139136216335881</v>
      </c>
      <c r="R19" s="54">
        <v>13.44494207</v>
      </c>
      <c r="S19" s="55">
        <v>7.1432389999952051E-2</v>
      </c>
      <c r="T19" s="114"/>
      <c r="U19" s="113"/>
      <c r="V19" s="114"/>
      <c r="W19" s="113"/>
      <c r="X19" s="114"/>
      <c r="Y19" s="113"/>
      <c r="Z19" s="114"/>
    </row>
    <row r="20" spans="1:66" ht="15.75" x14ac:dyDescent="0.25">
      <c r="A20" s="132" t="s">
        <v>26</v>
      </c>
      <c r="B20" s="129" t="s">
        <v>27</v>
      </c>
      <c r="C20" s="108" t="s">
        <v>28</v>
      </c>
      <c r="D20" s="54">
        <v>261.59269999999998</v>
      </c>
      <c r="E20" s="54">
        <v>0</v>
      </c>
      <c r="F20" s="54">
        <v>292.79390487000001</v>
      </c>
      <c r="G20" s="54">
        <v>257.63830000000002</v>
      </c>
      <c r="H20" s="54">
        <v>35.155604869999998</v>
      </c>
      <c r="I20" s="54">
        <v>196.31332725999999</v>
      </c>
      <c r="J20" s="54">
        <v>6.9367382499999994</v>
      </c>
      <c r="K20" s="54">
        <v>224.01179382999999</v>
      </c>
      <c r="L20" s="54">
        <v>196.31332725999999</v>
      </c>
      <c r="M20" s="54">
        <v>0</v>
      </c>
      <c r="N20" s="54">
        <v>27.698466570000004</v>
      </c>
      <c r="O20" s="55">
        <v>76.197260756649925</v>
      </c>
      <c r="P20" s="55">
        <v>78.788195146761552</v>
      </c>
      <c r="Q20" s="55">
        <v>12.364735845568941</v>
      </c>
      <c r="R20" s="54">
        <v>5.5427850500000009</v>
      </c>
      <c r="S20" s="55">
        <v>1.3939531999999897</v>
      </c>
      <c r="T20" s="114"/>
      <c r="U20" s="113"/>
      <c r="V20" s="114"/>
      <c r="W20" s="113"/>
      <c r="X20" s="114"/>
      <c r="Y20" s="113"/>
      <c r="Z20" s="114"/>
    </row>
    <row r="21" spans="1:66" ht="15.75" x14ac:dyDescent="0.25">
      <c r="A21" s="132" t="s">
        <v>29</v>
      </c>
      <c r="B21" s="129" t="s">
        <v>30</v>
      </c>
      <c r="C21" s="108" t="s">
        <v>31</v>
      </c>
      <c r="D21" s="54">
        <v>2584.1632000000004</v>
      </c>
      <c r="E21" s="54">
        <v>0</v>
      </c>
      <c r="F21" s="54">
        <v>2271.916174</v>
      </c>
      <c r="G21" s="54">
        <v>2104.4097000000002</v>
      </c>
      <c r="H21" s="54">
        <v>167.50647400000003</v>
      </c>
      <c r="I21" s="54">
        <v>1346.29131975</v>
      </c>
      <c r="J21" s="54">
        <v>10.26497037</v>
      </c>
      <c r="K21" s="54">
        <v>1486.3965639999999</v>
      </c>
      <c r="L21" s="54">
        <v>1346.29131975</v>
      </c>
      <c r="M21" s="54">
        <v>0</v>
      </c>
      <c r="N21" s="54">
        <v>140.10524425</v>
      </c>
      <c r="O21" s="55">
        <v>63.974772581118586</v>
      </c>
      <c r="P21" s="55">
        <v>83.641689126594571</v>
      </c>
      <c r="Q21" s="55">
        <v>9.4258320856828899</v>
      </c>
      <c r="R21" s="54">
        <v>4.9039063399999998</v>
      </c>
      <c r="S21" s="55">
        <v>5.3610640299999011</v>
      </c>
      <c r="T21" s="114"/>
      <c r="U21" s="113"/>
      <c r="V21" s="114"/>
      <c r="W21" s="113"/>
      <c r="X21" s="114"/>
      <c r="Y21" s="113"/>
      <c r="Z21" s="114"/>
    </row>
    <row r="22" spans="1:66" ht="15.75" x14ac:dyDescent="0.25">
      <c r="A22" s="132" t="s">
        <v>32</v>
      </c>
      <c r="B22" s="129" t="s">
        <v>33</v>
      </c>
      <c r="C22" s="108" t="s">
        <v>34</v>
      </c>
      <c r="D22" s="54">
        <v>2525.4992999999999</v>
      </c>
      <c r="E22" s="54">
        <v>0</v>
      </c>
      <c r="F22" s="54">
        <v>2586.2608220000002</v>
      </c>
      <c r="G22" s="54">
        <v>2224.2932999999998</v>
      </c>
      <c r="H22" s="54">
        <v>361.96752200000003</v>
      </c>
      <c r="I22" s="54">
        <v>1294.9818805599998</v>
      </c>
      <c r="J22" s="54">
        <v>0</v>
      </c>
      <c r="K22" s="54">
        <v>1550.7933030199999</v>
      </c>
      <c r="L22" s="54">
        <v>1294.9818805599998</v>
      </c>
      <c r="M22" s="54">
        <v>0</v>
      </c>
      <c r="N22" s="54">
        <v>255.81142245999999</v>
      </c>
      <c r="O22" s="55">
        <v>58.219924528837986</v>
      </c>
      <c r="P22" s="55">
        <v>70.672479411011906</v>
      </c>
      <c r="Q22" s="55">
        <v>16.495520193557407</v>
      </c>
      <c r="R22" s="54">
        <v>0</v>
      </c>
      <c r="S22" s="55">
        <v>0</v>
      </c>
      <c r="T22" s="114"/>
      <c r="U22" s="113"/>
      <c r="V22" s="114"/>
      <c r="W22" s="113"/>
      <c r="X22" s="114"/>
      <c r="Y22" s="113"/>
      <c r="Z22" s="114"/>
    </row>
    <row r="23" spans="1:66" ht="15.75" x14ac:dyDescent="0.25">
      <c r="A23" s="132" t="s">
        <v>35</v>
      </c>
      <c r="B23" s="129" t="s">
        <v>36</v>
      </c>
      <c r="C23" s="108" t="s">
        <v>37</v>
      </c>
      <c r="D23" s="54">
        <v>1185.2358999999999</v>
      </c>
      <c r="E23" s="54">
        <v>0</v>
      </c>
      <c r="F23" s="54">
        <v>1730.8703827499999</v>
      </c>
      <c r="G23" s="54">
        <v>1146.6071999999999</v>
      </c>
      <c r="H23" s="54">
        <v>584.26318274999994</v>
      </c>
      <c r="I23" s="54">
        <v>684.89771574000008</v>
      </c>
      <c r="J23" s="54">
        <v>23.576580790000001</v>
      </c>
      <c r="K23" s="54">
        <v>1149.74310657</v>
      </c>
      <c r="L23" s="54">
        <v>684.89771574000008</v>
      </c>
      <c r="M23" s="54">
        <v>0</v>
      </c>
      <c r="N23" s="54">
        <v>464.84539082999999</v>
      </c>
      <c r="O23" s="55">
        <v>59.732549711880424</v>
      </c>
      <c r="P23" s="55">
        <v>79.56095892301029</v>
      </c>
      <c r="Q23" s="55">
        <v>40.430369895129154</v>
      </c>
      <c r="R23" s="54">
        <v>23.02312963</v>
      </c>
      <c r="S23" s="55">
        <v>0.55345115999998029</v>
      </c>
      <c r="T23" s="114"/>
      <c r="U23" s="113"/>
      <c r="V23" s="114"/>
      <c r="W23" s="113"/>
      <c r="X23" s="114"/>
      <c r="Y23" s="113"/>
      <c r="Z23" s="114"/>
    </row>
    <row r="24" spans="1:66" ht="15.75" x14ac:dyDescent="0.25">
      <c r="A24" s="132" t="s">
        <v>38</v>
      </c>
      <c r="B24" s="129" t="s">
        <v>39</v>
      </c>
      <c r="C24" s="108" t="s">
        <v>245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4">
        <v>0</v>
      </c>
      <c r="O24" s="55" t="s">
        <v>369</v>
      </c>
      <c r="P24" s="55" t="s">
        <v>369</v>
      </c>
      <c r="Q24" s="55">
        <v>0</v>
      </c>
      <c r="R24" s="54">
        <v>0</v>
      </c>
      <c r="S24" s="55">
        <v>0</v>
      </c>
      <c r="T24" s="114"/>
      <c r="U24" s="113"/>
      <c r="V24" s="114"/>
      <c r="W24" s="113"/>
      <c r="X24" s="114"/>
      <c r="Y24" s="113"/>
      <c r="Z24" s="114"/>
    </row>
    <row r="25" spans="1:66" ht="15.75" x14ac:dyDescent="0.25">
      <c r="A25" s="132" t="s">
        <v>40</v>
      </c>
      <c r="B25" s="129" t="s">
        <v>41</v>
      </c>
      <c r="C25" s="108" t="s">
        <v>42</v>
      </c>
      <c r="D25" s="54">
        <v>1553.6475000000003</v>
      </c>
      <c r="E25" s="54">
        <v>0</v>
      </c>
      <c r="F25" s="54">
        <v>1435.5468000900003</v>
      </c>
      <c r="G25" s="54">
        <v>1318.38</v>
      </c>
      <c r="H25" s="54">
        <v>117.16680008999998</v>
      </c>
      <c r="I25" s="54">
        <v>751.94485321000002</v>
      </c>
      <c r="J25" s="54">
        <v>0.6201842500000001</v>
      </c>
      <c r="K25" s="54">
        <v>818.06761463999987</v>
      </c>
      <c r="L25" s="54">
        <v>751.94485321000002</v>
      </c>
      <c r="M25" s="54">
        <v>0</v>
      </c>
      <c r="N25" s="54">
        <v>66.122761429999997</v>
      </c>
      <c r="O25" s="55">
        <v>57.03551731746537</v>
      </c>
      <c r="P25" s="55">
        <v>56.43472500675</v>
      </c>
      <c r="Q25" s="55">
        <v>8.0827990555643847</v>
      </c>
      <c r="R25" s="54">
        <v>0.27733692000000004</v>
      </c>
      <c r="S25" s="55">
        <v>0.34284732999996564</v>
      </c>
      <c r="T25" s="114"/>
      <c r="U25" s="113"/>
      <c r="V25" s="114"/>
      <c r="W25" s="113"/>
      <c r="X25" s="114"/>
      <c r="Y25" s="113"/>
      <c r="Z25" s="114"/>
    </row>
    <row r="26" spans="1:66" ht="15.75" x14ac:dyDescent="0.25">
      <c r="A26" s="132" t="s">
        <v>43</v>
      </c>
      <c r="B26" s="129" t="s">
        <v>44</v>
      </c>
      <c r="C26" s="108" t="s">
        <v>45</v>
      </c>
      <c r="D26" s="54">
        <v>1515.7456000000002</v>
      </c>
      <c r="E26" s="54">
        <v>0</v>
      </c>
      <c r="F26" s="54">
        <v>1563.4741973299999</v>
      </c>
      <c r="G26" s="54">
        <v>1324.4501</v>
      </c>
      <c r="H26" s="54">
        <v>239.02409733000002</v>
      </c>
      <c r="I26" s="54">
        <v>684.78316756999993</v>
      </c>
      <c r="J26" s="54">
        <v>9.06430589</v>
      </c>
      <c r="K26" s="54">
        <v>846.36538079000002</v>
      </c>
      <c r="L26" s="54">
        <v>684.78189715999986</v>
      </c>
      <c r="M26" s="54">
        <v>0</v>
      </c>
      <c r="N26" s="54">
        <v>161.58348362999999</v>
      </c>
      <c r="O26" s="55">
        <v>51.703110382188036</v>
      </c>
      <c r="P26" s="55">
        <v>67.601336197879476</v>
      </c>
      <c r="Q26" s="55">
        <v>19.091457105579799</v>
      </c>
      <c r="R26" s="54">
        <v>2.347279E-2</v>
      </c>
      <c r="S26" s="55">
        <v>9.0421035100000893</v>
      </c>
      <c r="T26" s="114"/>
      <c r="U26" s="113"/>
      <c r="V26" s="114"/>
      <c r="W26" s="113"/>
      <c r="X26" s="114"/>
      <c r="Y26" s="113"/>
      <c r="Z26" s="114"/>
    </row>
    <row r="27" spans="1:66" ht="15.75" x14ac:dyDescent="0.25">
      <c r="A27" s="132" t="s">
        <v>46</v>
      </c>
      <c r="B27" s="129" t="s">
        <v>47</v>
      </c>
      <c r="C27" s="108" t="s">
        <v>48</v>
      </c>
      <c r="D27" s="54">
        <v>449.80799999999999</v>
      </c>
      <c r="E27" s="54">
        <v>0</v>
      </c>
      <c r="F27" s="54">
        <v>506.71035761000002</v>
      </c>
      <c r="G27" s="54">
        <v>432.3852</v>
      </c>
      <c r="H27" s="54">
        <v>74.325157609999991</v>
      </c>
      <c r="I27" s="54">
        <v>258.32824392999999</v>
      </c>
      <c r="J27" s="54">
        <v>1.5157949800000001</v>
      </c>
      <c r="K27" s="54">
        <v>306.74422525999995</v>
      </c>
      <c r="L27" s="54">
        <v>258.32824392999999</v>
      </c>
      <c r="M27" s="54">
        <v>0</v>
      </c>
      <c r="N27" s="54">
        <v>48.415981330000001</v>
      </c>
      <c r="O27" s="55">
        <v>59.744932049015553</v>
      </c>
      <c r="P27" s="55">
        <v>65.140771828630378</v>
      </c>
      <c r="Q27" s="55">
        <v>15.783828135301341</v>
      </c>
      <c r="R27" s="54">
        <v>1.5157949800000001</v>
      </c>
      <c r="S27" s="55">
        <v>9.5479180117763462E-15</v>
      </c>
      <c r="T27" s="114"/>
      <c r="U27" s="113"/>
      <c r="V27" s="114"/>
      <c r="W27" s="113"/>
      <c r="X27" s="114"/>
      <c r="Y27" s="113"/>
      <c r="Z27" s="114"/>
    </row>
    <row r="28" spans="1:66" ht="15.75" x14ac:dyDescent="0.25">
      <c r="A28" s="132" t="s">
        <v>49</v>
      </c>
      <c r="B28" s="129" t="s">
        <v>50</v>
      </c>
      <c r="C28" s="108" t="s">
        <v>51</v>
      </c>
      <c r="D28" s="54">
        <v>1745.2731000000001</v>
      </c>
      <c r="E28" s="54">
        <v>0</v>
      </c>
      <c r="F28" s="54">
        <v>1549.4856807200001</v>
      </c>
      <c r="G28" s="54">
        <v>1399.8683000000001</v>
      </c>
      <c r="H28" s="54">
        <v>149.61738072000003</v>
      </c>
      <c r="I28" s="54">
        <v>948.19401761000017</v>
      </c>
      <c r="J28" s="54">
        <v>8.2630157200000003</v>
      </c>
      <c r="K28" s="54">
        <v>1054.18027084</v>
      </c>
      <c r="L28" s="54">
        <v>948.19401761000017</v>
      </c>
      <c r="M28" s="54">
        <v>0</v>
      </c>
      <c r="N28" s="54">
        <v>105.98625323000002</v>
      </c>
      <c r="O28" s="55">
        <v>67.734515997683502</v>
      </c>
      <c r="P28" s="55">
        <v>70.838195883369295</v>
      </c>
      <c r="Q28" s="55">
        <v>10.053902179894452</v>
      </c>
      <c r="R28" s="54">
        <v>8.2527804699999994</v>
      </c>
      <c r="S28" s="55">
        <v>1.0235249999999141E-2</v>
      </c>
      <c r="T28" s="114"/>
      <c r="U28" s="113"/>
      <c r="V28" s="114"/>
      <c r="W28" s="113"/>
      <c r="X28" s="114"/>
      <c r="Y28" s="113"/>
      <c r="Z28" s="114"/>
    </row>
    <row r="29" spans="1:66" ht="15.75" x14ac:dyDescent="0.25">
      <c r="A29" s="132" t="s">
        <v>52</v>
      </c>
      <c r="B29" s="129" t="s">
        <v>53</v>
      </c>
      <c r="C29" s="108" t="s">
        <v>54</v>
      </c>
      <c r="D29" s="54">
        <v>794.96389999999997</v>
      </c>
      <c r="E29" s="54">
        <v>0</v>
      </c>
      <c r="F29" s="54">
        <v>875.81324553000002</v>
      </c>
      <c r="G29" s="54">
        <v>789.58860000000004</v>
      </c>
      <c r="H29" s="54">
        <v>86.224645529999989</v>
      </c>
      <c r="I29" s="54">
        <v>363.24992188000004</v>
      </c>
      <c r="J29" s="54">
        <v>7.8123764099999997</v>
      </c>
      <c r="K29" s="54">
        <v>414.29697134999998</v>
      </c>
      <c r="L29" s="54">
        <v>363.24992188000004</v>
      </c>
      <c r="M29" s="54">
        <v>0</v>
      </c>
      <c r="N29" s="54">
        <v>51.047049470000005</v>
      </c>
      <c r="O29" s="55">
        <v>46.004960289446942</v>
      </c>
      <c r="P29" s="55">
        <v>59.202388315112643</v>
      </c>
      <c r="Q29" s="55">
        <v>12.321366797266597</v>
      </c>
      <c r="R29" s="54">
        <v>4.2440163700000006</v>
      </c>
      <c r="S29" s="55">
        <v>3.5683600400000124</v>
      </c>
      <c r="T29" s="114"/>
      <c r="U29" s="113"/>
      <c r="V29" s="114"/>
      <c r="W29" s="113"/>
      <c r="X29" s="114"/>
      <c r="Y29" s="113"/>
      <c r="Z29" s="114"/>
    </row>
    <row r="30" spans="1:66" ht="15.75" x14ac:dyDescent="0.25">
      <c r="A30" s="132" t="s">
        <v>55</v>
      </c>
      <c r="B30" s="129" t="s">
        <v>56</v>
      </c>
      <c r="C30" s="108" t="s">
        <v>57</v>
      </c>
      <c r="D30" s="54">
        <v>1243.8094000000001</v>
      </c>
      <c r="E30" s="54">
        <v>0</v>
      </c>
      <c r="F30" s="54">
        <v>1368.8117789399998</v>
      </c>
      <c r="G30" s="54">
        <v>1104.8035</v>
      </c>
      <c r="H30" s="54">
        <v>264.00827894000003</v>
      </c>
      <c r="I30" s="54">
        <v>609.4350408900001</v>
      </c>
      <c r="J30" s="54">
        <v>8.8994838999999999</v>
      </c>
      <c r="K30" s="54">
        <v>774.53770108000003</v>
      </c>
      <c r="L30" s="54">
        <v>609.4350408900001</v>
      </c>
      <c r="M30" s="54">
        <v>0</v>
      </c>
      <c r="N30" s="54">
        <v>165.10266018999999</v>
      </c>
      <c r="O30" s="55">
        <v>55.162301793033798</v>
      </c>
      <c r="P30" s="55">
        <v>62.536925301316835</v>
      </c>
      <c r="Q30" s="55">
        <v>21.316284534604851</v>
      </c>
      <c r="R30" s="54">
        <v>8.8994838999999999</v>
      </c>
      <c r="S30" s="55">
        <v>-4.9737991503207013E-14</v>
      </c>
      <c r="T30" s="114"/>
      <c r="U30" s="113"/>
      <c r="V30" s="114"/>
      <c r="W30" s="113"/>
      <c r="X30" s="114"/>
      <c r="Y30" s="113"/>
      <c r="Z30" s="114"/>
    </row>
    <row r="31" spans="1:66" ht="15.75" x14ac:dyDescent="0.25">
      <c r="A31" s="132" t="s">
        <v>58</v>
      </c>
      <c r="B31" s="129" t="s">
        <v>59</v>
      </c>
      <c r="C31" s="108" t="s">
        <v>60</v>
      </c>
      <c r="D31" s="54">
        <v>456.31349999999998</v>
      </c>
      <c r="E31" s="54">
        <v>0</v>
      </c>
      <c r="F31" s="54">
        <v>554.10272499999996</v>
      </c>
      <c r="G31" s="54">
        <v>451.98099999999999</v>
      </c>
      <c r="H31" s="54">
        <v>102.12172500000001</v>
      </c>
      <c r="I31" s="54">
        <v>293.43110502999997</v>
      </c>
      <c r="J31" s="54">
        <v>0</v>
      </c>
      <c r="K31" s="54">
        <v>383.45035159000003</v>
      </c>
      <c r="L31" s="54">
        <v>293.43110502999997</v>
      </c>
      <c r="M31" s="54">
        <v>0</v>
      </c>
      <c r="N31" s="54">
        <v>90.019246560000013</v>
      </c>
      <c r="O31" s="55">
        <v>64.921115053508885</v>
      </c>
      <c r="P31" s="55">
        <v>88.148967871429903</v>
      </c>
      <c r="Q31" s="55">
        <v>23.476115274566776</v>
      </c>
      <c r="R31" s="54">
        <v>0</v>
      </c>
      <c r="S31" s="55">
        <v>0</v>
      </c>
      <c r="T31" s="114"/>
      <c r="U31" s="113"/>
      <c r="V31" s="114"/>
      <c r="W31" s="113"/>
      <c r="X31" s="114"/>
      <c r="Y31" s="113"/>
      <c r="Z31" s="114"/>
    </row>
    <row r="32" spans="1:66" s="155" customFormat="1" ht="15.75" x14ac:dyDescent="0.25">
      <c r="A32" s="131" t="s">
        <v>61</v>
      </c>
      <c r="B32" s="127" t="s">
        <v>62</v>
      </c>
      <c r="C32" s="128" t="s">
        <v>63</v>
      </c>
      <c r="D32" s="49">
        <v>5989.1305999999995</v>
      </c>
      <c r="E32" s="49">
        <v>0</v>
      </c>
      <c r="F32" s="49">
        <v>7490.10194641</v>
      </c>
      <c r="G32" s="49">
        <v>5922.0182000000004</v>
      </c>
      <c r="H32" s="49">
        <v>1568.08374641</v>
      </c>
      <c r="I32" s="49">
        <v>3453.9797298600001</v>
      </c>
      <c r="J32" s="49">
        <v>38.104936299999999</v>
      </c>
      <c r="K32" s="49">
        <v>4557.1005377313904</v>
      </c>
      <c r="L32" s="49">
        <v>3453.96270908</v>
      </c>
      <c r="M32" s="49">
        <v>0</v>
      </c>
      <c r="N32" s="49">
        <v>1103.1378286513898</v>
      </c>
      <c r="O32" s="49">
        <v>58.286456033498027</v>
      </c>
      <c r="P32" s="49">
        <v>70.349420506202804</v>
      </c>
      <c r="Q32" s="49">
        <v>24.207011004425905</v>
      </c>
      <c r="R32" s="49">
        <v>36.742259249999996</v>
      </c>
      <c r="S32" s="49">
        <v>1.379697829999915</v>
      </c>
      <c r="T32" s="114"/>
      <c r="U32" s="113"/>
      <c r="V32" s="114"/>
      <c r="W32" s="113"/>
      <c r="X32" s="114"/>
      <c r="Y32" s="113"/>
      <c r="Z32" s="114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</row>
    <row r="33" spans="1:66" ht="15.75" x14ac:dyDescent="0.25">
      <c r="A33" s="132" t="s">
        <v>64</v>
      </c>
      <c r="B33" s="129" t="s">
        <v>65</v>
      </c>
      <c r="C33" s="108" t="s">
        <v>66</v>
      </c>
      <c r="D33" s="54">
        <v>279.22369999999995</v>
      </c>
      <c r="E33" s="54">
        <v>0</v>
      </c>
      <c r="F33" s="54">
        <v>282.04414557000001</v>
      </c>
      <c r="G33" s="54">
        <v>279.22369999999995</v>
      </c>
      <c r="H33" s="54">
        <v>2.82044557</v>
      </c>
      <c r="I33" s="54">
        <v>169.57838145999997</v>
      </c>
      <c r="J33" s="54">
        <v>0.11781751</v>
      </c>
      <c r="K33" s="54">
        <v>171.29129429999998</v>
      </c>
      <c r="L33" s="54">
        <v>169.57838145999997</v>
      </c>
      <c r="M33" s="54">
        <v>0</v>
      </c>
      <c r="N33" s="54">
        <v>1.7129128399999998</v>
      </c>
      <c r="O33" s="55">
        <v>60.732087376537166</v>
      </c>
      <c r="P33" s="55">
        <v>60.731994200476628</v>
      </c>
      <c r="Q33" s="55">
        <v>0.99999993986851443</v>
      </c>
      <c r="R33" s="54">
        <v>0.1154669</v>
      </c>
      <c r="S33" s="55">
        <v>2.3506100000089541E-3</v>
      </c>
      <c r="T33" s="114"/>
      <c r="U33" s="113"/>
      <c r="V33" s="114"/>
      <c r="W33" s="113"/>
      <c r="X33" s="114"/>
      <c r="Y33" s="113"/>
      <c r="Z33" s="114"/>
    </row>
    <row r="34" spans="1:66" ht="15.75" x14ac:dyDescent="0.25">
      <c r="A34" s="132" t="s">
        <v>67</v>
      </c>
      <c r="B34" s="129" t="s">
        <v>68</v>
      </c>
      <c r="C34" s="108" t="s">
        <v>69</v>
      </c>
      <c r="D34" s="54">
        <v>187.822</v>
      </c>
      <c r="E34" s="54">
        <v>0</v>
      </c>
      <c r="F34" s="54">
        <v>242.46708679</v>
      </c>
      <c r="G34" s="54">
        <v>187.822</v>
      </c>
      <c r="H34" s="54">
        <v>54.645086790000001</v>
      </c>
      <c r="I34" s="54">
        <v>159.52979083000002</v>
      </c>
      <c r="J34" s="54">
        <v>0.47450924999999999</v>
      </c>
      <c r="K34" s="54">
        <v>207.90432730999999</v>
      </c>
      <c r="L34" s="54">
        <v>159.52979083000002</v>
      </c>
      <c r="M34" s="54">
        <v>0</v>
      </c>
      <c r="N34" s="54">
        <v>48.374536480000003</v>
      </c>
      <c r="O34" s="55">
        <v>84.936690499515507</v>
      </c>
      <c r="P34" s="55">
        <v>88.524951320696772</v>
      </c>
      <c r="Q34" s="55">
        <v>23.267691012448317</v>
      </c>
      <c r="R34" s="54">
        <v>0.47450924999999999</v>
      </c>
      <c r="S34" s="55">
        <v>1.1213252548714081E-14</v>
      </c>
      <c r="T34" s="114"/>
      <c r="U34" s="113"/>
      <c r="V34" s="114"/>
      <c r="W34" s="113"/>
      <c r="X34" s="114"/>
      <c r="Y34" s="113"/>
      <c r="Z34" s="114"/>
    </row>
    <row r="35" spans="1:66" ht="15.75" x14ac:dyDescent="0.25">
      <c r="A35" s="132" t="s">
        <v>70</v>
      </c>
      <c r="B35" s="129" t="s">
        <v>71</v>
      </c>
      <c r="C35" s="108" t="s">
        <v>72</v>
      </c>
      <c r="D35" s="54">
        <v>483.13069999999999</v>
      </c>
      <c r="E35" s="54">
        <v>0</v>
      </c>
      <c r="F35" s="54">
        <v>537.04558446999999</v>
      </c>
      <c r="G35" s="54">
        <v>483.00389999999999</v>
      </c>
      <c r="H35" s="54">
        <v>54.041684469999993</v>
      </c>
      <c r="I35" s="54">
        <v>255.10116998000001</v>
      </c>
      <c r="J35" s="54">
        <v>14.48362564</v>
      </c>
      <c r="K35" s="54">
        <v>283.74744042999998</v>
      </c>
      <c r="L35" s="54">
        <v>255.10116998000001</v>
      </c>
      <c r="M35" s="54">
        <v>0</v>
      </c>
      <c r="N35" s="54">
        <v>28.646270450000003</v>
      </c>
      <c r="O35" s="55">
        <v>52.815550760563227</v>
      </c>
      <c r="P35" s="55">
        <v>53.007730478686923</v>
      </c>
      <c r="Q35" s="55">
        <v>10.095692989014642</v>
      </c>
      <c r="R35" s="54">
        <v>14.426216350000001</v>
      </c>
      <c r="S35" s="55">
        <v>5.7409290000013158E-2</v>
      </c>
      <c r="T35" s="114"/>
      <c r="U35" s="113"/>
      <c r="V35" s="114"/>
      <c r="W35" s="113"/>
      <c r="X35" s="114"/>
      <c r="Y35" s="113"/>
      <c r="Z35" s="114"/>
    </row>
    <row r="36" spans="1:66" ht="15.75" x14ac:dyDescent="0.25">
      <c r="A36" s="132" t="s">
        <v>73</v>
      </c>
      <c r="B36" s="129" t="s">
        <v>74</v>
      </c>
      <c r="C36" s="108" t="s">
        <v>277</v>
      </c>
      <c r="D36" s="54">
        <v>89.1387</v>
      </c>
      <c r="E36" s="54">
        <v>0</v>
      </c>
      <c r="F36" s="54">
        <v>130.36770945999999</v>
      </c>
      <c r="G36" s="54">
        <v>89.1387</v>
      </c>
      <c r="H36" s="54">
        <v>41.229009459999993</v>
      </c>
      <c r="I36" s="54">
        <v>84.940464270000007</v>
      </c>
      <c r="J36" s="54">
        <v>0.15936379000000001</v>
      </c>
      <c r="K36" s="54">
        <v>125.70282462</v>
      </c>
      <c r="L36" s="54">
        <v>84.940463940000001</v>
      </c>
      <c r="M36" s="54">
        <v>0</v>
      </c>
      <c r="N36" s="54">
        <v>40.76236068</v>
      </c>
      <c r="O36" s="55">
        <v>95.290220678560487</v>
      </c>
      <c r="P36" s="55">
        <v>98.868154277505184</v>
      </c>
      <c r="Q36" s="55">
        <v>32.42756143565169</v>
      </c>
      <c r="R36" s="54">
        <v>0.15936379000000001</v>
      </c>
      <c r="S36" s="55">
        <v>3.3000000643212957E-7</v>
      </c>
      <c r="T36" s="114"/>
      <c r="U36" s="113"/>
      <c r="V36" s="114"/>
      <c r="W36" s="113"/>
      <c r="X36" s="114"/>
      <c r="Y36" s="113"/>
      <c r="Z36" s="114"/>
    </row>
    <row r="37" spans="1:66" ht="15.75" x14ac:dyDescent="0.25">
      <c r="A37" s="132" t="s">
        <v>75</v>
      </c>
      <c r="B37" s="129" t="s">
        <v>76</v>
      </c>
      <c r="C37" s="108" t="s">
        <v>77</v>
      </c>
      <c r="D37" s="54">
        <v>725.72120000000007</v>
      </c>
      <c r="E37" s="54">
        <v>0</v>
      </c>
      <c r="F37" s="54">
        <v>914.50672162000001</v>
      </c>
      <c r="G37" s="54">
        <v>712.35059999999999</v>
      </c>
      <c r="H37" s="54">
        <v>202.15612162000002</v>
      </c>
      <c r="I37" s="54">
        <v>486.00950888000006</v>
      </c>
      <c r="J37" s="54">
        <v>0.45070772000000003</v>
      </c>
      <c r="K37" s="54">
        <v>668.31753525999989</v>
      </c>
      <c r="L37" s="54">
        <v>485.99248883000007</v>
      </c>
      <c r="M37" s="54">
        <v>0</v>
      </c>
      <c r="N37" s="54">
        <v>182.32504642999999</v>
      </c>
      <c r="O37" s="55">
        <v>68.223777565429174</v>
      </c>
      <c r="P37" s="55">
        <v>90.190217822205156</v>
      </c>
      <c r="Q37" s="55">
        <v>27.281200448985508</v>
      </c>
      <c r="R37" s="54">
        <v>0.25506169000000001</v>
      </c>
      <c r="S37" s="55">
        <v>0.21266608000001042</v>
      </c>
      <c r="T37" s="114"/>
      <c r="U37" s="113"/>
      <c r="V37" s="114"/>
      <c r="W37" s="113"/>
      <c r="X37" s="114"/>
      <c r="Y37" s="113"/>
      <c r="Z37" s="114"/>
    </row>
    <row r="38" spans="1:66" ht="15.75" x14ac:dyDescent="0.25">
      <c r="A38" s="132" t="s">
        <v>78</v>
      </c>
      <c r="B38" s="129" t="s">
        <v>79</v>
      </c>
      <c r="C38" s="108" t="s">
        <v>80</v>
      </c>
      <c r="D38" s="54">
        <v>1834.7426000000003</v>
      </c>
      <c r="E38" s="54">
        <v>0</v>
      </c>
      <c r="F38" s="54">
        <v>2142.6793568200001</v>
      </c>
      <c r="G38" s="54">
        <v>1794.2684000000002</v>
      </c>
      <c r="H38" s="54">
        <v>348.41095682000002</v>
      </c>
      <c r="I38" s="54">
        <v>902.52495162000002</v>
      </c>
      <c r="J38" s="54">
        <v>6.6146264899999991</v>
      </c>
      <c r="K38" s="54">
        <v>1101.70319762139</v>
      </c>
      <c r="L38" s="54">
        <v>902.52495122000005</v>
      </c>
      <c r="M38" s="54">
        <v>0</v>
      </c>
      <c r="N38" s="54">
        <v>199.17824640138997</v>
      </c>
      <c r="O38" s="55">
        <v>50.300442855706542</v>
      </c>
      <c r="P38" s="55">
        <v>57.167618440969889</v>
      </c>
      <c r="Q38" s="55">
        <v>18.079120295867501</v>
      </c>
      <c r="R38" s="54">
        <v>5.9601264899999995</v>
      </c>
      <c r="S38" s="55">
        <v>0.65450039999995457</v>
      </c>
      <c r="T38" s="114"/>
      <c r="U38" s="113"/>
      <c r="V38" s="114"/>
      <c r="W38" s="113"/>
      <c r="X38" s="114"/>
      <c r="Y38" s="113"/>
      <c r="Z38" s="114"/>
    </row>
    <row r="39" spans="1:66" ht="15.75" x14ac:dyDescent="0.25">
      <c r="A39" s="132" t="s">
        <v>81</v>
      </c>
      <c r="B39" s="129" t="s">
        <v>82</v>
      </c>
      <c r="C39" s="108" t="s">
        <v>83</v>
      </c>
      <c r="D39" s="54">
        <v>944.18839999999977</v>
      </c>
      <c r="E39" s="54">
        <v>0</v>
      </c>
      <c r="F39" s="54">
        <v>1644.9540336699999</v>
      </c>
      <c r="G39" s="54">
        <v>944.18839999999977</v>
      </c>
      <c r="H39" s="54">
        <v>700.76563366999994</v>
      </c>
      <c r="I39" s="54">
        <v>610.98926823999989</v>
      </c>
      <c r="J39" s="54">
        <v>11.117613360000002</v>
      </c>
      <c r="K39" s="54">
        <v>1123.7491934699999</v>
      </c>
      <c r="L39" s="54">
        <v>610.98926823999989</v>
      </c>
      <c r="M39" s="54">
        <v>0</v>
      </c>
      <c r="N39" s="54">
        <v>512.75992522999991</v>
      </c>
      <c r="O39" s="55">
        <v>64.710524746967877</v>
      </c>
      <c r="P39" s="55">
        <v>73.17138578052267</v>
      </c>
      <c r="Q39" s="55">
        <v>45.629392057373593</v>
      </c>
      <c r="R39" s="54">
        <v>11.070713360000001</v>
      </c>
      <c r="S39" s="55">
        <v>4.6899999999949316E-2</v>
      </c>
      <c r="T39" s="114"/>
      <c r="U39" s="113"/>
      <c r="V39" s="114"/>
      <c r="W39" s="113"/>
      <c r="X39" s="114"/>
      <c r="Y39" s="113"/>
      <c r="Z39" s="114"/>
    </row>
    <row r="40" spans="1:66" ht="15.75" x14ac:dyDescent="0.25">
      <c r="A40" s="132" t="s">
        <v>84</v>
      </c>
      <c r="B40" s="129" t="s">
        <v>85</v>
      </c>
      <c r="C40" s="108" t="s">
        <v>246</v>
      </c>
      <c r="D40" s="54">
        <v>72.605199999999996</v>
      </c>
      <c r="E40" s="54">
        <v>0</v>
      </c>
      <c r="F40" s="54">
        <v>107.84847142999999</v>
      </c>
      <c r="G40" s="54">
        <v>72.605199999999996</v>
      </c>
      <c r="H40" s="54">
        <v>35.24327143</v>
      </c>
      <c r="I40" s="54">
        <v>23.751760400000002</v>
      </c>
      <c r="J40" s="54">
        <v>0</v>
      </c>
      <c r="K40" s="54">
        <v>48.496411289999998</v>
      </c>
      <c r="L40" s="54">
        <v>23.751760400000002</v>
      </c>
      <c r="M40" s="54">
        <v>0</v>
      </c>
      <c r="N40" s="54">
        <v>24.744650890000003</v>
      </c>
      <c r="O40" s="55">
        <v>32.713580294524363</v>
      </c>
      <c r="P40" s="55">
        <v>70.210993151267743</v>
      </c>
      <c r="Q40" s="55">
        <v>51.023674189068025</v>
      </c>
      <c r="R40" s="54">
        <v>0</v>
      </c>
      <c r="S40" s="55">
        <v>0</v>
      </c>
      <c r="T40" s="114"/>
      <c r="U40" s="113"/>
      <c r="V40" s="114"/>
      <c r="W40" s="113"/>
      <c r="X40" s="114"/>
      <c r="Y40" s="113"/>
      <c r="Z40" s="114"/>
    </row>
    <row r="41" spans="1:66" ht="15.75" x14ac:dyDescent="0.25">
      <c r="A41" s="132" t="s">
        <v>86</v>
      </c>
      <c r="B41" s="129" t="s">
        <v>87</v>
      </c>
      <c r="C41" s="108" t="s">
        <v>88</v>
      </c>
      <c r="D41" s="54">
        <v>96.888400000000004</v>
      </c>
      <c r="E41" s="54">
        <v>0</v>
      </c>
      <c r="F41" s="54">
        <v>129.13891226000001</v>
      </c>
      <c r="G41" s="54">
        <v>96.888400000000004</v>
      </c>
      <c r="H41" s="54">
        <v>32.250512259999994</v>
      </c>
      <c r="I41" s="54">
        <v>31.063879329999999</v>
      </c>
      <c r="J41" s="54">
        <v>0</v>
      </c>
      <c r="K41" s="54">
        <v>41.191627629999999</v>
      </c>
      <c r="L41" s="54">
        <v>31.063879329999999</v>
      </c>
      <c r="M41" s="54">
        <v>0</v>
      </c>
      <c r="N41" s="54">
        <v>10.1277483</v>
      </c>
      <c r="O41" s="55">
        <v>32.061505123420346</v>
      </c>
      <c r="P41" s="55">
        <v>31.403371885541649</v>
      </c>
      <c r="Q41" s="55">
        <v>24.586909725858774</v>
      </c>
      <c r="R41" s="54">
        <v>0</v>
      </c>
      <c r="S41" s="55">
        <v>0</v>
      </c>
      <c r="T41" s="114"/>
      <c r="U41" s="113"/>
      <c r="V41" s="114"/>
      <c r="W41" s="113"/>
      <c r="X41" s="114"/>
      <c r="Y41" s="113"/>
      <c r="Z41" s="114"/>
    </row>
    <row r="42" spans="1:66" ht="15.75" x14ac:dyDescent="0.25">
      <c r="A42" s="132" t="s">
        <v>89</v>
      </c>
      <c r="B42" s="129" t="s">
        <v>90</v>
      </c>
      <c r="C42" s="108" t="s">
        <v>91</v>
      </c>
      <c r="D42" s="54">
        <v>469.00699999999995</v>
      </c>
      <c r="E42" s="54">
        <v>0</v>
      </c>
      <c r="F42" s="54">
        <v>554.05620906000001</v>
      </c>
      <c r="G42" s="54">
        <v>465.93380000000002</v>
      </c>
      <c r="H42" s="54">
        <v>88.122409059999995</v>
      </c>
      <c r="I42" s="54">
        <v>256.17213154000001</v>
      </c>
      <c r="J42" s="54">
        <v>4.10971376</v>
      </c>
      <c r="K42" s="54">
        <v>305.72180071000002</v>
      </c>
      <c r="L42" s="54">
        <v>256.17213154000001</v>
      </c>
      <c r="M42" s="54">
        <v>0</v>
      </c>
      <c r="N42" s="54">
        <v>49.549669170000016</v>
      </c>
      <c r="O42" s="55">
        <v>54.778227015232659</v>
      </c>
      <c r="P42" s="55">
        <v>56.228228096060192</v>
      </c>
      <c r="Q42" s="55">
        <v>16.207437302451837</v>
      </c>
      <c r="R42" s="54">
        <v>4.10971376</v>
      </c>
      <c r="S42" s="55">
        <v>-2.3092638912203256E-14</v>
      </c>
      <c r="T42" s="114"/>
      <c r="U42" s="113"/>
      <c r="V42" s="114"/>
      <c r="W42" s="113"/>
      <c r="X42" s="114"/>
      <c r="Y42" s="113"/>
      <c r="Z42" s="114"/>
    </row>
    <row r="43" spans="1:66" ht="15.75" x14ac:dyDescent="0.25">
      <c r="A43" s="132" t="s">
        <v>92</v>
      </c>
      <c r="B43" s="103">
        <v>32</v>
      </c>
      <c r="C43" s="108" t="s">
        <v>93</v>
      </c>
      <c r="D43" s="54">
        <v>806.66269999999997</v>
      </c>
      <c r="E43" s="54">
        <v>0</v>
      </c>
      <c r="F43" s="54">
        <v>804.99371525999993</v>
      </c>
      <c r="G43" s="54">
        <v>796.5951</v>
      </c>
      <c r="H43" s="54">
        <v>8.3986152599999979</v>
      </c>
      <c r="I43" s="54">
        <v>474.31842331000001</v>
      </c>
      <c r="J43" s="54">
        <v>0.57695878</v>
      </c>
      <c r="K43" s="54">
        <v>479.27488509000005</v>
      </c>
      <c r="L43" s="54">
        <v>474.31842331000001</v>
      </c>
      <c r="M43" s="54">
        <v>0</v>
      </c>
      <c r="N43" s="54">
        <v>4.9564617800000006</v>
      </c>
      <c r="O43" s="55">
        <v>59.386417191217966</v>
      </c>
      <c r="P43" s="55">
        <v>59.015226040965253</v>
      </c>
      <c r="Q43" s="55">
        <v>1.0341584619167468</v>
      </c>
      <c r="R43" s="54">
        <v>0.17108766</v>
      </c>
      <c r="S43" s="55">
        <v>0.40587111999998404</v>
      </c>
      <c r="T43" s="114"/>
      <c r="U43" s="113"/>
      <c r="V43" s="114"/>
      <c r="W43" s="113"/>
      <c r="X43" s="114"/>
      <c r="Y43" s="113"/>
      <c r="Z43" s="114"/>
    </row>
    <row r="44" spans="1:66" s="155" customFormat="1" ht="15.75" x14ac:dyDescent="0.25">
      <c r="A44" s="133" t="s">
        <v>94</v>
      </c>
      <c r="B44" s="104">
        <v>33</v>
      </c>
      <c r="C44" s="105" t="s">
        <v>95</v>
      </c>
      <c r="D44" s="49">
        <v>18101.084999999999</v>
      </c>
      <c r="E44" s="49">
        <v>0</v>
      </c>
      <c r="F44" s="49">
        <v>18885.444392599999</v>
      </c>
      <c r="G44" s="49">
        <v>16766.981800000001</v>
      </c>
      <c r="H44" s="49">
        <v>2118.4625926000003</v>
      </c>
      <c r="I44" s="49">
        <v>9806.5309785000009</v>
      </c>
      <c r="J44" s="49">
        <v>245.86957276999999</v>
      </c>
      <c r="K44" s="49">
        <v>11074.946904859999</v>
      </c>
      <c r="L44" s="49">
        <v>9806.38961672</v>
      </c>
      <c r="M44" s="49">
        <v>0</v>
      </c>
      <c r="N44" s="49">
        <v>1268.5572881400001</v>
      </c>
      <c r="O44" s="49">
        <v>58.486313957351577</v>
      </c>
      <c r="P44" s="49">
        <v>59.881033187519876</v>
      </c>
      <c r="Q44" s="49">
        <v>11.454296792911228</v>
      </c>
      <c r="R44" s="49">
        <v>214.58627940999997</v>
      </c>
      <c r="S44" s="49">
        <v>31.424655140000333</v>
      </c>
      <c r="T44" s="114"/>
      <c r="U44" s="113"/>
      <c r="V44" s="114"/>
      <c r="W44" s="113"/>
      <c r="X44" s="114"/>
      <c r="Y44" s="113"/>
      <c r="Z44" s="114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0"/>
      <c r="BL44" s="120"/>
      <c r="BM44" s="120"/>
      <c r="BN44" s="120"/>
    </row>
    <row r="45" spans="1:66" ht="15.75" x14ac:dyDescent="0.25">
      <c r="A45" s="134" t="s">
        <v>96</v>
      </c>
      <c r="B45" s="93">
        <v>34</v>
      </c>
      <c r="C45" s="106" t="s">
        <v>97</v>
      </c>
      <c r="D45" s="54">
        <v>2739.5235999999995</v>
      </c>
      <c r="E45" s="54">
        <v>0</v>
      </c>
      <c r="F45" s="54">
        <v>2801.9545448999997</v>
      </c>
      <c r="G45" s="54">
        <v>2709.5657000000001</v>
      </c>
      <c r="H45" s="54">
        <v>92.388844900000009</v>
      </c>
      <c r="I45" s="54">
        <v>1267.3094044699999</v>
      </c>
      <c r="J45" s="54">
        <v>7.9465600000000001E-3</v>
      </c>
      <c r="K45" s="54">
        <v>1331.9797557100001</v>
      </c>
      <c r="L45" s="54">
        <v>1267.3094044699999</v>
      </c>
      <c r="M45" s="54">
        <v>0</v>
      </c>
      <c r="N45" s="54">
        <v>64.670351240000002</v>
      </c>
      <c r="O45" s="55">
        <v>46.771680216870173</v>
      </c>
      <c r="P45" s="55">
        <v>69.998008211919966</v>
      </c>
      <c r="Q45" s="55">
        <v>4.8552052659034635</v>
      </c>
      <c r="R45" s="54">
        <v>0</v>
      </c>
      <c r="S45" s="55">
        <v>7.9465599999366532E-3</v>
      </c>
      <c r="T45" s="114"/>
      <c r="U45" s="113"/>
      <c r="V45" s="114"/>
      <c r="W45" s="113"/>
      <c r="X45" s="114"/>
      <c r="Y45" s="113"/>
      <c r="Z45" s="114"/>
    </row>
    <row r="46" spans="1:66" ht="15.75" x14ac:dyDescent="0.25">
      <c r="A46" s="134" t="s">
        <v>98</v>
      </c>
      <c r="B46" s="93">
        <v>35</v>
      </c>
      <c r="C46" s="106" t="s">
        <v>99</v>
      </c>
      <c r="D46" s="54">
        <v>858.84100000000012</v>
      </c>
      <c r="E46" s="54">
        <v>0</v>
      </c>
      <c r="F46" s="54">
        <v>869.33343905000004</v>
      </c>
      <c r="G46" s="54">
        <v>858.70910000000015</v>
      </c>
      <c r="H46" s="54">
        <v>10.62433905</v>
      </c>
      <c r="I46" s="54">
        <v>636.72084446000008</v>
      </c>
      <c r="J46" s="54">
        <v>54.72735127</v>
      </c>
      <c r="K46" s="54">
        <v>643.61544635000007</v>
      </c>
      <c r="L46" s="54">
        <v>636.72084446000008</v>
      </c>
      <c r="M46" s="54">
        <v>0</v>
      </c>
      <c r="N46" s="54">
        <v>6.8946018900000015</v>
      </c>
      <c r="O46" s="55">
        <v>74.148608004736403</v>
      </c>
      <c r="P46" s="55">
        <v>64.894407619643886</v>
      </c>
      <c r="Q46" s="55">
        <v>1.0712300223836915</v>
      </c>
      <c r="R46" s="54">
        <v>23.452004470000002</v>
      </c>
      <c r="S46" s="55">
        <v>31.275346799999983</v>
      </c>
      <c r="T46" s="114"/>
      <c r="U46" s="113"/>
      <c r="V46" s="114"/>
      <c r="W46" s="113"/>
      <c r="X46" s="114"/>
      <c r="Y46" s="113"/>
      <c r="Z46" s="114"/>
    </row>
    <row r="47" spans="1:66" ht="15.75" x14ac:dyDescent="0.25">
      <c r="A47" s="156"/>
      <c r="B47" s="93">
        <v>36</v>
      </c>
      <c r="C47" s="108" t="s">
        <v>253</v>
      </c>
      <c r="D47" s="54">
        <v>2446.2020000000002</v>
      </c>
      <c r="E47" s="54">
        <v>0</v>
      </c>
      <c r="F47" s="54">
        <v>2513.0994058999995</v>
      </c>
      <c r="G47" s="54">
        <v>2391.0331999999999</v>
      </c>
      <c r="H47" s="54">
        <v>122.0662059</v>
      </c>
      <c r="I47" s="54">
        <v>2029.5999442100001</v>
      </c>
      <c r="J47" s="54">
        <v>101.13272504000001</v>
      </c>
      <c r="K47" s="54">
        <v>2133.3220559900001</v>
      </c>
      <c r="L47" s="54">
        <v>2029.5999439299999</v>
      </c>
      <c r="M47" s="54">
        <v>0</v>
      </c>
      <c r="N47" s="54">
        <v>103.72211206000001</v>
      </c>
      <c r="O47" s="55">
        <v>84.883804370846889</v>
      </c>
      <c r="P47" s="55">
        <v>84.972012765737986</v>
      </c>
      <c r="Q47" s="55">
        <v>4.8619997045812298</v>
      </c>
      <c r="R47" s="54">
        <v>101.13272504000001</v>
      </c>
      <c r="S47" s="55">
        <v>2.8000017948670575E-7</v>
      </c>
    </row>
    <row r="48" spans="1:66" ht="15.75" x14ac:dyDescent="0.25">
      <c r="A48" s="134" t="s">
        <v>100</v>
      </c>
      <c r="B48" s="93">
        <v>37</v>
      </c>
      <c r="C48" s="106" t="s">
        <v>101</v>
      </c>
      <c r="D48" s="54">
        <v>5314.8395</v>
      </c>
      <c r="E48" s="54">
        <v>0</v>
      </c>
      <c r="F48" s="54">
        <v>5674.5684077000005</v>
      </c>
      <c r="G48" s="54">
        <v>4588.1178000000009</v>
      </c>
      <c r="H48" s="54">
        <v>1086.4506077000001</v>
      </c>
      <c r="I48" s="54">
        <v>2455.5402072600004</v>
      </c>
      <c r="J48" s="54">
        <v>83.326737539999996</v>
      </c>
      <c r="K48" s="54">
        <v>3081.4886941699997</v>
      </c>
      <c r="L48" s="54">
        <v>2455.5402072600004</v>
      </c>
      <c r="M48" s="54">
        <v>0</v>
      </c>
      <c r="N48" s="54">
        <v>625.94848691000016</v>
      </c>
      <c r="O48" s="55">
        <v>53.519554516669118</v>
      </c>
      <c r="P48" s="55">
        <v>57.614076744374408</v>
      </c>
      <c r="Q48" s="55">
        <v>20.313184601139668</v>
      </c>
      <c r="R48" s="54">
        <v>83.326737539999996</v>
      </c>
      <c r="S48" s="55">
        <v>7.1054273576010019E-14</v>
      </c>
      <c r="T48" s="114"/>
      <c r="U48" s="113"/>
      <c r="V48" s="114"/>
      <c r="W48" s="113"/>
      <c r="X48" s="114"/>
      <c r="Y48" s="113"/>
      <c r="Z48" s="114"/>
    </row>
    <row r="49" spans="1:66" ht="15.75" x14ac:dyDescent="0.25">
      <c r="A49" s="134" t="s">
        <v>102</v>
      </c>
      <c r="B49" s="93">
        <v>38</v>
      </c>
      <c r="C49" s="106" t="s">
        <v>103</v>
      </c>
      <c r="D49" s="54">
        <v>930.50729999999999</v>
      </c>
      <c r="E49" s="54">
        <v>0</v>
      </c>
      <c r="F49" s="54">
        <v>1061.86229508</v>
      </c>
      <c r="G49" s="54">
        <v>928.19010000000003</v>
      </c>
      <c r="H49" s="54">
        <v>133.67219507999999</v>
      </c>
      <c r="I49" s="54">
        <v>409.59790990000005</v>
      </c>
      <c r="J49" s="54">
        <v>0</v>
      </c>
      <c r="K49" s="54">
        <v>471.57796975000008</v>
      </c>
      <c r="L49" s="54">
        <v>409.59790990000005</v>
      </c>
      <c r="M49" s="54">
        <v>0</v>
      </c>
      <c r="N49" s="54">
        <v>61.980059849999996</v>
      </c>
      <c r="O49" s="55">
        <v>44.12866608898328</v>
      </c>
      <c r="P49" s="55">
        <v>46.36720434859788</v>
      </c>
      <c r="Q49" s="55">
        <v>13.143120295220276</v>
      </c>
      <c r="R49" s="54">
        <v>0</v>
      </c>
      <c r="S49" s="55">
        <v>0</v>
      </c>
      <c r="T49" s="114"/>
      <c r="U49" s="113"/>
      <c r="V49" s="114"/>
      <c r="W49" s="113"/>
      <c r="X49" s="114"/>
      <c r="Y49" s="113"/>
      <c r="Z49" s="114"/>
    </row>
    <row r="50" spans="1:66" ht="15.75" x14ac:dyDescent="0.25">
      <c r="A50" s="134" t="s">
        <v>104</v>
      </c>
      <c r="B50" s="93">
        <v>39</v>
      </c>
      <c r="C50" s="106" t="s">
        <v>105</v>
      </c>
      <c r="D50" s="54">
        <v>2559.0501000000004</v>
      </c>
      <c r="E50" s="54">
        <v>0</v>
      </c>
      <c r="F50" s="54">
        <v>2690.3742320399997</v>
      </c>
      <c r="G50" s="54">
        <v>2466.7651000000001</v>
      </c>
      <c r="H50" s="54">
        <v>223.60913204000002</v>
      </c>
      <c r="I50" s="54">
        <v>1634.6638716999998</v>
      </c>
      <c r="J50" s="54">
        <v>6.22842962</v>
      </c>
      <c r="K50" s="54">
        <v>1790.71203496</v>
      </c>
      <c r="L50" s="54">
        <v>1634.5225101999997</v>
      </c>
      <c r="M50" s="54">
        <v>0</v>
      </c>
      <c r="N50" s="54">
        <v>156.18952476000001</v>
      </c>
      <c r="O50" s="55">
        <v>66.261781885920129</v>
      </c>
      <c r="P50" s="55">
        <v>69.849349771663285</v>
      </c>
      <c r="Q50" s="55">
        <v>8.7222022140197932</v>
      </c>
      <c r="R50" s="54">
        <v>6.22842962</v>
      </c>
      <c r="S50" s="55">
        <v>0.14136150000017267</v>
      </c>
      <c r="T50" s="114"/>
      <c r="U50" s="113"/>
      <c r="V50" s="114"/>
      <c r="W50" s="113"/>
      <c r="X50" s="114"/>
      <c r="Y50" s="113"/>
      <c r="Z50" s="114"/>
    </row>
    <row r="51" spans="1:66" ht="15.75" x14ac:dyDescent="0.25">
      <c r="A51" s="134" t="s">
        <v>106</v>
      </c>
      <c r="B51" s="93">
        <v>40</v>
      </c>
      <c r="C51" s="106" t="s">
        <v>107</v>
      </c>
      <c r="D51" s="54">
        <v>2887.3777999999998</v>
      </c>
      <c r="E51" s="54">
        <v>0</v>
      </c>
      <c r="F51" s="54">
        <v>2890.6313704200006</v>
      </c>
      <c r="G51" s="54">
        <v>2459.8993999999998</v>
      </c>
      <c r="H51" s="54">
        <v>430.73197042000004</v>
      </c>
      <c r="I51" s="54">
        <v>1169.06477993</v>
      </c>
      <c r="J51" s="54">
        <v>0</v>
      </c>
      <c r="K51" s="54">
        <v>1407.4782988999998</v>
      </c>
      <c r="L51" s="54">
        <v>1169.06477993</v>
      </c>
      <c r="M51" s="54">
        <v>0</v>
      </c>
      <c r="N51" s="54">
        <v>238.41351897000004</v>
      </c>
      <c r="O51" s="55">
        <v>47.524902031766018</v>
      </c>
      <c r="P51" s="55">
        <v>55.350783165114656</v>
      </c>
      <c r="Q51" s="55">
        <v>16.939054702039076</v>
      </c>
      <c r="R51" s="54">
        <v>0</v>
      </c>
      <c r="S51" s="55">
        <v>0</v>
      </c>
      <c r="T51" s="114"/>
      <c r="U51" s="113"/>
      <c r="V51" s="114"/>
      <c r="W51" s="113"/>
      <c r="X51" s="114"/>
      <c r="Y51" s="113"/>
      <c r="Z51" s="114"/>
    </row>
    <row r="52" spans="1:66" ht="15.75" x14ac:dyDescent="0.25">
      <c r="A52" s="156"/>
      <c r="B52" s="93">
        <v>41</v>
      </c>
      <c r="C52" s="108" t="s">
        <v>254</v>
      </c>
      <c r="D52" s="54">
        <v>364.74369999999999</v>
      </c>
      <c r="E52" s="54">
        <v>0</v>
      </c>
      <c r="F52" s="54">
        <v>383.62069751000001</v>
      </c>
      <c r="G52" s="54">
        <v>364.70139999999998</v>
      </c>
      <c r="H52" s="54">
        <v>18.91929751</v>
      </c>
      <c r="I52" s="54">
        <v>204.03401657000001</v>
      </c>
      <c r="J52" s="54">
        <v>0.44638274</v>
      </c>
      <c r="K52" s="54">
        <v>214.77264903</v>
      </c>
      <c r="L52" s="54">
        <v>204.03401657000001</v>
      </c>
      <c r="M52" s="54">
        <v>0</v>
      </c>
      <c r="N52" s="54">
        <v>10.73863246</v>
      </c>
      <c r="O52" s="55">
        <v>55.945498583224527</v>
      </c>
      <c r="P52" s="55">
        <v>56.760207160567035</v>
      </c>
      <c r="Q52" s="55">
        <v>5.0000000039576733</v>
      </c>
      <c r="R52" s="54">
        <v>0.44638274</v>
      </c>
      <c r="S52" s="55">
        <v>-9.9920072216264089E-15</v>
      </c>
    </row>
    <row r="53" spans="1:66" s="155" customFormat="1" ht="15.75" x14ac:dyDescent="0.25">
      <c r="A53" s="133" t="s">
        <v>108</v>
      </c>
      <c r="B53" s="104">
        <v>42</v>
      </c>
      <c r="C53" s="107" t="s">
        <v>109</v>
      </c>
      <c r="D53" s="49">
        <v>13637.9565</v>
      </c>
      <c r="E53" s="49">
        <v>0</v>
      </c>
      <c r="F53" s="49">
        <v>13386.121247229999</v>
      </c>
      <c r="G53" s="49">
        <v>12772.0864</v>
      </c>
      <c r="H53" s="49">
        <v>614.03484723000008</v>
      </c>
      <c r="I53" s="49">
        <v>8118.2991027400003</v>
      </c>
      <c r="J53" s="49">
        <v>243.5393598</v>
      </c>
      <c r="K53" s="49">
        <v>8526.3879860999987</v>
      </c>
      <c r="L53" s="49">
        <v>8118.1738631400003</v>
      </c>
      <c r="M53" s="49">
        <v>0</v>
      </c>
      <c r="N53" s="49">
        <v>408.21412296000005</v>
      </c>
      <c r="O53" s="49">
        <v>63.561845801011806</v>
      </c>
      <c r="P53" s="49">
        <v>66.480611776597527</v>
      </c>
      <c r="Q53" s="49">
        <v>4.7876559643483771</v>
      </c>
      <c r="R53" s="49">
        <v>236.58573439999998</v>
      </c>
      <c r="S53" s="49">
        <v>7.0788650000000537</v>
      </c>
      <c r="T53" s="114"/>
      <c r="U53" s="113"/>
      <c r="V53" s="114"/>
      <c r="W53" s="113"/>
      <c r="X53" s="114"/>
      <c r="Y53" s="113"/>
      <c r="Z53" s="114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</row>
    <row r="54" spans="1:66" ht="15.75" x14ac:dyDescent="0.25">
      <c r="A54" s="134" t="s">
        <v>110</v>
      </c>
      <c r="B54" s="93">
        <v>43</v>
      </c>
      <c r="C54" s="106" t="s">
        <v>111</v>
      </c>
      <c r="D54" s="54">
        <v>2214.8420999999998</v>
      </c>
      <c r="E54" s="54">
        <v>0</v>
      </c>
      <c r="F54" s="54">
        <v>2300.7943572199993</v>
      </c>
      <c r="G54" s="54">
        <v>2190.2794999999996</v>
      </c>
      <c r="H54" s="54">
        <v>110.51485722000001</v>
      </c>
      <c r="I54" s="54">
        <v>1090.3796670700001</v>
      </c>
      <c r="J54" s="54">
        <v>86.475499999999997</v>
      </c>
      <c r="K54" s="54">
        <v>1145.8026054100003</v>
      </c>
      <c r="L54" s="54">
        <v>1090.3796670700001</v>
      </c>
      <c r="M54" s="54">
        <v>0</v>
      </c>
      <c r="N54" s="54">
        <v>55.422938340000009</v>
      </c>
      <c r="O54" s="55">
        <v>49.782672351633671</v>
      </c>
      <c r="P54" s="55">
        <v>50.149762424857073</v>
      </c>
      <c r="Q54" s="55">
        <v>4.8370406977882663</v>
      </c>
      <c r="R54" s="54">
        <v>86.475499999999997</v>
      </c>
      <c r="S54" s="55">
        <v>1.4210854715202004E-14</v>
      </c>
      <c r="T54" s="114"/>
      <c r="U54" s="113"/>
      <c r="V54" s="114"/>
      <c r="W54" s="113"/>
      <c r="X54" s="114"/>
      <c r="Y54" s="113"/>
      <c r="Z54" s="114"/>
    </row>
    <row r="55" spans="1:66" ht="15.75" x14ac:dyDescent="0.25">
      <c r="A55" s="134" t="s">
        <v>112</v>
      </c>
      <c r="B55" s="93">
        <v>44</v>
      </c>
      <c r="C55" s="106" t="s">
        <v>113</v>
      </c>
      <c r="D55" s="54">
        <v>514.70870000000002</v>
      </c>
      <c r="E55" s="54">
        <v>0</v>
      </c>
      <c r="F55" s="54">
        <v>532.40004800000008</v>
      </c>
      <c r="G55" s="54">
        <v>514.70870000000002</v>
      </c>
      <c r="H55" s="54">
        <v>17.691347999999998</v>
      </c>
      <c r="I55" s="54">
        <v>323.23615659999996</v>
      </c>
      <c r="J55" s="54">
        <v>1.759221E-2</v>
      </c>
      <c r="K55" s="54">
        <v>334.34007099999997</v>
      </c>
      <c r="L55" s="54">
        <v>323.23615659999996</v>
      </c>
      <c r="M55" s="54">
        <v>0</v>
      </c>
      <c r="N55" s="54">
        <v>11.103914400000001</v>
      </c>
      <c r="O55" s="55">
        <v>62.799823783821786</v>
      </c>
      <c r="P55" s="55">
        <v>62.764659877811468</v>
      </c>
      <c r="Q55" s="55">
        <v>3.3211437584458734</v>
      </c>
      <c r="R55" s="54">
        <v>1.759221E-2</v>
      </c>
      <c r="S55" s="55">
        <v>-2.4761442896092944E-14</v>
      </c>
      <c r="T55" s="114"/>
      <c r="U55" s="113"/>
      <c r="V55" s="114"/>
      <c r="W55" s="113"/>
      <c r="X55" s="114"/>
      <c r="Y55" s="113"/>
      <c r="Z55" s="114"/>
    </row>
    <row r="56" spans="1:66" ht="31.5" x14ac:dyDescent="0.25">
      <c r="A56" s="134" t="s">
        <v>114</v>
      </c>
      <c r="B56" s="93">
        <v>45</v>
      </c>
      <c r="C56" s="106" t="s">
        <v>115</v>
      </c>
      <c r="D56" s="54">
        <v>2312.2865000000002</v>
      </c>
      <c r="E56" s="54">
        <v>0</v>
      </c>
      <c r="F56" s="54">
        <v>2074.5036490400003</v>
      </c>
      <c r="G56" s="54">
        <v>1999.3536000000001</v>
      </c>
      <c r="H56" s="54">
        <v>75.150049039999999</v>
      </c>
      <c r="I56" s="54">
        <v>1220.0757146399999</v>
      </c>
      <c r="J56" s="54">
        <v>0</v>
      </c>
      <c r="K56" s="54">
        <v>1275.0336582599998</v>
      </c>
      <c r="L56" s="54">
        <v>1220.0757146399999</v>
      </c>
      <c r="M56" s="54">
        <v>0</v>
      </c>
      <c r="N56" s="54">
        <v>54.957943619999995</v>
      </c>
      <c r="O56" s="55">
        <v>61.023508529956871</v>
      </c>
      <c r="P56" s="55">
        <v>73.130948445220071</v>
      </c>
      <c r="Q56" s="55">
        <v>4.3103131642030101</v>
      </c>
      <c r="R56" s="54">
        <v>0</v>
      </c>
      <c r="S56" s="55">
        <v>0</v>
      </c>
      <c r="T56" s="114"/>
      <c r="U56" s="113"/>
      <c r="V56" s="114"/>
      <c r="W56" s="113"/>
      <c r="X56" s="114"/>
      <c r="Y56" s="113"/>
      <c r="Z56" s="114"/>
    </row>
    <row r="57" spans="1:66" ht="31.5" x14ac:dyDescent="0.25">
      <c r="A57" s="134" t="s">
        <v>116</v>
      </c>
      <c r="B57" s="93">
        <v>46</v>
      </c>
      <c r="C57" s="106" t="s">
        <v>117</v>
      </c>
      <c r="D57" s="54">
        <v>918.37940000000003</v>
      </c>
      <c r="E57" s="54">
        <v>0</v>
      </c>
      <c r="F57" s="54">
        <v>904.22433703000002</v>
      </c>
      <c r="G57" s="54">
        <v>864.38030000000003</v>
      </c>
      <c r="H57" s="54">
        <v>39.844037030000003</v>
      </c>
      <c r="I57" s="54">
        <v>644.89516518000005</v>
      </c>
      <c r="J57" s="54">
        <v>1.881</v>
      </c>
      <c r="K57" s="54">
        <v>676.56041878000008</v>
      </c>
      <c r="L57" s="54">
        <v>644.89509155999997</v>
      </c>
      <c r="M57" s="54">
        <v>0</v>
      </c>
      <c r="N57" s="54">
        <v>31.665327220000002</v>
      </c>
      <c r="O57" s="55">
        <v>74.607796077721801</v>
      </c>
      <c r="P57" s="55">
        <v>79.473189918376093</v>
      </c>
      <c r="Q57" s="55">
        <v>4.6803398988519227</v>
      </c>
      <c r="R57" s="54">
        <v>1.881</v>
      </c>
      <c r="S57" s="55">
        <v>7.3620000051954904E-5</v>
      </c>
      <c r="T57" s="114"/>
      <c r="U57" s="113"/>
      <c r="V57" s="114"/>
      <c r="W57" s="113"/>
      <c r="X57" s="114"/>
      <c r="Y57" s="113"/>
      <c r="Z57" s="114"/>
    </row>
    <row r="58" spans="1:66" ht="31.5" x14ac:dyDescent="0.25">
      <c r="A58" s="134" t="s">
        <v>118</v>
      </c>
      <c r="B58" s="93">
        <v>47</v>
      </c>
      <c r="C58" s="106" t="s">
        <v>119</v>
      </c>
      <c r="D58" s="54">
        <v>1585.6313</v>
      </c>
      <c r="E58" s="54">
        <v>0</v>
      </c>
      <c r="F58" s="54">
        <v>1483.51171327</v>
      </c>
      <c r="G58" s="54">
        <v>1448.3449000000001</v>
      </c>
      <c r="H58" s="54">
        <v>35.166813270000006</v>
      </c>
      <c r="I58" s="54">
        <v>1000.6369330299999</v>
      </c>
      <c r="J58" s="54">
        <v>0</v>
      </c>
      <c r="K58" s="54">
        <v>1025.83125255</v>
      </c>
      <c r="L58" s="54">
        <v>1000.6369330299999</v>
      </c>
      <c r="M58" s="54">
        <v>0</v>
      </c>
      <c r="N58" s="54">
        <v>25.194319520000001</v>
      </c>
      <c r="O58" s="55">
        <v>69.08830438316177</v>
      </c>
      <c r="P58" s="55">
        <v>71.642316085241347</v>
      </c>
      <c r="Q58" s="55">
        <v>2.4559906375802294</v>
      </c>
      <c r="R58" s="54">
        <v>0</v>
      </c>
      <c r="S58" s="55">
        <v>0</v>
      </c>
      <c r="T58" s="114"/>
      <c r="U58" s="113"/>
      <c r="V58" s="114"/>
      <c r="W58" s="113"/>
      <c r="X58" s="114"/>
      <c r="Y58" s="113"/>
      <c r="Z58" s="114"/>
    </row>
    <row r="59" spans="1:66" ht="15.75" x14ac:dyDescent="0.25">
      <c r="A59" s="134" t="s">
        <v>120</v>
      </c>
      <c r="B59" s="93">
        <v>48</v>
      </c>
      <c r="C59" s="106" t="s">
        <v>121</v>
      </c>
      <c r="D59" s="54">
        <v>1856.1768999999999</v>
      </c>
      <c r="E59" s="54">
        <v>0</v>
      </c>
      <c r="F59" s="54">
        <v>1896.6298462000002</v>
      </c>
      <c r="G59" s="54">
        <v>1831.2198000000001</v>
      </c>
      <c r="H59" s="54">
        <v>65.410046199999996</v>
      </c>
      <c r="I59" s="54">
        <v>1252.05354805</v>
      </c>
      <c r="J59" s="54">
        <v>0</v>
      </c>
      <c r="K59" s="54">
        <v>1297.2581848899999</v>
      </c>
      <c r="L59" s="54">
        <v>1252.05354805</v>
      </c>
      <c r="M59" s="54">
        <v>0</v>
      </c>
      <c r="N59" s="54">
        <v>45.204636839999992</v>
      </c>
      <c r="O59" s="55">
        <v>68.372652373570887</v>
      </c>
      <c r="P59" s="55">
        <v>69.109623775193114</v>
      </c>
      <c r="Q59" s="55">
        <v>3.4846291483474499</v>
      </c>
      <c r="R59" s="54">
        <v>0</v>
      </c>
      <c r="S59" s="55">
        <v>0</v>
      </c>
      <c r="T59" s="114"/>
      <c r="U59" s="113"/>
      <c r="V59" s="114"/>
      <c r="W59" s="113"/>
      <c r="X59" s="114"/>
      <c r="Y59" s="113"/>
      <c r="Z59" s="114"/>
    </row>
    <row r="60" spans="1:66" ht="15.75" x14ac:dyDescent="0.25">
      <c r="A60" s="134" t="s">
        <v>122</v>
      </c>
      <c r="B60" s="93">
        <v>49</v>
      </c>
      <c r="C60" s="106" t="s">
        <v>123</v>
      </c>
      <c r="D60" s="54">
        <v>4235.9315999999999</v>
      </c>
      <c r="E60" s="54">
        <v>0</v>
      </c>
      <c r="F60" s="54">
        <v>4194.0572964700004</v>
      </c>
      <c r="G60" s="54">
        <v>3923.7996000000003</v>
      </c>
      <c r="H60" s="54">
        <v>270.25769647000004</v>
      </c>
      <c r="I60" s="54">
        <v>2587.0219181699999</v>
      </c>
      <c r="J60" s="54">
        <v>155.16526759000001</v>
      </c>
      <c r="K60" s="54">
        <v>2771.5617952100001</v>
      </c>
      <c r="L60" s="54">
        <v>2586.8967521899999</v>
      </c>
      <c r="M60" s="54">
        <v>0</v>
      </c>
      <c r="N60" s="54">
        <v>184.66504302000001</v>
      </c>
      <c r="O60" s="55">
        <v>65.928360668317509</v>
      </c>
      <c r="P60" s="55">
        <v>68.329244803024054</v>
      </c>
      <c r="Q60" s="55">
        <v>6.6628513691865203</v>
      </c>
      <c r="R60" s="54">
        <v>148.21164218999999</v>
      </c>
      <c r="S60" s="55">
        <v>7.0787913800000126</v>
      </c>
      <c r="T60" s="114"/>
      <c r="U60" s="113"/>
      <c r="V60" s="114"/>
      <c r="W60" s="113"/>
      <c r="X60" s="114"/>
      <c r="Y60" s="113"/>
      <c r="Z60" s="114"/>
    </row>
    <row r="61" spans="1:66" s="155" customFormat="1" ht="15.75" x14ac:dyDescent="0.25">
      <c r="A61" s="131" t="s">
        <v>124</v>
      </c>
      <c r="B61" s="104">
        <v>50</v>
      </c>
      <c r="C61" s="128" t="s">
        <v>125</v>
      </c>
      <c r="D61" s="49">
        <v>26974.371500000005</v>
      </c>
      <c r="E61" s="49">
        <v>0</v>
      </c>
      <c r="F61" s="49">
        <v>28758.049463830001</v>
      </c>
      <c r="G61" s="49">
        <v>23963.521979999998</v>
      </c>
      <c r="H61" s="49">
        <v>4794.5274838300002</v>
      </c>
      <c r="I61" s="49">
        <v>14491.906796530002</v>
      </c>
      <c r="J61" s="49">
        <v>139.70861239999999</v>
      </c>
      <c r="K61" s="49">
        <v>17701.593370743001</v>
      </c>
      <c r="L61" s="49">
        <v>14491.906796530002</v>
      </c>
      <c r="M61" s="49">
        <v>0</v>
      </c>
      <c r="N61" s="49">
        <v>3209.6865742130003</v>
      </c>
      <c r="O61" s="49">
        <v>60.469796494459239</v>
      </c>
      <c r="P61" s="49">
        <v>66.94479456083991</v>
      </c>
      <c r="Q61" s="49">
        <v>18.132190176269301</v>
      </c>
      <c r="R61" s="49">
        <v>95.854728530000003</v>
      </c>
      <c r="S61" s="49">
        <v>43.853883869999706</v>
      </c>
      <c r="T61" s="114"/>
      <c r="U61" s="113"/>
      <c r="V61" s="114"/>
      <c r="W61" s="113"/>
      <c r="X61" s="114"/>
      <c r="Y61" s="113"/>
      <c r="Z61" s="114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0"/>
      <c r="BD61" s="120"/>
      <c r="BE61" s="120"/>
      <c r="BF61" s="120"/>
      <c r="BG61" s="120"/>
      <c r="BH61" s="120"/>
      <c r="BI61" s="120"/>
      <c r="BJ61" s="120"/>
      <c r="BK61" s="120"/>
      <c r="BL61" s="120"/>
      <c r="BM61" s="120"/>
      <c r="BN61" s="120"/>
    </row>
    <row r="62" spans="1:66" ht="15.75" x14ac:dyDescent="0.25">
      <c r="A62" s="132" t="s">
        <v>126</v>
      </c>
      <c r="B62" s="93">
        <v>51</v>
      </c>
      <c r="C62" s="108" t="s">
        <v>127</v>
      </c>
      <c r="D62" s="54">
        <v>3143.1846</v>
      </c>
      <c r="E62" s="54">
        <v>0</v>
      </c>
      <c r="F62" s="54">
        <v>3734.7389390300004</v>
      </c>
      <c r="G62" s="54">
        <v>3106.6484999999998</v>
      </c>
      <c r="H62" s="54">
        <v>628.09043902999997</v>
      </c>
      <c r="I62" s="54">
        <v>2198.6736411800002</v>
      </c>
      <c r="J62" s="54">
        <v>18.807585060000001</v>
      </c>
      <c r="K62" s="54">
        <v>2633.5140474299997</v>
      </c>
      <c r="L62" s="54">
        <v>2198.6736411800002</v>
      </c>
      <c r="M62" s="54">
        <v>0</v>
      </c>
      <c r="N62" s="54">
        <v>434.84040625</v>
      </c>
      <c r="O62" s="55">
        <v>70.773170546329922</v>
      </c>
      <c r="P62" s="55">
        <v>69.232132703938575</v>
      </c>
      <c r="Q62" s="55">
        <v>16.511793687766851</v>
      </c>
      <c r="R62" s="54">
        <v>15.891260619999999</v>
      </c>
      <c r="S62" s="55">
        <v>2.9163244399998387</v>
      </c>
      <c r="T62" s="114"/>
      <c r="U62" s="113"/>
      <c r="V62" s="114"/>
      <c r="W62" s="113"/>
      <c r="X62" s="114"/>
      <c r="Y62" s="113"/>
      <c r="Z62" s="114"/>
    </row>
    <row r="63" spans="1:66" ht="15.75" x14ac:dyDescent="0.25">
      <c r="A63" s="132" t="s">
        <v>128</v>
      </c>
      <c r="B63" s="93">
        <v>52</v>
      </c>
      <c r="C63" s="108" t="s">
        <v>129</v>
      </c>
      <c r="D63" s="54">
        <v>634.42559999999992</v>
      </c>
      <c r="E63" s="54">
        <v>0</v>
      </c>
      <c r="F63" s="54">
        <v>575.66847129999996</v>
      </c>
      <c r="G63" s="54">
        <v>569.12029999999993</v>
      </c>
      <c r="H63" s="54">
        <v>6.5481712999999999</v>
      </c>
      <c r="I63" s="54">
        <v>348.64555838000001</v>
      </c>
      <c r="J63" s="54">
        <v>2.2602139800000001</v>
      </c>
      <c r="K63" s="54">
        <v>352.94152839000003</v>
      </c>
      <c r="L63" s="54">
        <v>348.64555838000001</v>
      </c>
      <c r="M63" s="54">
        <v>0</v>
      </c>
      <c r="N63" s="54">
        <v>4.2959700099999996</v>
      </c>
      <c r="O63" s="55">
        <v>61.26043270289253</v>
      </c>
      <c r="P63" s="55">
        <v>65.605644892032672</v>
      </c>
      <c r="Q63" s="55">
        <v>1.2171902891668098</v>
      </c>
      <c r="R63" s="54">
        <v>2.2602139800000001</v>
      </c>
      <c r="S63" s="55">
        <v>3.1086244689504383E-15</v>
      </c>
      <c r="T63" s="114"/>
      <c r="U63" s="113"/>
      <c r="V63" s="114"/>
      <c r="W63" s="113"/>
      <c r="X63" s="114"/>
      <c r="Y63" s="113"/>
      <c r="Z63" s="114"/>
    </row>
    <row r="64" spans="1:66" ht="15.75" x14ac:dyDescent="0.25">
      <c r="A64" s="132" t="s">
        <v>130</v>
      </c>
      <c r="B64" s="93">
        <v>53</v>
      </c>
      <c r="C64" s="108" t="s">
        <v>131</v>
      </c>
      <c r="D64" s="54">
        <v>1598.6387</v>
      </c>
      <c r="E64" s="54">
        <v>0</v>
      </c>
      <c r="F64" s="54">
        <v>1640.3371093499998</v>
      </c>
      <c r="G64" s="54">
        <v>1479.0601999999999</v>
      </c>
      <c r="H64" s="54">
        <v>161.27690935000004</v>
      </c>
      <c r="I64" s="54">
        <v>1094.12421427</v>
      </c>
      <c r="J64" s="54">
        <v>0</v>
      </c>
      <c r="K64" s="54">
        <v>1217.73640402</v>
      </c>
      <c r="L64" s="54">
        <v>1094.12421427</v>
      </c>
      <c r="M64" s="54">
        <v>0</v>
      </c>
      <c r="N64" s="54">
        <v>123.61218975000003</v>
      </c>
      <c r="O64" s="55">
        <v>73.974285446258378</v>
      </c>
      <c r="P64" s="55">
        <v>76.645931676269441</v>
      </c>
      <c r="Q64" s="55">
        <v>10.150980897173691</v>
      </c>
      <c r="R64" s="54">
        <v>0</v>
      </c>
      <c r="S64" s="55">
        <v>0</v>
      </c>
      <c r="T64" s="114"/>
      <c r="U64" s="113"/>
      <c r="V64" s="114"/>
      <c r="W64" s="113"/>
      <c r="X64" s="114"/>
      <c r="Y64" s="113"/>
      <c r="Z64" s="114"/>
    </row>
    <row r="65" spans="1:66" ht="15.75" x14ac:dyDescent="0.25">
      <c r="A65" s="132" t="s">
        <v>132</v>
      </c>
      <c r="B65" s="93">
        <v>54</v>
      </c>
      <c r="C65" s="108" t="s">
        <v>133</v>
      </c>
      <c r="D65" s="54">
        <v>4617.6048000000001</v>
      </c>
      <c r="E65" s="54">
        <v>0</v>
      </c>
      <c r="F65" s="54">
        <v>5507.3629437700001</v>
      </c>
      <c r="G65" s="54">
        <v>3842.3665000000001</v>
      </c>
      <c r="H65" s="54">
        <v>1664.99644377</v>
      </c>
      <c r="I65" s="54">
        <v>2127.7376138099999</v>
      </c>
      <c r="J65" s="54">
        <v>23.980383750000001</v>
      </c>
      <c r="K65" s="54">
        <v>3299.9064083299991</v>
      </c>
      <c r="L65" s="54">
        <v>2127.7376138099999</v>
      </c>
      <c r="M65" s="54">
        <v>0</v>
      </c>
      <c r="N65" s="54">
        <v>1172.1687945199999</v>
      </c>
      <c r="O65" s="55">
        <v>55.375706971471871</v>
      </c>
      <c r="P65" s="55">
        <v>70.40067856636945</v>
      </c>
      <c r="Q65" s="55">
        <v>35.521273923438493</v>
      </c>
      <c r="R65" s="54">
        <v>4.5374223999999996</v>
      </c>
      <c r="S65" s="55">
        <v>19.442961349999873</v>
      </c>
      <c r="T65" s="114"/>
      <c r="U65" s="113"/>
      <c r="V65" s="114"/>
      <c r="W65" s="113"/>
      <c r="X65" s="114"/>
      <c r="Y65" s="113"/>
      <c r="Z65" s="114"/>
    </row>
    <row r="66" spans="1:66" ht="15.75" x14ac:dyDescent="0.25">
      <c r="A66" s="132" t="s">
        <v>134</v>
      </c>
      <c r="B66" s="93">
        <v>55</v>
      </c>
      <c r="C66" s="108" t="s">
        <v>135</v>
      </c>
      <c r="D66" s="54">
        <v>1765.1899000000003</v>
      </c>
      <c r="E66" s="54">
        <v>0</v>
      </c>
      <c r="F66" s="54">
        <v>1921.4847136999997</v>
      </c>
      <c r="G66" s="54">
        <v>1675.6357000000003</v>
      </c>
      <c r="H66" s="54">
        <v>245.8490137</v>
      </c>
      <c r="I66" s="54">
        <v>1251.50617938</v>
      </c>
      <c r="J66" s="54">
        <v>15.781020719999999</v>
      </c>
      <c r="K66" s="54">
        <v>1449.24908168</v>
      </c>
      <c r="L66" s="54">
        <v>1251.50617938</v>
      </c>
      <c r="M66" s="54">
        <v>0</v>
      </c>
      <c r="N66" s="54">
        <v>197.7429023</v>
      </c>
      <c r="O66" s="55">
        <v>74.688440893208465</v>
      </c>
      <c r="P66" s="55">
        <v>80.432660405665885</v>
      </c>
      <c r="Q66" s="55">
        <v>13.644507683301221</v>
      </c>
      <c r="R66" s="54">
        <v>11.82458471</v>
      </c>
      <c r="S66" s="55">
        <v>3.9564360100000151</v>
      </c>
      <c r="T66" s="114"/>
      <c r="U66" s="113"/>
      <c r="V66" s="114"/>
      <c r="W66" s="113"/>
      <c r="X66" s="114"/>
      <c r="Y66" s="113"/>
      <c r="Z66" s="114"/>
    </row>
    <row r="67" spans="1:66" ht="15.75" x14ac:dyDescent="0.25">
      <c r="A67" s="132" t="s">
        <v>136</v>
      </c>
      <c r="B67" s="93">
        <v>56</v>
      </c>
      <c r="C67" s="108" t="s">
        <v>137</v>
      </c>
      <c r="D67" s="54">
        <v>1131.8072999999999</v>
      </c>
      <c r="E67" s="54">
        <v>0</v>
      </c>
      <c r="F67" s="54">
        <v>1112.7830866999998</v>
      </c>
      <c r="G67" s="54">
        <v>1102.4928</v>
      </c>
      <c r="H67" s="54">
        <v>10.290286699999999</v>
      </c>
      <c r="I67" s="54">
        <v>662.2667849500001</v>
      </c>
      <c r="J67" s="54">
        <v>6.1818888100000002</v>
      </c>
      <c r="K67" s="54">
        <v>668.47711732000005</v>
      </c>
      <c r="L67" s="54">
        <v>662.2667849500001</v>
      </c>
      <c r="M67" s="54">
        <v>0</v>
      </c>
      <c r="N67" s="54">
        <v>6.2103323699999997</v>
      </c>
      <c r="O67" s="55">
        <v>60.069941948827257</v>
      </c>
      <c r="P67" s="55">
        <v>60.351402745659165</v>
      </c>
      <c r="Q67" s="55">
        <v>0.92902691941018423</v>
      </c>
      <c r="R67" s="54">
        <v>3.45780186</v>
      </c>
      <c r="S67" s="55">
        <v>2.7240869500000322</v>
      </c>
      <c r="T67" s="114"/>
      <c r="U67" s="113"/>
      <c r="V67" s="114"/>
      <c r="W67" s="113"/>
      <c r="X67" s="114"/>
      <c r="Y67" s="113"/>
      <c r="Z67" s="114"/>
    </row>
    <row r="68" spans="1:66" ht="15.75" x14ac:dyDescent="0.25">
      <c r="A68" s="132" t="s">
        <v>138</v>
      </c>
      <c r="B68" s="93">
        <v>57</v>
      </c>
      <c r="C68" s="108" t="s">
        <v>139</v>
      </c>
      <c r="D68" s="54">
        <v>922.0678999999999</v>
      </c>
      <c r="E68" s="54">
        <v>0</v>
      </c>
      <c r="F68" s="54">
        <v>1130.4041273700002</v>
      </c>
      <c r="G68" s="54">
        <v>890.59869999999989</v>
      </c>
      <c r="H68" s="54">
        <v>239.80542737000002</v>
      </c>
      <c r="I68" s="54">
        <v>412.06993933000001</v>
      </c>
      <c r="J68" s="54">
        <v>12.273576149999997</v>
      </c>
      <c r="K68" s="54">
        <v>528.96291318999999</v>
      </c>
      <c r="L68" s="54">
        <v>412.06993933000001</v>
      </c>
      <c r="M68" s="54">
        <v>0</v>
      </c>
      <c r="N68" s="54">
        <v>116.89297386</v>
      </c>
      <c r="O68" s="55">
        <v>46.268868271422363</v>
      </c>
      <c r="P68" s="55">
        <v>48.744924225440386</v>
      </c>
      <c r="Q68" s="55">
        <v>22.098519753503552</v>
      </c>
      <c r="R68" s="54">
        <v>0.94648840000000001</v>
      </c>
      <c r="S68" s="55">
        <v>11.327087749999997</v>
      </c>
      <c r="T68" s="114"/>
      <c r="U68" s="113"/>
      <c r="V68" s="114"/>
      <c r="W68" s="113"/>
      <c r="X68" s="114"/>
      <c r="Y68" s="113"/>
      <c r="Z68" s="114"/>
    </row>
    <row r="69" spans="1:66" ht="15.75" x14ac:dyDescent="0.25">
      <c r="A69" s="132" t="s">
        <v>140</v>
      </c>
      <c r="B69" s="93">
        <v>58</v>
      </c>
      <c r="C69" s="108" t="s">
        <v>141</v>
      </c>
      <c r="D69" s="54">
        <v>1190.0127000000002</v>
      </c>
      <c r="E69" s="54">
        <v>0</v>
      </c>
      <c r="F69" s="54">
        <v>1251.4306630000001</v>
      </c>
      <c r="G69" s="54">
        <v>1191.5206000000003</v>
      </c>
      <c r="H69" s="54">
        <v>59.910062999999994</v>
      </c>
      <c r="I69" s="54">
        <v>866.25164412999993</v>
      </c>
      <c r="J69" s="54">
        <v>3.6418421800000003</v>
      </c>
      <c r="K69" s="54">
        <v>918.52680895299989</v>
      </c>
      <c r="L69" s="54">
        <v>866.25164412999993</v>
      </c>
      <c r="M69" s="54">
        <v>0</v>
      </c>
      <c r="N69" s="54">
        <v>52.275164822999997</v>
      </c>
      <c r="O69" s="55">
        <v>72.701356915692415</v>
      </c>
      <c r="P69" s="55">
        <v>87.256067186909831</v>
      </c>
      <c r="Q69" s="55">
        <v>5.6911964151146366</v>
      </c>
      <c r="R69" s="54">
        <v>3.5364581799999999</v>
      </c>
      <c r="S69" s="55">
        <v>0.10538400000002612</v>
      </c>
      <c r="T69" s="114"/>
      <c r="U69" s="113"/>
      <c r="V69" s="114"/>
      <c r="W69" s="113"/>
      <c r="X69" s="114"/>
      <c r="Y69" s="113"/>
      <c r="Z69" s="114"/>
    </row>
    <row r="70" spans="1:66" ht="15.75" x14ac:dyDescent="0.25">
      <c r="A70" s="132" t="s">
        <v>142</v>
      </c>
      <c r="B70" s="93">
        <v>59</v>
      </c>
      <c r="C70" s="108" t="s">
        <v>143</v>
      </c>
      <c r="D70" s="54">
        <v>1756.1959999999999</v>
      </c>
      <c r="E70" s="54">
        <v>0</v>
      </c>
      <c r="F70" s="54">
        <v>2022.0057883900001</v>
      </c>
      <c r="G70" s="54">
        <v>1679.5026000000003</v>
      </c>
      <c r="H70" s="54">
        <v>342.50318839000005</v>
      </c>
      <c r="I70" s="54">
        <v>832.10761014000002</v>
      </c>
      <c r="J70" s="54">
        <v>5.6460492500000008</v>
      </c>
      <c r="K70" s="54">
        <v>1017.89112992</v>
      </c>
      <c r="L70" s="54">
        <v>832.10761014000002</v>
      </c>
      <c r="M70" s="54">
        <v>0</v>
      </c>
      <c r="N70" s="54">
        <v>185.78351978000001</v>
      </c>
      <c r="O70" s="55">
        <v>49.544883713785254</v>
      </c>
      <c r="P70" s="55">
        <v>54.242858483539969</v>
      </c>
      <c r="Q70" s="55">
        <v>18.2518065359899</v>
      </c>
      <c r="R70" s="54">
        <v>4.8523969200000003</v>
      </c>
      <c r="S70" s="55">
        <v>0.79365233000003244</v>
      </c>
      <c r="T70" s="114"/>
      <c r="U70" s="113"/>
      <c r="V70" s="114"/>
      <c r="W70" s="113"/>
      <c r="X70" s="114"/>
      <c r="Y70" s="113"/>
      <c r="Z70" s="114"/>
    </row>
    <row r="71" spans="1:66" ht="15.75" x14ac:dyDescent="0.25">
      <c r="A71" s="132" t="s">
        <v>144</v>
      </c>
      <c r="B71" s="93">
        <v>60</v>
      </c>
      <c r="C71" s="108" t="s">
        <v>145</v>
      </c>
      <c r="D71" s="54">
        <v>1817.9668999999999</v>
      </c>
      <c r="E71" s="54">
        <v>0</v>
      </c>
      <c r="F71" s="54">
        <v>1513.3476000000003</v>
      </c>
      <c r="G71" s="54">
        <v>1281.9204999999999</v>
      </c>
      <c r="H71" s="54">
        <v>231.4271</v>
      </c>
      <c r="I71" s="54">
        <v>966.55969242000003</v>
      </c>
      <c r="J71" s="54">
        <v>16.990918820000001</v>
      </c>
      <c r="K71" s="54">
        <v>1148.2549156499999</v>
      </c>
      <c r="L71" s="54">
        <v>966.55969242000003</v>
      </c>
      <c r="M71" s="54">
        <v>0</v>
      </c>
      <c r="N71" s="54">
        <v>181.69522323000004</v>
      </c>
      <c r="O71" s="55">
        <v>75.399347496198089</v>
      </c>
      <c r="P71" s="55">
        <v>78.510780816075581</v>
      </c>
      <c r="Q71" s="55">
        <v>15.823596376867821</v>
      </c>
      <c r="R71" s="54">
        <v>16.692373199999999</v>
      </c>
      <c r="S71" s="55">
        <v>0.29854562000004847</v>
      </c>
      <c r="T71" s="114"/>
      <c r="U71" s="113"/>
      <c r="V71" s="114"/>
      <c r="W71" s="113"/>
      <c r="X71" s="114"/>
      <c r="Y71" s="113"/>
      <c r="Z71" s="114"/>
    </row>
    <row r="72" spans="1:66" ht="15.75" x14ac:dyDescent="0.25">
      <c r="A72" s="132" t="s">
        <v>146</v>
      </c>
      <c r="B72" s="93">
        <v>61</v>
      </c>
      <c r="C72" s="108" t="s">
        <v>147</v>
      </c>
      <c r="D72" s="54">
        <v>1395.0106000000001</v>
      </c>
      <c r="E72" s="54">
        <v>0</v>
      </c>
      <c r="F72" s="54">
        <v>1331.53014403</v>
      </c>
      <c r="G72" s="54">
        <v>1225.8205800000001</v>
      </c>
      <c r="H72" s="54">
        <v>105.70956403</v>
      </c>
      <c r="I72" s="54">
        <v>727.99376327000016</v>
      </c>
      <c r="J72" s="54">
        <v>12.687385190000001</v>
      </c>
      <c r="K72" s="54">
        <v>803.57556425999996</v>
      </c>
      <c r="L72" s="54">
        <v>727.99376327000016</v>
      </c>
      <c r="M72" s="54">
        <v>0</v>
      </c>
      <c r="N72" s="54">
        <v>75.581800989999991</v>
      </c>
      <c r="O72" s="55">
        <v>59.291189202493285</v>
      </c>
      <c r="P72" s="55">
        <v>71.499491728629351</v>
      </c>
      <c r="Q72" s="55">
        <v>9.4056868266772238</v>
      </c>
      <c r="R72" s="54">
        <v>12.687385190000001</v>
      </c>
      <c r="S72" s="55">
        <v>-1.4210854715202004E-14</v>
      </c>
      <c r="T72" s="114"/>
      <c r="U72" s="113"/>
      <c r="V72" s="114"/>
      <c r="W72" s="113"/>
      <c r="X72" s="114"/>
      <c r="Y72" s="113"/>
      <c r="Z72" s="114"/>
    </row>
    <row r="73" spans="1:66" ht="15.75" x14ac:dyDescent="0.25">
      <c r="A73" s="132" t="s">
        <v>148</v>
      </c>
      <c r="B73" s="93">
        <v>62</v>
      </c>
      <c r="C73" s="108" t="s">
        <v>149</v>
      </c>
      <c r="D73" s="54">
        <v>2413.6505999999999</v>
      </c>
      <c r="E73" s="54">
        <v>0</v>
      </c>
      <c r="F73" s="54">
        <v>2938.4089842399999</v>
      </c>
      <c r="G73" s="54">
        <v>2247.3314999999998</v>
      </c>
      <c r="H73" s="54">
        <v>691.07748423999999</v>
      </c>
      <c r="I73" s="54">
        <v>1094.7055487600001</v>
      </c>
      <c r="J73" s="54">
        <v>1.0981417999999998</v>
      </c>
      <c r="K73" s="54">
        <v>1509.2465510799998</v>
      </c>
      <c r="L73" s="54">
        <v>1094.7055487600001</v>
      </c>
      <c r="M73" s="54">
        <v>0</v>
      </c>
      <c r="N73" s="54">
        <v>414.54100232000002</v>
      </c>
      <c r="O73" s="55">
        <v>48.711351607895857</v>
      </c>
      <c r="P73" s="55">
        <v>59.984735687906834</v>
      </c>
      <c r="Q73" s="55">
        <v>27.466751673101996</v>
      </c>
      <c r="R73" s="54">
        <v>0.85369949000000001</v>
      </c>
      <c r="S73" s="55">
        <v>0.24444230999989391</v>
      </c>
      <c r="T73" s="114"/>
      <c r="U73" s="113"/>
      <c r="V73" s="114"/>
      <c r="W73" s="113"/>
      <c r="X73" s="114"/>
      <c r="Y73" s="113"/>
      <c r="Z73" s="114"/>
    </row>
    <row r="74" spans="1:66" ht="15.75" x14ac:dyDescent="0.25">
      <c r="A74" s="132" t="s">
        <v>150</v>
      </c>
      <c r="B74" s="93">
        <v>63</v>
      </c>
      <c r="C74" s="108" t="s">
        <v>151</v>
      </c>
      <c r="D74" s="54">
        <v>3205.0402000000004</v>
      </c>
      <c r="E74" s="54">
        <v>0</v>
      </c>
      <c r="F74" s="54">
        <v>2830.9686194200003</v>
      </c>
      <c r="G74" s="54">
        <v>2571.9479000000001</v>
      </c>
      <c r="H74" s="54">
        <v>259.02071941999998</v>
      </c>
      <c r="I74" s="54">
        <v>1148.84132884</v>
      </c>
      <c r="J74" s="54">
        <v>5.8307051999999997</v>
      </c>
      <c r="K74" s="54">
        <v>1280.2323243699998</v>
      </c>
      <c r="L74" s="54">
        <v>1148.84132884</v>
      </c>
      <c r="M74" s="54">
        <v>0</v>
      </c>
      <c r="N74" s="54">
        <v>131.39099553</v>
      </c>
      <c r="O74" s="55">
        <v>44.668141560721345</v>
      </c>
      <c r="P74" s="55">
        <v>50.72605613335147</v>
      </c>
      <c r="Q74" s="55">
        <v>10.263058745580205</v>
      </c>
      <c r="R74" s="54">
        <v>3.7864701399999996</v>
      </c>
      <c r="S74" s="55">
        <v>2.0442350600000117</v>
      </c>
      <c r="T74" s="114"/>
      <c r="U74" s="113"/>
      <c r="V74" s="114"/>
      <c r="W74" s="113"/>
      <c r="X74" s="114"/>
      <c r="Y74" s="113"/>
      <c r="Z74" s="114"/>
    </row>
    <row r="75" spans="1:66" ht="15.75" x14ac:dyDescent="0.25">
      <c r="A75" s="132" t="s">
        <v>152</v>
      </c>
      <c r="B75" s="93">
        <v>64</v>
      </c>
      <c r="C75" s="108" t="s">
        <v>153</v>
      </c>
      <c r="D75" s="54">
        <v>1383.5756999999999</v>
      </c>
      <c r="E75" s="54">
        <v>0</v>
      </c>
      <c r="F75" s="54">
        <v>1247.5782735299999</v>
      </c>
      <c r="G75" s="54">
        <v>1099.5556000000001</v>
      </c>
      <c r="H75" s="54">
        <v>148.02267352999996</v>
      </c>
      <c r="I75" s="54">
        <v>760.42327767000006</v>
      </c>
      <c r="J75" s="54">
        <v>14.528901490000001</v>
      </c>
      <c r="K75" s="54">
        <v>873.07857615</v>
      </c>
      <c r="L75" s="54">
        <v>760.42327767000006</v>
      </c>
      <c r="M75" s="54">
        <v>0</v>
      </c>
      <c r="N75" s="54">
        <v>112.65529848000001</v>
      </c>
      <c r="O75" s="55">
        <v>69.157328439780571</v>
      </c>
      <c r="P75" s="55">
        <v>76.106785395392833</v>
      </c>
      <c r="Q75" s="55">
        <v>12.903225615359181</v>
      </c>
      <c r="R75" s="54">
        <v>14.52817344</v>
      </c>
      <c r="S75" s="55">
        <v>7.2804999995312869E-4</v>
      </c>
      <c r="T75" s="114"/>
      <c r="U75" s="113"/>
      <c r="V75" s="114"/>
      <c r="W75" s="113"/>
      <c r="X75" s="114"/>
      <c r="Y75" s="113"/>
      <c r="Z75" s="114"/>
    </row>
    <row r="76" spans="1:66" s="155" customFormat="1" ht="15.75" x14ac:dyDescent="0.25">
      <c r="A76" s="131" t="s">
        <v>154</v>
      </c>
      <c r="B76" s="104">
        <v>65</v>
      </c>
      <c r="C76" s="128" t="s">
        <v>155</v>
      </c>
      <c r="D76" s="49">
        <v>3872.2849999999999</v>
      </c>
      <c r="E76" s="49">
        <v>0</v>
      </c>
      <c r="F76" s="49">
        <v>5934.5156603700016</v>
      </c>
      <c r="G76" s="49">
        <v>3596.9200999999998</v>
      </c>
      <c r="H76" s="49">
        <v>2337.5955603699999</v>
      </c>
      <c r="I76" s="49">
        <v>1913.4875085399999</v>
      </c>
      <c r="J76" s="49">
        <v>46.251878409999996</v>
      </c>
      <c r="K76" s="49">
        <v>3312.6844625400004</v>
      </c>
      <c r="L76" s="49">
        <v>1913.4077354600004</v>
      </c>
      <c r="M76" s="49">
        <v>0</v>
      </c>
      <c r="N76" s="49">
        <v>1399.27672708</v>
      </c>
      <c r="O76" s="49">
        <v>53.130521160711993</v>
      </c>
      <c r="P76" s="49">
        <v>59.859658822183903</v>
      </c>
      <c r="Q76" s="49">
        <v>42.2399640805845</v>
      </c>
      <c r="R76" s="49">
        <v>34.440041279999996</v>
      </c>
      <c r="S76" s="49">
        <v>11.891610210000024</v>
      </c>
      <c r="T76" s="114"/>
      <c r="U76" s="113"/>
      <c r="V76" s="114"/>
      <c r="W76" s="113"/>
      <c r="X76" s="114"/>
      <c r="Y76" s="113"/>
      <c r="Z76" s="114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20"/>
      <c r="AV76" s="120"/>
      <c r="AW76" s="120"/>
      <c r="AX76" s="120"/>
      <c r="AY76" s="120"/>
      <c r="AZ76" s="120"/>
      <c r="BA76" s="120"/>
      <c r="BB76" s="120"/>
      <c r="BC76" s="120"/>
      <c r="BD76" s="120"/>
      <c r="BE76" s="120"/>
      <c r="BF76" s="120"/>
      <c r="BG76" s="120"/>
      <c r="BH76" s="120"/>
      <c r="BI76" s="120"/>
      <c r="BJ76" s="120"/>
      <c r="BK76" s="120"/>
      <c r="BL76" s="120"/>
      <c r="BM76" s="120"/>
      <c r="BN76" s="120"/>
    </row>
    <row r="77" spans="1:66" ht="15.75" x14ac:dyDescent="0.25">
      <c r="A77" s="132" t="s">
        <v>156</v>
      </c>
      <c r="B77" s="93">
        <v>66</v>
      </c>
      <c r="C77" s="108" t="s">
        <v>157</v>
      </c>
      <c r="D77" s="54">
        <v>684.21300000000008</v>
      </c>
      <c r="E77" s="54">
        <v>0</v>
      </c>
      <c r="F77" s="54">
        <v>579.99930225000003</v>
      </c>
      <c r="G77" s="54">
        <v>573.27859999999998</v>
      </c>
      <c r="H77" s="54">
        <v>6.7207022499999987</v>
      </c>
      <c r="I77" s="54">
        <v>426.70292668999997</v>
      </c>
      <c r="J77" s="54">
        <v>10.85618869</v>
      </c>
      <c r="K77" s="54">
        <v>431.71869123000005</v>
      </c>
      <c r="L77" s="54">
        <v>426.70292668999997</v>
      </c>
      <c r="M77" s="54">
        <v>0</v>
      </c>
      <c r="N77" s="54">
        <v>5.0157645400000002</v>
      </c>
      <c r="O77" s="55">
        <v>74.432034736688237</v>
      </c>
      <c r="P77" s="55">
        <v>74.631554165340404</v>
      </c>
      <c r="Q77" s="55">
        <v>1.1618131533081641</v>
      </c>
      <c r="R77" s="54">
        <v>8.8839703199999995</v>
      </c>
      <c r="S77" s="55">
        <v>1.9722183700000109</v>
      </c>
      <c r="T77" s="114"/>
      <c r="U77" s="113"/>
      <c r="V77" s="114"/>
      <c r="W77" s="113"/>
      <c r="X77" s="114"/>
      <c r="Y77" s="113"/>
      <c r="Z77" s="114"/>
    </row>
    <row r="78" spans="1:66" ht="15.75" x14ac:dyDescent="0.25">
      <c r="A78" s="132" t="s">
        <v>158</v>
      </c>
      <c r="B78" s="93">
        <v>67</v>
      </c>
      <c r="C78" s="108" t="s">
        <v>159</v>
      </c>
      <c r="D78" s="54">
        <v>1554.6442999999999</v>
      </c>
      <c r="E78" s="54">
        <v>0</v>
      </c>
      <c r="F78" s="54">
        <v>1849.48917809</v>
      </c>
      <c r="G78" s="54">
        <v>1506.7213000000002</v>
      </c>
      <c r="H78" s="54">
        <v>342.76787808999995</v>
      </c>
      <c r="I78" s="54">
        <v>728.72578513000008</v>
      </c>
      <c r="J78" s="54">
        <v>12.99935226</v>
      </c>
      <c r="K78" s="54">
        <v>976.62717565000003</v>
      </c>
      <c r="L78" s="54">
        <v>728.72578513000008</v>
      </c>
      <c r="M78" s="54">
        <v>0</v>
      </c>
      <c r="N78" s="54">
        <v>247.90139052000004</v>
      </c>
      <c r="O78" s="55">
        <v>48.365001883891864</v>
      </c>
      <c r="P78" s="55">
        <v>72.323402035621612</v>
      </c>
      <c r="Q78" s="55">
        <v>25.383421299433717</v>
      </c>
      <c r="R78" s="54">
        <v>8.5768677100000001</v>
      </c>
      <c r="S78" s="55">
        <v>4.4224845500000232</v>
      </c>
      <c r="T78" s="114"/>
      <c r="U78" s="113"/>
      <c r="V78" s="114"/>
      <c r="W78" s="113"/>
      <c r="X78" s="114"/>
      <c r="Y78" s="113"/>
      <c r="Z78" s="114"/>
    </row>
    <row r="79" spans="1:66" ht="15.75" x14ac:dyDescent="0.25">
      <c r="A79" s="132" t="s">
        <v>160</v>
      </c>
      <c r="B79" s="93">
        <v>68</v>
      </c>
      <c r="C79" s="108" t="s">
        <v>161</v>
      </c>
      <c r="D79" s="54">
        <v>573.74670000000003</v>
      </c>
      <c r="E79" s="54">
        <v>0</v>
      </c>
      <c r="F79" s="54">
        <v>1929.96905603</v>
      </c>
      <c r="G79" s="54">
        <v>513.35990000000004</v>
      </c>
      <c r="H79" s="54">
        <v>1416.6091560299997</v>
      </c>
      <c r="I79" s="54">
        <v>231.23864885000003</v>
      </c>
      <c r="J79" s="54">
        <v>9.96103746</v>
      </c>
      <c r="K79" s="54">
        <v>961.02505630000007</v>
      </c>
      <c r="L79" s="54">
        <v>231.23864885000003</v>
      </c>
      <c r="M79" s="54">
        <v>0</v>
      </c>
      <c r="N79" s="54">
        <v>729.78640744999996</v>
      </c>
      <c r="O79" s="55">
        <v>45.044158854246312</v>
      </c>
      <c r="P79" s="55">
        <v>51.516425991146505</v>
      </c>
      <c r="Q79" s="55">
        <v>75.938332998279805</v>
      </c>
      <c r="R79" s="54">
        <v>5.3981459300000001</v>
      </c>
      <c r="S79" s="55">
        <v>4.5628915299999999</v>
      </c>
      <c r="T79" s="114"/>
      <c r="U79" s="113"/>
      <c r="V79" s="114"/>
      <c r="W79" s="113"/>
      <c r="X79" s="114"/>
      <c r="Y79" s="113"/>
      <c r="Z79" s="114"/>
    </row>
    <row r="80" spans="1:66" ht="16.5" customHeight="1" x14ac:dyDescent="0.25">
      <c r="A80" s="132" t="s">
        <v>162</v>
      </c>
      <c r="B80" s="93">
        <v>69</v>
      </c>
      <c r="C80" s="108" t="s">
        <v>247</v>
      </c>
      <c r="D80" s="54">
        <v>55.294199999999996</v>
      </c>
      <c r="E80" s="54">
        <v>0</v>
      </c>
      <c r="F80" s="54">
        <v>120.01799999999999</v>
      </c>
      <c r="G80" s="54">
        <v>55.294199999999996</v>
      </c>
      <c r="H80" s="54">
        <v>64.723799999999997</v>
      </c>
      <c r="I80" s="54">
        <v>8.4519243500000005</v>
      </c>
      <c r="J80" s="54">
        <v>4.13737932</v>
      </c>
      <c r="K80" s="54">
        <v>19.127347870000001</v>
      </c>
      <c r="L80" s="54">
        <v>8.4519131600000001</v>
      </c>
      <c r="M80" s="54">
        <v>0</v>
      </c>
      <c r="N80" s="54">
        <v>10.675434709999999</v>
      </c>
      <c r="O80" s="55">
        <v>15.285352098411769</v>
      </c>
      <c r="P80" s="55">
        <v>16.493831805301916</v>
      </c>
      <c r="Q80" s="55">
        <v>55.812414677435349</v>
      </c>
      <c r="R80" s="54">
        <v>4.13737932</v>
      </c>
      <c r="S80" s="55">
        <v>1.118999999949466E-5</v>
      </c>
      <c r="T80" s="114"/>
      <c r="U80" s="113"/>
      <c r="V80" s="114"/>
      <c r="W80" s="113"/>
      <c r="X80" s="114"/>
      <c r="Y80" s="113"/>
      <c r="Z80" s="114"/>
    </row>
    <row r="81" spans="1:66" ht="16.5" customHeight="1" x14ac:dyDescent="0.25">
      <c r="A81" s="132" t="s">
        <v>163</v>
      </c>
      <c r="B81" s="93">
        <v>70</v>
      </c>
      <c r="C81" s="108" t="s">
        <v>248</v>
      </c>
      <c r="D81" s="54">
        <v>34.657499999999999</v>
      </c>
      <c r="E81" s="54">
        <v>0</v>
      </c>
      <c r="F81" s="54">
        <v>266.43221399999999</v>
      </c>
      <c r="G81" s="54">
        <v>34.657499999999999</v>
      </c>
      <c r="H81" s="54">
        <v>231.77471399999999</v>
      </c>
      <c r="I81" s="54">
        <v>31.39892257</v>
      </c>
      <c r="J81" s="54">
        <v>0.42006721000000002</v>
      </c>
      <c r="K81" s="54">
        <v>247.09806290999998</v>
      </c>
      <c r="L81" s="54">
        <v>31.31916068</v>
      </c>
      <c r="M81" s="54">
        <v>0</v>
      </c>
      <c r="N81" s="54">
        <v>215.77890222999997</v>
      </c>
      <c r="O81" s="55">
        <v>90.367628017023733</v>
      </c>
      <c r="P81" s="55">
        <v>93.098551824768933</v>
      </c>
      <c r="Q81" s="55">
        <v>87.3252099546376</v>
      </c>
      <c r="R81" s="54">
        <v>0.42006721000000002</v>
      </c>
      <c r="S81" s="55">
        <v>7.9761889999999447E-2</v>
      </c>
      <c r="T81" s="114"/>
      <c r="U81" s="113"/>
      <c r="V81" s="114"/>
      <c r="W81" s="113"/>
      <c r="X81" s="114"/>
      <c r="Y81" s="113"/>
      <c r="Z81" s="114"/>
    </row>
    <row r="82" spans="1:66" ht="15.75" x14ac:dyDescent="0.25">
      <c r="A82" s="132" t="s">
        <v>164</v>
      </c>
      <c r="B82" s="93">
        <v>71</v>
      </c>
      <c r="C82" s="108" t="s">
        <v>165</v>
      </c>
      <c r="D82" s="54">
        <v>969.72929999999997</v>
      </c>
      <c r="E82" s="54">
        <v>0</v>
      </c>
      <c r="F82" s="54">
        <v>1188.6079100000002</v>
      </c>
      <c r="G82" s="54">
        <v>913.60860000000002</v>
      </c>
      <c r="H82" s="54">
        <v>274.99930999999998</v>
      </c>
      <c r="I82" s="54">
        <v>486.96930095000005</v>
      </c>
      <c r="J82" s="54">
        <v>7.8778534699999998</v>
      </c>
      <c r="K82" s="54">
        <v>677.0881285800001</v>
      </c>
      <c r="L82" s="54">
        <v>486.96930095000005</v>
      </c>
      <c r="M82" s="54">
        <v>0</v>
      </c>
      <c r="N82" s="54">
        <v>190.11882763</v>
      </c>
      <c r="O82" s="55">
        <v>53.045441562514405</v>
      </c>
      <c r="P82" s="55">
        <v>69.134292602406902</v>
      </c>
      <c r="Q82" s="55">
        <v>28.078889527825602</v>
      </c>
      <c r="R82" s="54">
        <v>7.0236107900000002</v>
      </c>
      <c r="S82" s="55">
        <v>0.85424267999999071</v>
      </c>
      <c r="T82" s="114"/>
      <c r="U82" s="113"/>
      <c r="V82" s="114"/>
      <c r="W82" s="113"/>
      <c r="X82" s="114"/>
      <c r="Y82" s="113"/>
      <c r="Z82" s="114"/>
    </row>
    <row r="83" spans="1:66" s="155" customFormat="1" ht="15.75" x14ac:dyDescent="0.25">
      <c r="A83" s="131" t="s">
        <v>166</v>
      </c>
      <c r="B83" s="104">
        <v>72</v>
      </c>
      <c r="C83" s="128" t="s">
        <v>167</v>
      </c>
      <c r="D83" s="49">
        <v>11305.376599999998</v>
      </c>
      <c r="E83" s="49">
        <v>0</v>
      </c>
      <c r="F83" s="49">
        <v>12303.58479216</v>
      </c>
      <c r="G83" s="49">
        <v>10804.170499999998</v>
      </c>
      <c r="H83" s="49">
        <v>1499.4142921600001</v>
      </c>
      <c r="I83" s="49">
        <v>7464.3384755700008</v>
      </c>
      <c r="J83" s="49">
        <v>62.806933920000006</v>
      </c>
      <c r="K83" s="49">
        <v>8511.3036883099994</v>
      </c>
      <c r="L83" s="49">
        <v>7464.25060605</v>
      </c>
      <c r="M83" s="49">
        <v>0</v>
      </c>
      <c r="N83" s="49">
        <v>1047.0530822599999</v>
      </c>
      <c r="O83" s="49">
        <v>69.086753176007363</v>
      </c>
      <c r="P83" s="49">
        <v>69.830805784280898</v>
      </c>
      <c r="Q83" s="49">
        <v>12.301911911545272</v>
      </c>
      <c r="R83" s="49">
        <v>55.614648730000006</v>
      </c>
      <c r="S83" s="49">
        <v>7.2801547099998851</v>
      </c>
      <c r="T83" s="114"/>
      <c r="U83" s="113"/>
      <c r="V83" s="114"/>
      <c r="W83" s="113"/>
      <c r="X83" s="114"/>
      <c r="Y83" s="113"/>
      <c r="Z83" s="114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20"/>
      <c r="AV83" s="120"/>
      <c r="AW83" s="120"/>
      <c r="AX83" s="120"/>
      <c r="AY83" s="120"/>
      <c r="AZ83" s="120"/>
      <c r="BA83" s="120"/>
      <c r="BB83" s="120"/>
      <c r="BC83" s="120"/>
      <c r="BD83" s="120"/>
      <c r="BE83" s="120"/>
      <c r="BF83" s="120"/>
      <c r="BG83" s="120"/>
      <c r="BH83" s="120"/>
      <c r="BI83" s="120"/>
      <c r="BJ83" s="120"/>
      <c r="BK83" s="120"/>
      <c r="BL83" s="120"/>
      <c r="BM83" s="120"/>
      <c r="BN83" s="120"/>
    </row>
    <row r="84" spans="1:66" ht="15.75" x14ac:dyDescent="0.25">
      <c r="A84" s="132" t="s">
        <v>168</v>
      </c>
      <c r="B84" s="93">
        <v>73</v>
      </c>
      <c r="C84" s="108" t="s">
        <v>169</v>
      </c>
      <c r="D84" s="54">
        <v>310.72149999999993</v>
      </c>
      <c r="E84" s="54">
        <v>0</v>
      </c>
      <c r="F84" s="54">
        <v>313.82165916999998</v>
      </c>
      <c r="G84" s="54">
        <v>310.68459999999993</v>
      </c>
      <c r="H84" s="54">
        <v>3.1370591700000001</v>
      </c>
      <c r="I84" s="54">
        <v>273.73846163999997</v>
      </c>
      <c r="J84" s="54">
        <v>0</v>
      </c>
      <c r="K84" s="54">
        <v>276.50349657000004</v>
      </c>
      <c r="L84" s="54">
        <v>273.73846163999997</v>
      </c>
      <c r="M84" s="54">
        <v>0</v>
      </c>
      <c r="N84" s="54">
        <v>2.7650349300000001</v>
      </c>
      <c r="O84" s="55">
        <v>88.108152653848961</v>
      </c>
      <c r="P84" s="55">
        <v>88.140987471396656</v>
      </c>
      <c r="Q84" s="55">
        <v>0.9999999870887708</v>
      </c>
      <c r="R84" s="54">
        <v>0</v>
      </c>
      <c r="S84" s="55">
        <v>0</v>
      </c>
      <c r="T84" s="114"/>
      <c r="U84" s="113"/>
      <c r="V84" s="114"/>
      <c r="W84" s="113"/>
      <c r="X84" s="114"/>
      <c r="Y84" s="113"/>
      <c r="Z84" s="114"/>
    </row>
    <row r="85" spans="1:66" ht="15.75" x14ac:dyDescent="0.25">
      <c r="A85" s="132" t="s">
        <v>172</v>
      </c>
      <c r="B85" s="93">
        <v>74</v>
      </c>
      <c r="C85" s="108" t="s">
        <v>173</v>
      </c>
      <c r="D85" s="54">
        <v>384.76190000000003</v>
      </c>
      <c r="E85" s="54">
        <v>0</v>
      </c>
      <c r="F85" s="54">
        <v>388.06888767999999</v>
      </c>
      <c r="G85" s="54">
        <v>384.18819999999999</v>
      </c>
      <c r="H85" s="54">
        <v>3.8806876800000003</v>
      </c>
      <c r="I85" s="54">
        <v>174.22978117000002</v>
      </c>
      <c r="J85" s="54">
        <v>0</v>
      </c>
      <c r="K85" s="54">
        <v>175.95026616999999</v>
      </c>
      <c r="L85" s="54">
        <v>174.19076336000003</v>
      </c>
      <c r="M85" s="54">
        <v>0</v>
      </c>
      <c r="N85" s="54">
        <v>1.7595028100000001</v>
      </c>
      <c r="O85" s="55">
        <v>45.339956656659432</v>
      </c>
      <c r="P85" s="55">
        <v>45.339974640783254</v>
      </c>
      <c r="Q85" s="55">
        <v>1.0000000842851808</v>
      </c>
      <c r="R85" s="54">
        <v>0</v>
      </c>
      <c r="S85" s="55">
        <v>3.901780999999005E-2</v>
      </c>
      <c r="T85" s="114"/>
      <c r="U85" s="113"/>
      <c r="V85" s="114"/>
      <c r="W85" s="113"/>
      <c r="X85" s="114"/>
      <c r="Y85" s="113"/>
      <c r="Z85" s="114"/>
    </row>
    <row r="86" spans="1:66" ht="15.75" x14ac:dyDescent="0.25">
      <c r="A86" s="132" t="s">
        <v>174</v>
      </c>
      <c r="B86" s="93">
        <v>75</v>
      </c>
      <c r="C86" s="108" t="s">
        <v>175</v>
      </c>
      <c r="D86" s="54">
        <v>602.03970000000004</v>
      </c>
      <c r="E86" s="54">
        <v>0</v>
      </c>
      <c r="F86" s="54">
        <v>625.4905076</v>
      </c>
      <c r="G86" s="54">
        <v>596.83169999999996</v>
      </c>
      <c r="H86" s="54">
        <v>28.658807600000003</v>
      </c>
      <c r="I86" s="54">
        <v>392.50108130000001</v>
      </c>
      <c r="J86" s="54">
        <v>2.6063517599999999</v>
      </c>
      <c r="K86" s="54">
        <v>414.52466953999999</v>
      </c>
      <c r="L86" s="54">
        <v>392.50108130000001</v>
      </c>
      <c r="M86" s="54">
        <v>0</v>
      </c>
      <c r="N86" s="54">
        <v>22.023588239999999</v>
      </c>
      <c r="O86" s="55">
        <v>65.764114288835543</v>
      </c>
      <c r="P86" s="55">
        <v>76.847538625438133</v>
      </c>
      <c r="Q86" s="55">
        <v>5.3129740781024388</v>
      </c>
      <c r="R86" s="54">
        <v>1.8569000000000001E-3</v>
      </c>
      <c r="S86" s="55">
        <v>2.6044948599999955</v>
      </c>
      <c r="T86" s="114"/>
      <c r="U86" s="113"/>
      <c r="V86" s="114"/>
      <c r="W86" s="113"/>
      <c r="X86" s="114"/>
      <c r="Y86" s="113"/>
      <c r="Z86" s="114"/>
    </row>
    <row r="87" spans="1:66" ht="15.75" x14ac:dyDescent="0.25">
      <c r="A87" s="132" t="s">
        <v>176</v>
      </c>
      <c r="B87" s="93">
        <v>76</v>
      </c>
      <c r="C87" s="108" t="s">
        <v>177</v>
      </c>
      <c r="D87" s="54">
        <v>2598.3863999999999</v>
      </c>
      <c r="E87" s="54">
        <v>0</v>
      </c>
      <c r="F87" s="54">
        <v>2409.4695765299998</v>
      </c>
      <c r="G87" s="54">
        <v>2385.3856000000001</v>
      </c>
      <c r="H87" s="54">
        <v>24.083976530000001</v>
      </c>
      <c r="I87" s="54">
        <v>1902.9535743699998</v>
      </c>
      <c r="J87" s="54">
        <v>3.03284894</v>
      </c>
      <c r="K87" s="54">
        <v>1922.1756852199999</v>
      </c>
      <c r="L87" s="54">
        <v>1902.9535743699998</v>
      </c>
      <c r="M87" s="54">
        <v>0</v>
      </c>
      <c r="N87" s="54">
        <v>19.22211085</v>
      </c>
      <c r="O87" s="55">
        <v>79.775511949514566</v>
      </c>
      <c r="P87" s="55">
        <v>79.81286157647655</v>
      </c>
      <c r="Q87" s="55">
        <v>1.0000184165163841</v>
      </c>
      <c r="R87" s="54">
        <v>0.93503261999999998</v>
      </c>
      <c r="S87" s="55">
        <v>2.0978163199998945</v>
      </c>
      <c r="T87" s="114"/>
      <c r="U87" s="113"/>
      <c r="V87" s="114"/>
      <c r="W87" s="113"/>
      <c r="X87" s="114"/>
      <c r="Y87" s="113"/>
      <c r="Z87" s="114"/>
    </row>
    <row r="88" spans="1:66" ht="15.75" x14ac:dyDescent="0.25">
      <c r="A88" s="132" t="s">
        <v>180</v>
      </c>
      <c r="B88" s="93">
        <v>77</v>
      </c>
      <c r="C88" s="108" t="s">
        <v>181</v>
      </c>
      <c r="D88" s="54">
        <v>1119.1578</v>
      </c>
      <c r="E88" s="54">
        <v>0</v>
      </c>
      <c r="F88" s="54">
        <v>1606.73623021</v>
      </c>
      <c r="G88" s="54">
        <v>1119.1575</v>
      </c>
      <c r="H88" s="54">
        <v>487.57873020999995</v>
      </c>
      <c r="I88" s="54">
        <v>943.12595847</v>
      </c>
      <c r="J88" s="54">
        <v>17.491399270000002</v>
      </c>
      <c r="K88" s="54">
        <v>1297.3745664399999</v>
      </c>
      <c r="L88" s="54">
        <v>943.07710675999999</v>
      </c>
      <c r="M88" s="54">
        <v>0</v>
      </c>
      <c r="N88" s="54">
        <v>354.29745967999997</v>
      </c>
      <c r="O88" s="55">
        <v>84.26670122480526</v>
      </c>
      <c r="P88" s="55">
        <v>72.664666796971275</v>
      </c>
      <c r="Q88" s="55">
        <v>27.308802626846106</v>
      </c>
      <c r="R88" s="54">
        <v>17.491399270000002</v>
      </c>
      <c r="S88" s="55">
        <v>4.8851709999993886E-2</v>
      </c>
      <c r="T88" s="114"/>
      <c r="U88" s="113"/>
      <c r="V88" s="114"/>
      <c r="W88" s="113"/>
      <c r="X88" s="114"/>
      <c r="Y88" s="113"/>
      <c r="Z88" s="114"/>
    </row>
    <row r="89" spans="1:66" ht="15.75" x14ac:dyDescent="0.25">
      <c r="A89" s="132" t="s">
        <v>182</v>
      </c>
      <c r="B89" s="93">
        <v>78</v>
      </c>
      <c r="C89" s="108" t="s">
        <v>183</v>
      </c>
      <c r="D89" s="54">
        <v>1778.6028000000001</v>
      </c>
      <c r="E89" s="54">
        <v>0</v>
      </c>
      <c r="F89" s="54">
        <v>1992.72458957</v>
      </c>
      <c r="G89" s="54">
        <v>1736.6671000000001</v>
      </c>
      <c r="H89" s="54">
        <v>256.05748957000003</v>
      </c>
      <c r="I89" s="54">
        <v>992.95528311999999</v>
      </c>
      <c r="J89" s="54">
        <v>4.5993210499999995</v>
      </c>
      <c r="K89" s="54">
        <v>1179.4943687299999</v>
      </c>
      <c r="L89" s="54">
        <v>992.95528311999999</v>
      </c>
      <c r="M89" s="54">
        <v>0</v>
      </c>
      <c r="N89" s="54">
        <v>186.53908561000003</v>
      </c>
      <c r="O89" s="55">
        <v>57.175913744205772</v>
      </c>
      <c r="P89" s="55">
        <v>72.850470385871944</v>
      </c>
      <c r="Q89" s="55">
        <v>15.815173904632776</v>
      </c>
      <c r="R89" s="54">
        <v>2.6322130599999998</v>
      </c>
      <c r="S89" s="55">
        <v>1.967107989999958</v>
      </c>
      <c r="T89" s="114"/>
      <c r="U89" s="113"/>
      <c r="V89" s="114"/>
      <c r="W89" s="113"/>
      <c r="X89" s="114"/>
      <c r="Y89" s="113"/>
      <c r="Z89" s="114"/>
    </row>
    <row r="90" spans="1:66" ht="15.75" x14ac:dyDescent="0.25">
      <c r="A90" s="132" t="s">
        <v>184</v>
      </c>
      <c r="B90" s="93">
        <v>79</v>
      </c>
      <c r="C90" s="108" t="s">
        <v>185</v>
      </c>
      <c r="D90" s="54">
        <v>550.83749999999998</v>
      </c>
      <c r="E90" s="54">
        <v>0</v>
      </c>
      <c r="F90" s="54">
        <v>536.83284853000009</v>
      </c>
      <c r="G90" s="54">
        <v>451.26549999999997</v>
      </c>
      <c r="H90" s="54">
        <v>85.567348529999975</v>
      </c>
      <c r="I90" s="54">
        <v>300.92510795000004</v>
      </c>
      <c r="J90" s="54">
        <v>1.84574843</v>
      </c>
      <c r="K90" s="54">
        <v>375.99871089999999</v>
      </c>
      <c r="L90" s="54">
        <v>300.92510795000004</v>
      </c>
      <c r="M90" s="54">
        <v>0</v>
      </c>
      <c r="N90" s="54">
        <v>75.073602949999994</v>
      </c>
      <c r="O90" s="55">
        <v>66.684713976583637</v>
      </c>
      <c r="P90" s="55">
        <v>87.73627351989191</v>
      </c>
      <c r="Q90" s="55">
        <v>19.966452217429662</v>
      </c>
      <c r="R90" s="54">
        <v>1.7876130099999998</v>
      </c>
      <c r="S90" s="55">
        <v>5.8135420000014815E-2</v>
      </c>
      <c r="T90" s="114"/>
      <c r="U90" s="113"/>
      <c r="V90" s="114"/>
      <c r="W90" s="113"/>
      <c r="X90" s="114"/>
      <c r="Y90" s="113"/>
      <c r="Z90" s="114"/>
    </row>
    <row r="91" spans="1:66" ht="15.75" x14ac:dyDescent="0.25">
      <c r="A91" s="132" t="s">
        <v>186</v>
      </c>
      <c r="B91" s="93">
        <v>80</v>
      </c>
      <c r="C91" s="108" t="s">
        <v>187</v>
      </c>
      <c r="D91" s="54">
        <v>1827.3861999999999</v>
      </c>
      <c r="E91" s="54">
        <v>0</v>
      </c>
      <c r="F91" s="54">
        <v>2091.3987950800001</v>
      </c>
      <c r="G91" s="54">
        <v>1686.7898999999998</v>
      </c>
      <c r="H91" s="54">
        <v>404.60889508000002</v>
      </c>
      <c r="I91" s="54">
        <v>955.9920719700001</v>
      </c>
      <c r="J91" s="54">
        <v>0.46473817000000001</v>
      </c>
      <c r="K91" s="54">
        <v>1190.95149038</v>
      </c>
      <c r="L91" s="54">
        <v>955.9920719700001</v>
      </c>
      <c r="M91" s="54">
        <v>0</v>
      </c>
      <c r="N91" s="54">
        <v>234.95941840999998</v>
      </c>
      <c r="O91" s="55">
        <v>56.675230979863009</v>
      </c>
      <c r="P91" s="55">
        <v>58.07074962193883</v>
      </c>
      <c r="Q91" s="55">
        <v>19.728714419344726</v>
      </c>
      <c r="R91" s="54">
        <v>7.5700000000000004E-6</v>
      </c>
      <c r="S91" s="55">
        <v>0.46473060000003236</v>
      </c>
      <c r="T91" s="114"/>
      <c r="U91" s="113"/>
      <c r="V91" s="114"/>
      <c r="W91" s="113"/>
      <c r="X91" s="114"/>
      <c r="Y91" s="113"/>
      <c r="Z91" s="114"/>
    </row>
    <row r="92" spans="1:66" ht="15.75" x14ac:dyDescent="0.25">
      <c r="A92" s="132" t="s">
        <v>188</v>
      </c>
      <c r="B92" s="93">
        <v>81</v>
      </c>
      <c r="C92" s="108" t="s">
        <v>189</v>
      </c>
      <c r="D92" s="54">
        <v>1346.0483999999999</v>
      </c>
      <c r="E92" s="54">
        <v>0</v>
      </c>
      <c r="F92" s="54">
        <v>1481.9283059999998</v>
      </c>
      <c r="G92" s="54">
        <v>1346.0483999999999</v>
      </c>
      <c r="H92" s="54">
        <v>135.87990599999998</v>
      </c>
      <c r="I92" s="54">
        <v>1116.30697977</v>
      </c>
      <c r="J92" s="54">
        <v>28.568052370000004</v>
      </c>
      <c r="K92" s="54">
        <v>1226.1251301100001</v>
      </c>
      <c r="L92" s="54">
        <v>1116.30697977</v>
      </c>
      <c r="M92" s="54">
        <v>0</v>
      </c>
      <c r="N92" s="54">
        <v>109.81815034000002</v>
      </c>
      <c r="O92" s="55">
        <v>82.932157548718166</v>
      </c>
      <c r="P92" s="55">
        <v>80.820007588171308</v>
      </c>
      <c r="Q92" s="55">
        <v>8.9565206391412779</v>
      </c>
      <c r="R92" s="54">
        <v>28.568052370000004</v>
      </c>
      <c r="S92" s="55">
        <v>2.8421709430404007E-14</v>
      </c>
      <c r="T92" s="114"/>
      <c r="U92" s="113"/>
      <c r="V92" s="114"/>
      <c r="W92" s="113"/>
      <c r="X92" s="114"/>
      <c r="Y92" s="113"/>
      <c r="Z92" s="114"/>
    </row>
    <row r="93" spans="1:66" ht="15.75" x14ac:dyDescent="0.25">
      <c r="A93" s="132" t="s">
        <v>190</v>
      </c>
      <c r="B93" s="93">
        <v>82</v>
      </c>
      <c r="C93" s="108" t="s">
        <v>191</v>
      </c>
      <c r="D93" s="54">
        <v>787.4344000000001</v>
      </c>
      <c r="E93" s="54">
        <v>0</v>
      </c>
      <c r="F93" s="54">
        <v>857.11339179000004</v>
      </c>
      <c r="G93" s="54">
        <v>787.15200000000004</v>
      </c>
      <c r="H93" s="54">
        <v>69.961391789999993</v>
      </c>
      <c r="I93" s="54">
        <v>411.61017580999999</v>
      </c>
      <c r="J93" s="54">
        <v>4.1984739300000005</v>
      </c>
      <c r="K93" s="54">
        <v>452.20530425000004</v>
      </c>
      <c r="L93" s="54">
        <v>411.61017580999999</v>
      </c>
      <c r="M93" s="54">
        <v>0</v>
      </c>
      <c r="N93" s="54">
        <v>40.595128439999996</v>
      </c>
      <c r="O93" s="55">
        <v>52.2910665043092</v>
      </c>
      <c r="P93" s="55">
        <v>58.025044101256007</v>
      </c>
      <c r="Q93" s="55">
        <v>8.9771455704900642</v>
      </c>
      <c r="R93" s="54">
        <v>4.1984739300000005</v>
      </c>
      <c r="S93" s="55">
        <v>-2.3092638912203256E-14</v>
      </c>
      <c r="T93" s="114"/>
      <c r="U93" s="113"/>
      <c r="V93" s="114"/>
      <c r="W93" s="113"/>
      <c r="X93" s="114"/>
      <c r="Y93" s="113"/>
      <c r="Z93" s="114"/>
    </row>
    <row r="94" spans="1:66" s="155" customFormat="1" ht="15.75" x14ac:dyDescent="0.25">
      <c r="A94" s="131" t="s">
        <v>192</v>
      </c>
      <c r="B94" s="104">
        <v>83</v>
      </c>
      <c r="C94" s="128" t="s">
        <v>193</v>
      </c>
      <c r="D94" s="49">
        <v>7809.909151079999</v>
      </c>
      <c r="E94" s="49">
        <v>0</v>
      </c>
      <c r="F94" s="49">
        <v>8474.1876657600023</v>
      </c>
      <c r="G94" s="49">
        <v>7692.895151079998</v>
      </c>
      <c r="H94" s="49">
        <v>781.29251468000007</v>
      </c>
      <c r="I94" s="49">
        <v>3900.9020749199999</v>
      </c>
      <c r="J94" s="49">
        <v>51.723812039999999</v>
      </c>
      <c r="K94" s="49">
        <v>4340.9042396699997</v>
      </c>
      <c r="L94" s="49">
        <v>3900.9020660199999</v>
      </c>
      <c r="M94" s="49">
        <v>0</v>
      </c>
      <c r="N94" s="49">
        <v>440.00217364999997</v>
      </c>
      <c r="O94" s="49">
        <v>50.70785431766032</v>
      </c>
      <c r="P94" s="49">
        <v>56.317213512561935</v>
      </c>
      <c r="Q94" s="49">
        <v>10.136187055889751</v>
      </c>
      <c r="R94" s="49">
        <v>42.757958079999995</v>
      </c>
      <c r="S94" s="49">
        <v>8.9658628600000245</v>
      </c>
      <c r="T94" s="114"/>
      <c r="U94" s="113"/>
      <c r="V94" s="114"/>
      <c r="W94" s="113"/>
      <c r="X94" s="114"/>
      <c r="Y94" s="113"/>
      <c r="Z94" s="114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20"/>
      <c r="AM94" s="120"/>
      <c r="AN94" s="120"/>
      <c r="AO94" s="120"/>
      <c r="AP94" s="120"/>
      <c r="AQ94" s="120"/>
      <c r="AR94" s="120"/>
      <c r="AS94" s="120"/>
      <c r="AT94" s="120"/>
      <c r="AU94" s="120"/>
      <c r="AV94" s="120"/>
      <c r="AW94" s="120"/>
      <c r="AX94" s="120"/>
      <c r="AY94" s="120"/>
      <c r="AZ94" s="120"/>
      <c r="BA94" s="120"/>
      <c r="BB94" s="120"/>
      <c r="BC94" s="120"/>
      <c r="BD94" s="120"/>
      <c r="BE94" s="120"/>
      <c r="BF94" s="120"/>
      <c r="BG94" s="120"/>
      <c r="BH94" s="120"/>
      <c r="BI94" s="120"/>
      <c r="BJ94" s="120"/>
      <c r="BK94" s="120"/>
      <c r="BL94" s="120"/>
      <c r="BM94" s="120"/>
      <c r="BN94" s="120"/>
    </row>
    <row r="95" spans="1:66" s="155" customFormat="1" ht="15.75" x14ac:dyDescent="0.25">
      <c r="A95" s="131"/>
      <c r="B95" s="93">
        <v>84</v>
      </c>
      <c r="C95" s="108" t="s">
        <v>171</v>
      </c>
      <c r="D95" s="54">
        <v>1105.6815999999999</v>
      </c>
      <c r="E95" s="54">
        <v>0</v>
      </c>
      <c r="F95" s="54">
        <v>1138.4805308500002</v>
      </c>
      <c r="G95" s="54">
        <v>1101.2593999999999</v>
      </c>
      <c r="H95" s="54">
        <v>37.221130850000002</v>
      </c>
      <c r="I95" s="54">
        <v>724.02037713000004</v>
      </c>
      <c r="J95" s="54">
        <v>0.58213837000000002</v>
      </c>
      <c r="K95" s="54">
        <v>749.48513825999999</v>
      </c>
      <c r="L95" s="54">
        <v>724.02037713000004</v>
      </c>
      <c r="M95" s="54">
        <v>0</v>
      </c>
      <c r="N95" s="54">
        <v>25.464761130000003</v>
      </c>
      <c r="O95" s="55">
        <v>65.744762508270085</v>
      </c>
      <c r="P95" s="55">
        <v>68.414797048005326</v>
      </c>
      <c r="Q95" s="55">
        <v>3.3976338996019093</v>
      </c>
      <c r="R95" s="54">
        <v>0.52421450000000003</v>
      </c>
      <c r="S95" s="55">
        <v>5.7923870000052391E-2</v>
      </c>
      <c r="T95" s="114"/>
      <c r="U95" s="113"/>
      <c r="V95" s="114"/>
      <c r="W95" s="113"/>
      <c r="X95" s="114"/>
      <c r="Y95" s="113"/>
      <c r="Z95" s="114"/>
      <c r="AA95" s="120"/>
      <c r="AB95" s="120"/>
      <c r="AC95" s="120"/>
      <c r="AD95" s="120"/>
      <c r="AE95" s="120"/>
      <c r="AF95" s="120"/>
      <c r="AG95" s="120"/>
      <c r="AH95" s="120"/>
      <c r="AI95" s="120"/>
      <c r="AJ95" s="120"/>
      <c r="AK95" s="120"/>
      <c r="AL95" s="120"/>
      <c r="AM95" s="120"/>
      <c r="AN95" s="120"/>
      <c r="AO95" s="120"/>
      <c r="AP95" s="120"/>
      <c r="AQ95" s="120"/>
      <c r="AR95" s="120"/>
      <c r="AS95" s="120"/>
      <c r="AT95" s="120"/>
      <c r="AU95" s="120"/>
      <c r="AV95" s="120"/>
      <c r="AW95" s="120"/>
      <c r="AX95" s="120"/>
      <c r="AY95" s="120"/>
      <c r="AZ95" s="120"/>
      <c r="BA95" s="120"/>
      <c r="BB95" s="120"/>
      <c r="BC95" s="120"/>
      <c r="BD95" s="120"/>
      <c r="BE95" s="120"/>
      <c r="BF95" s="120"/>
      <c r="BG95" s="120"/>
      <c r="BH95" s="120"/>
      <c r="BI95" s="120"/>
      <c r="BJ95" s="120"/>
      <c r="BK95" s="120"/>
      <c r="BL95" s="120"/>
      <c r="BM95" s="120"/>
      <c r="BN95" s="120"/>
    </row>
    <row r="96" spans="1:66" ht="15.75" x14ac:dyDescent="0.25">
      <c r="A96" s="132" t="s">
        <v>194</v>
      </c>
      <c r="B96" s="93">
        <v>85</v>
      </c>
      <c r="C96" s="108" t="s">
        <v>195</v>
      </c>
      <c r="D96" s="54">
        <v>1949.9977000000001</v>
      </c>
      <c r="E96" s="54">
        <v>0</v>
      </c>
      <c r="F96" s="54">
        <v>2016.3058417500001</v>
      </c>
      <c r="G96" s="54">
        <v>1949.5953</v>
      </c>
      <c r="H96" s="54">
        <v>66.710541750000004</v>
      </c>
      <c r="I96" s="54">
        <v>905.17485513999998</v>
      </c>
      <c r="J96" s="54">
        <v>0</v>
      </c>
      <c r="K96" s="54">
        <v>945.29111474999991</v>
      </c>
      <c r="L96" s="54">
        <v>905.17485513999998</v>
      </c>
      <c r="M96" s="54">
        <v>0</v>
      </c>
      <c r="N96" s="54">
        <v>40.11625961</v>
      </c>
      <c r="O96" s="55">
        <v>46.428859114504426</v>
      </c>
      <c r="P96" s="55">
        <v>60.134813115949548</v>
      </c>
      <c r="Q96" s="55">
        <v>4.243799500919831</v>
      </c>
      <c r="R96" s="54">
        <v>0</v>
      </c>
      <c r="S96" s="55">
        <v>0</v>
      </c>
      <c r="T96" s="114"/>
      <c r="U96" s="113"/>
      <c r="V96" s="114"/>
      <c r="W96" s="113"/>
      <c r="X96" s="114"/>
      <c r="Y96" s="113"/>
      <c r="Z96" s="114"/>
    </row>
    <row r="97" spans="1:26" ht="15.75" x14ac:dyDescent="0.25">
      <c r="A97" s="132"/>
      <c r="B97" s="93">
        <v>86</v>
      </c>
      <c r="C97" s="108" t="s">
        <v>179</v>
      </c>
      <c r="D97" s="54">
        <v>1381.5373999999999</v>
      </c>
      <c r="E97" s="54">
        <v>0</v>
      </c>
      <c r="F97" s="54">
        <v>1447.5788566900001</v>
      </c>
      <c r="G97" s="54">
        <v>1369.3393999999998</v>
      </c>
      <c r="H97" s="54">
        <v>78.239456690000011</v>
      </c>
      <c r="I97" s="54">
        <v>799.55446368000003</v>
      </c>
      <c r="J97" s="54">
        <v>5.61744573</v>
      </c>
      <c r="K97" s="54">
        <v>846.75077302</v>
      </c>
      <c r="L97" s="54">
        <v>799.55446368000003</v>
      </c>
      <c r="M97" s="54">
        <v>0</v>
      </c>
      <c r="N97" s="54">
        <v>47.196309339999999</v>
      </c>
      <c r="O97" s="55">
        <v>58.389794646966273</v>
      </c>
      <c r="P97" s="55">
        <v>60.322900153820072</v>
      </c>
      <c r="Q97" s="55">
        <v>5.5738135522062571</v>
      </c>
      <c r="R97" s="54">
        <v>3.1002910200000002</v>
      </c>
      <c r="S97" s="55">
        <v>2.5171547099999856</v>
      </c>
      <c r="T97" s="114"/>
      <c r="U97" s="113"/>
      <c r="V97" s="114"/>
      <c r="W97" s="113"/>
      <c r="X97" s="114"/>
      <c r="Y97" s="113"/>
      <c r="Z97" s="114"/>
    </row>
    <row r="98" spans="1:26" ht="15.75" x14ac:dyDescent="0.25">
      <c r="A98" s="132" t="s">
        <v>196</v>
      </c>
      <c r="B98" s="93">
        <v>87</v>
      </c>
      <c r="C98" s="108" t="s">
        <v>197</v>
      </c>
      <c r="D98" s="54">
        <v>316.0027</v>
      </c>
      <c r="E98" s="54">
        <v>0</v>
      </c>
      <c r="F98" s="54">
        <v>327.55918914000006</v>
      </c>
      <c r="G98" s="54">
        <v>315.99740000000003</v>
      </c>
      <c r="H98" s="54">
        <v>11.56178914</v>
      </c>
      <c r="I98" s="54">
        <v>166.30459644999999</v>
      </c>
      <c r="J98" s="54">
        <v>0</v>
      </c>
      <c r="K98" s="54">
        <v>173.00799663999999</v>
      </c>
      <c r="L98" s="54">
        <v>166.30459644000001</v>
      </c>
      <c r="M98" s="54">
        <v>0</v>
      </c>
      <c r="N98" s="54">
        <v>6.7034001999999999</v>
      </c>
      <c r="O98" s="55">
        <v>52.628469867157136</v>
      </c>
      <c r="P98" s="55">
        <v>57.978917612399904</v>
      </c>
      <c r="Q98" s="55">
        <v>3.8746187056015846</v>
      </c>
      <c r="R98" s="54">
        <v>0</v>
      </c>
      <c r="S98" s="55">
        <v>9.9999795111216372E-9</v>
      </c>
      <c r="T98" s="114"/>
      <c r="U98" s="113"/>
      <c r="V98" s="114"/>
      <c r="W98" s="113"/>
      <c r="X98" s="114"/>
      <c r="Y98" s="113"/>
      <c r="Z98" s="114"/>
    </row>
    <row r="99" spans="1:26" ht="15.75" x14ac:dyDescent="0.25">
      <c r="A99" s="132" t="s">
        <v>198</v>
      </c>
      <c r="B99" s="93">
        <v>88</v>
      </c>
      <c r="C99" s="108" t="s">
        <v>199</v>
      </c>
      <c r="D99" s="54">
        <v>1164.8392999999999</v>
      </c>
      <c r="E99" s="54">
        <v>0</v>
      </c>
      <c r="F99" s="54">
        <v>1258.4781389700001</v>
      </c>
      <c r="G99" s="54">
        <v>1099.4629999999997</v>
      </c>
      <c r="H99" s="54">
        <v>159.01513896999998</v>
      </c>
      <c r="I99" s="54">
        <v>501.00492073999999</v>
      </c>
      <c r="J99" s="54">
        <v>9.7042330299999993</v>
      </c>
      <c r="K99" s="54">
        <v>586.72426848999999</v>
      </c>
      <c r="L99" s="54">
        <v>501.00492073999999</v>
      </c>
      <c r="M99" s="54">
        <v>0</v>
      </c>
      <c r="N99" s="54">
        <v>85.719347749999983</v>
      </c>
      <c r="O99" s="55">
        <v>45.568147426516411</v>
      </c>
      <c r="P99" s="55">
        <v>53.906406839773865</v>
      </c>
      <c r="Q99" s="55">
        <v>14.609817993485805</v>
      </c>
      <c r="R99" s="54">
        <v>9.2977427099999996</v>
      </c>
      <c r="S99" s="55">
        <v>0.40649032000001206</v>
      </c>
      <c r="T99" s="114"/>
      <c r="U99" s="113"/>
      <c r="V99" s="114"/>
      <c r="W99" s="113"/>
      <c r="X99" s="114"/>
      <c r="Y99" s="113"/>
      <c r="Z99" s="114"/>
    </row>
    <row r="100" spans="1:26" ht="15.75" x14ac:dyDescent="0.25">
      <c r="A100" s="132" t="s">
        <v>200</v>
      </c>
      <c r="B100" s="93">
        <v>89</v>
      </c>
      <c r="C100" s="108" t="s">
        <v>201</v>
      </c>
      <c r="D100" s="54">
        <v>829.78859999999986</v>
      </c>
      <c r="E100" s="54">
        <v>0</v>
      </c>
      <c r="F100" s="54">
        <v>938.46814999999992</v>
      </c>
      <c r="G100" s="54">
        <v>828.75749999999994</v>
      </c>
      <c r="H100" s="54">
        <v>109.71064999999999</v>
      </c>
      <c r="I100" s="54">
        <v>158.75725864</v>
      </c>
      <c r="J100" s="54">
        <v>1.4606334399999998</v>
      </c>
      <c r="K100" s="54">
        <v>186.14476847</v>
      </c>
      <c r="L100" s="54">
        <v>158.75724975000003</v>
      </c>
      <c r="M100" s="54">
        <v>0</v>
      </c>
      <c r="N100" s="54">
        <v>27.387518720000003</v>
      </c>
      <c r="O100" s="55">
        <v>19.156055872797538</v>
      </c>
      <c r="P100" s="55">
        <v>24.963409404647592</v>
      </c>
      <c r="Q100" s="55">
        <v>14.713020916520634</v>
      </c>
      <c r="R100" s="54">
        <v>1.4606334399999998</v>
      </c>
      <c r="S100" s="55">
        <v>8.8899999848290889E-6</v>
      </c>
      <c r="T100" s="114"/>
      <c r="U100" s="113"/>
      <c r="V100" s="114"/>
      <c r="W100" s="113"/>
      <c r="X100" s="114"/>
      <c r="Y100" s="113"/>
      <c r="Z100" s="114"/>
    </row>
    <row r="101" spans="1:26" ht="15.75" x14ac:dyDescent="0.25">
      <c r="A101" s="132" t="s">
        <v>202</v>
      </c>
      <c r="B101" s="93">
        <v>90</v>
      </c>
      <c r="C101" s="108" t="s">
        <v>203</v>
      </c>
      <c r="D101" s="54">
        <v>730.30955108000001</v>
      </c>
      <c r="E101" s="54">
        <v>0</v>
      </c>
      <c r="F101" s="54">
        <v>815.07262260999994</v>
      </c>
      <c r="G101" s="54">
        <v>697.50025108</v>
      </c>
      <c r="H101" s="54">
        <v>117.57237153000001</v>
      </c>
      <c r="I101" s="54">
        <v>387.40185059000004</v>
      </c>
      <c r="J101" s="54">
        <v>26.219846690000001</v>
      </c>
      <c r="K101" s="54">
        <v>465.42055252</v>
      </c>
      <c r="L101" s="54">
        <v>387.40185059000004</v>
      </c>
      <c r="M101" s="54">
        <v>0</v>
      </c>
      <c r="N101" s="54">
        <v>78.018701929999992</v>
      </c>
      <c r="O101" s="55">
        <v>55.54146396222113</v>
      </c>
      <c r="P101" s="55">
        <v>66.358023500523316</v>
      </c>
      <c r="Q101" s="55">
        <v>16.763054727078771</v>
      </c>
      <c r="R101" s="54">
        <v>20.24436476</v>
      </c>
      <c r="S101" s="55">
        <v>5.9754819299999973</v>
      </c>
      <c r="T101" s="114"/>
      <c r="U101" s="113"/>
      <c r="V101" s="114"/>
      <c r="W101" s="113"/>
      <c r="X101" s="114"/>
      <c r="Y101" s="113"/>
      <c r="Z101" s="114"/>
    </row>
    <row r="102" spans="1:26" ht="15.75" x14ac:dyDescent="0.25">
      <c r="A102" s="132" t="s">
        <v>204</v>
      </c>
      <c r="B102" s="93">
        <v>91</v>
      </c>
      <c r="C102" s="108" t="s">
        <v>205</v>
      </c>
      <c r="D102" s="54">
        <v>54.8249</v>
      </c>
      <c r="E102" s="54">
        <v>0</v>
      </c>
      <c r="F102" s="54">
        <v>60.201216459999991</v>
      </c>
      <c r="G102" s="54">
        <v>54.8249</v>
      </c>
      <c r="H102" s="54">
        <v>5.37631646</v>
      </c>
      <c r="I102" s="54">
        <v>48.588551639999999</v>
      </c>
      <c r="J102" s="54">
        <v>0</v>
      </c>
      <c r="K102" s="54">
        <v>53.776208759999996</v>
      </c>
      <c r="L102" s="54">
        <v>48.588551639999999</v>
      </c>
      <c r="M102" s="54">
        <v>0</v>
      </c>
      <c r="N102" s="54">
        <v>5.1876571199999999</v>
      </c>
      <c r="O102" s="55">
        <v>88.624970843540069</v>
      </c>
      <c r="P102" s="55">
        <v>96.490918244793946</v>
      </c>
      <c r="Q102" s="55">
        <v>9.6467513043773749</v>
      </c>
      <c r="R102" s="54">
        <v>0</v>
      </c>
      <c r="S102" s="55">
        <v>0</v>
      </c>
      <c r="T102" s="114"/>
      <c r="U102" s="113"/>
      <c r="V102" s="114"/>
      <c r="W102" s="113"/>
      <c r="X102" s="114"/>
      <c r="Y102" s="113"/>
      <c r="Z102" s="114"/>
    </row>
    <row r="103" spans="1:26" ht="15.75" x14ac:dyDescent="0.25">
      <c r="A103" s="132" t="s">
        <v>206</v>
      </c>
      <c r="B103" s="93">
        <v>92</v>
      </c>
      <c r="C103" s="108" t="s">
        <v>207</v>
      </c>
      <c r="D103" s="54">
        <v>75.72999999999999</v>
      </c>
      <c r="E103" s="54">
        <v>0</v>
      </c>
      <c r="F103" s="54">
        <v>250.85821020000003</v>
      </c>
      <c r="G103" s="54">
        <v>75.72999999999999</v>
      </c>
      <c r="H103" s="54">
        <v>175.12821020000001</v>
      </c>
      <c r="I103" s="54">
        <v>42.864521640000007</v>
      </c>
      <c r="J103" s="54">
        <v>1.5469089200000001</v>
      </c>
      <c r="K103" s="54">
        <v>151.71166120000004</v>
      </c>
      <c r="L103" s="54">
        <v>42.864521640000007</v>
      </c>
      <c r="M103" s="54">
        <v>0</v>
      </c>
      <c r="N103" s="54">
        <v>108.84713955999999</v>
      </c>
      <c r="O103" s="55">
        <v>56.601771609665931</v>
      </c>
      <c r="P103" s="55">
        <v>62.15283045244071</v>
      </c>
      <c r="Q103" s="55">
        <v>71.746060058302206</v>
      </c>
      <c r="R103" s="54">
        <v>1.5469089200000001</v>
      </c>
      <c r="S103" s="55">
        <v>-2.2204460492503131E-16</v>
      </c>
      <c r="T103" s="114"/>
      <c r="U103" s="113"/>
      <c r="V103" s="114"/>
      <c r="W103" s="113"/>
      <c r="X103" s="114"/>
      <c r="Y103" s="113"/>
      <c r="Z103" s="114"/>
    </row>
    <row r="104" spans="1:26" ht="15.75" x14ac:dyDescent="0.25">
      <c r="A104" s="132" t="s">
        <v>208</v>
      </c>
      <c r="B104" s="93">
        <v>93</v>
      </c>
      <c r="C104" s="108" t="s">
        <v>209</v>
      </c>
      <c r="D104" s="54">
        <v>63.213900000000002</v>
      </c>
      <c r="E104" s="54">
        <v>0</v>
      </c>
      <c r="F104" s="54">
        <v>67.256415849999996</v>
      </c>
      <c r="G104" s="54">
        <v>62.444499999999998</v>
      </c>
      <c r="H104" s="54">
        <v>4.8119158500000001</v>
      </c>
      <c r="I104" s="54">
        <v>35.323259780000001</v>
      </c>
      <c r="J104" s="54">
        <v>5.1025058600000008</v>
      </c>
      <c r="K104" s="54">
        <v>37.501081550000002</v>
      </c>
      <c r="L104" s="54">
        <v>35.323259780000001</v>
      </c>
      <c r="M104" s="54">
        <v>0</v>
      </c>
      <c r="N104" s="54">
        <v>2.17782177</v>
      </c>
      <c r="O104" s="55">
        <v>56.567447541416783</v>
      </c>
      <c r="P104" s="55">
        <v>45.258932988198453</v>
      </c>
      <c r="Q104" s="55">
        <v>5.807357228074399</v>
      </c>
      <c r="R104" s="54">
        <v>5.0937027300000004</v>
      </c>
      <c r="S104" s="55">
        <v>8.8031300000004364E-3</v>
      </c>
      <c r="T104" s="114"/>
      <c r="U104" s="113"/>
      <c r="V104" s="114"/>
      <c r="W104" s="113"/>
      <c r="X104" s="114"/>
      <c r="Y104" s="113"/>
      <c r="Z104" s="114"/>
    </row>
    <row r="105" spans="1:26" ht="16.5" thickBot="1" x14ac:dyDescent="0.3">
      <c r="A105" s="135" t="s">
        <v>210</v>
      </c>
      <c r="B105" s="93">
        <v>94</v>
      </c>
      <c r="C105" s="108" t="s">
        <v>211</v>
      </c>
      <c r="D105" s="54">
        <v>137.98349999999999</v>
      </c>
      <c r="E105" s="54">
        <v>0</v>
      </c>
      <c r="F105" s="54">
        <v>153.92849323999999</v>
      </c>
      <c r="G105" s="54">
        <v>137.98349999999999</v>
      </c>
      <c r="H105" s="54">
        <v>15.944993240000001</v>
      </c>
      <c r="I105" s="54">
        <v>131.90741949</v>
      </c>
      <c r="J105" s="54">
        <v>1.4901</v>
      </c>
      <c r="K105" s="54">
        <v>145.09067600999998</v>
      </c>
      <c r="L105" s="54">
        <v>131.90741949</v>
      </c>
      <c r="M105" s="54">
        <v>0</v>
      </c>
      <c r="N105" s="54">
        <v>13.18325652</v>
      </c>
      <c r="O105" s="55">
        <v>95.596516605246279</v>
      </c>
      <c r="P105" s="55">
        <v>82.679599304740762</v>
      </c>
      <c r="Q105" s="55">
        <v>9.0862189649535985</v>
      </c>
      <c r="R105" s="54">
        <v>1.4901</v>
      </c>
      <c r="S105" s="55">
        <v>1.2434497875801753E-14</v>
      </c>
      <c r="T105" s="114"/>
      <c r="U105" s="113"/>
      <c r="V105" s="114"/>
      <c r="W105" s="113"/>
      <c r="X105" s="114"/>
      <c r="Y105" s="113"/>
      <c r="Z105" s="114"/>
    </row>
  </sheetData>
  <dataConsolidate/>
  <mergeCells count="19">
    <mergeCell ref="Q9:Q11"/>
    <mergeCell ref="B7:B11"/>
    <mergeCell ref="C7:C11"/>
    <mergeCell ref="D9:D11"/>
    <mergeCell ref="D7:S8"/>
    <mergeCell ref="R9:R11"/>
    <mergeCell ref="S9:S11"/>
    <mergeCell ref="L10:N10"/>
    <mergeCell ref="K9:N9"/>
    <mergeCell ref="J9:J11"/>
    <mergeCell ref="K10:K11"/>
    <mergeCell ref="E5:F5"/>
    <mergeCell ref="D2:M4"/>
    <mergeCell ref="O9:P10"/>
    <mergeCell ref="E9:E11"/>
    <mergeCell ref="F9:H9"/>
    <mergeCell ref="I9:I11"/>
    <mergeCell ref="F10:F11"/>
    <mergeCell ref="G10:H10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R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sqref="A1:XFD4"/>
    </sheetView>
  </sheetViews>
  <sheetFormatPr defaultColWidth="9.140625" defaultRowHeight="15" outlineLevelCol="1" x14ac:dyDescent="0.25"/>
  <cols>
    <col min="1" max="1" width="5" style="140" customWidth="1"/>
    <col min="2" max="2" width="34.140625" style="140" customWidth="1"/>
    <col min="3" max="4" width="18.7109375" style="140" customWidth="1"/>
    <col min="5" max="6" width="18.7109375" style="140" customWidth="1" outlineLevel="1"/>
    <col min="7" max="15" width="18.7109375" style="140" customWidth="1"/>
    <col min="16" max="18" width="18.7109375" style="140" customWidth="1" outlineLevel="1"/>
    <col min="19" max="16384" width="9.140625" style="140"/>
  </cols>
  <sheetData>
    <row r="1" spans="1:18" ht="15.75" x14ac:dyDescent="0.25">
      <c r="B1" s="143"/>
    </row>
    <row r="2" spans="1:18" ht="18.75" customHeight="1" x14ac:dyDescent="0.25">
      <c r="C2" s="279"/>
      <c r="D2" s="280"/>
      <c r="E2" s="280"/>
      <c r="F2" s="280"/>
      <c r="G2" s="280"/>
      <c r="H2" s="280"/>
      <c r="I2" s="280"/>
      <c r="J2" s="280"/>
      <c r="K2" s="280"/>
      <c r="L2" s="280"/>
    </row>
    <row r="3" spans="1:18" ht="20.25" x14ac:dyDescent="0.3">
      <c r="A3" s="74"/>
      <c r="B3" s="74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144"/>
      <c r="N3" s="144"/>
      <c r="O3" s="144"/>
      <c r="P3" s="144"/>
    </row>
    <row r="4" spans="1:18" ht="20.25" customHeight="1" x14ac:dyDescent="0.3">
      <c r="A4" s="74"/>
      <c r="B4" s="74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144"/>
      <c r="N4" s="144"/>
      <c r="O4" s="144"/>
      <c r="P4" s="144"/>
    </row>
    <row r="5" spans="1:18" ht="30.75" customHeight="1" x14ac:dyDescent="0.3">
      <c r="A5" s="74"/>
      <c r="B5" s="74"/>
      <c r="D5" s="278" t="s">
        <v>367</v>
      </c>
      <c r="E5" s="278"/>
      <c r="F5" s="181"/>
      <c r="G5" s="145"/>
      <c r="H5" s="146"/>
      <c r="I5" s="146"/>
    </row>
    <row r="6" spans="1:18" ht="17.25" customHeight="1" x14ac:dyDescent="0.25">
      <c r="B6" s="147" t="s">
        <v>368</v>
      </c>
      <c r="C6" s="148"/>
      <c r="Q6" s="148"/>
      <c r="R6" s="148"/>
    </row>
    <row r="7" spans="1:18" ht="15" customHeight="1" x14ac:dyDescent="0.25">
      <c r="A7" s="282" t="s">
        <v>233</v>
      </c>
      <c r="B7" s="285" t="s">
        <v>234</v>
      </c>
      <c r="C7" s="286" t="s">
        <v>289</v>
      </c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</row>
    <row r="8" spans="1:18" ht="9" customHeight="1" x14ac:dyDescent="0.25">
      <c r="A8" s="282"/>
      <c r="B8" s="285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</row>
    <row r="9" spans="1:18" ht="30" customHeight="1" x14ac:dyDescent="0.25">
      <c r="A9" s="282"/>
      <c r="B9" s="282"/>
      <c r="C9" s="272" t="s">
        <v>276</v>
      </c>
      <c r="D9" s="269" t="s">
        <v>334</v>
      </c>
      <c r="E9" s="269" t="s">
        <v>236</v>
      </c>
      <c r="F9" s="269"/>
      <c r="G9" s="269"/>
      <c r="H9" s="269" t="s">
        <v>251</v>
      </c>
      <c r="I9" s="269" t="s">
        <v>216</v>
      </c>
      <c r="J9" s="269" t="s">
        <v>237</v>
      </c>
      <c r="K9" s="269"/>
      <c r="L9" s="269"/>
      <c r="M9" s="269"/>
      <c r="N9" s="267" t="s">
        <v>238</v>
      </c>
      <c r="O9" s="267"/>
      <c r="P9" s="269" t="s">
        <v>239</v>
      </c>
      <c r="Q9" s="269" t="s">
        <v>220</v>
      </c>
      <c r="R9" s="269" t="s">
        <v>240</v>
      </c>
    </row>
    <row r="10" spans="1:18" ht="15" customHeight="1" x14ac:dyDescent="0.25">
      <c r="A10" s="282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</row>
    <row r="11" spans="1:18" ht="109.5" customHeight="1" x14ac:dyDescent="0.25">
      <c r="A11" s="282"/>
      <c r="B11" s="282"/>
      <c r="C11" s="269"/>
      <c r="D11" s="266"/>
      <c r="E11" s="266"/>
      <c r="F11" s="180" t="s">
        <v>213</v>
      </c>
      <c r="G11" s="180" t="s">
        <v>214</v>
      </c>
      <c r="H11" s="266"/>
      <c r="I11" s="266"/>
      <c r="J11" s="266"/>
      <c r="K11" s="180" t="s">
        <v>218</v>
      </c>
      <c r="L11" s="180" t="s">
        <v>250</v>
      </c>
      <c r="M11" s="180" t="s">
        <v>214</v>
      </c>
      <c r="N11" s="180" t="s">
        <v>269</v>
      </c>
      <c r="O11" s="180" t="s">
        <v>244</v>
      </c>
      <c r="P11" s="266"/>
      <c r="Q11" s="266"/>
      <c r="R11" s="266"/>
    </row>
    <row r="12" spans="1:18" ht="38.25" customHeight="1" x14ac:dyDescent="0.25">
      <c r="A12" s="101" t="s">
        <v>2</v>
      </c>
      <c r="B12" s="102" t="s">
        <v>3</v>
      </c>
      <c r="C12" s="45">
        <v>95328.061651080017</v>
      </c>
      <c r="D12" s="45">
        <v>0</v>
      </c>
      <c r="E12" s="45">
        <v>102126.31407216999</v>
      </c>
      <c r="F12" s="45">
        <v>86827.594851080008</v>
      </c>
      <c r="G12" s="45">
        <v>15298.719221089999</v>
      </c>
      <c r="H12" s="45">
        <v>56671.226801109995</v>
      </c>
      <c r="I12" s="45">
        <v>584.19704354999999</v>
      </c>
      <c r="J12" s="45">
        <v>67230.099633444392</v>
      </c>
      <c r="K12" s="45">
        <v>56670.872382869995</v>
      </c>
      <c r="L12" s="45">
        <v>0</v>
      </c>
      <c r="M12" s="45">
        <v>10559.227250574391</v>
      </c>
      <c r="N12" s="45">
        <v>65.26827384781015</v>
      </c>
      <c r="O12" s="45">
        <v>69.02033495730808</v>
      </c>
      <c r="P12" s="45">
        <v>15.706100850877784</v>
      </c>
      <c r="Q12" s="45">
        <v>466.49647365000004</v>
      </c>
      <c r="R12" s="45">
        <v>118.05498814000065</v>
      </c>
    </row>
    <row r="13" spans="1:18" ht="15.75" x14ac:dyDescent="0.25">
      <c r="A13" s="127" t="s">
        <v>6</v>
      </c>
      <c r="B13" s="128" t="s">
        <v>7</v>
      </c>
      <c r="C13" s="49">
        <v>29658.485199999996</v>
      </c>
      <c r="D13" s="49">
        <v>0</v>
      </c>
      <c r="E13" s="49">
        <v>31112.176458209997</v>
      </c>
      <c r="F13" s="49">
        <v>27291.573699999997</v>
      </c>
      <c r="G13" s="49">
        <v>3820.60275821</v>
      </c>
      <c r="H13" s="49">
        <v>15758.442126440001</v>
      </c>
      <c r="I13" s="49">
        <v>72.603740270000017</v>
      </c>
      <c r="J13" s="49">
        <v>18484.489451679998</v>
      </c>
      <c r="K13" s="49">
        <v>15758.442126440001</v>
      </c>
      <c r="L13" s="49">
        <v>0</v>
      </c>
      <c r="M13" s="49">
        <v>2726.0473252400006</v>
      </c>
      <c r="N13" s="49">
        <v>57.741053336327042</v>
      </c>
      <c r="O13" s="49">
        <v>71.351236905801414</v>
      </c>
      <c r="P13" s="49">
        <v>14.747755583761816</v>
      </c>
      <c r="Q13" s="49">
        <v>38.453080620000001</v>
      </c>
      <c r="R13" s="49">
        <v>34.150659650000456</v>
      </c>
    </row>
    <row r="14" spans="1:18" ht="15.75" x14ac:dyDescent="0.25">
      <c r="A14" s="129" t="s">
        <v>9</v>
      </c>
      <c r="B14" s="108" t="s">
        <v>10</v>
      </c>
      <c r="C14" s="54">
        <v>2526.6224999999999</v>
      </c>
      <c r="D14" s="54">
        <v>0</v>
      </c>
      <c r="E14" s="54">
        <v>2729.3280153699998</v>
      </c>
      <c r="F14" s="54">
        <v>2243.357</v>
      </c>
      <c r="G14" s="54">
        <v>485.97101536999998</v>
      </c>
      <c r="H14" s="54">
        <v>1411.04472805</v>
      </c>
      <c r="I14" s="54">
        <v>0</v>
      </c>
      <c r="J14" s="54">
        <v>1753.3267527100002</v>
      </c>
      <c r="K14" s="54">
        <v>1411.04472805</v>
      </c>
      <c r="L14" s="54">
        <v>0</v>
      </c>
      <c r="M14" s="54">
        <v>342.28202466000005</v>
      </c>
      <c r="N14" s="55">
        <v>62.898804249613413</v>
      </c>
      <c r="O14" s="55">
        <v>70.432600676688395</v>
      </c>
      <c r="P14" s="55">
        <v>19.52186174829977</v>
      </c>
      <c r="Q14" s="54">
        <v>0</v>
      </c>
      <c r="R14" s="55">
        <v>0</v>
      </c>
    </row>
    <row r="15" spans="1:18" ht="15.75" x14ac:dyDescent="0.25">
      <c r="A15" s="129" t="s">
        <v>12</v>
      </c>
      <c r="B15" s="108" t="s">
        <v>13</v>
      </c>
      <c r="C15" s="54">
        <v>8911.542199999998</v>
      </c>
      <c r="D15" s="54">
        <v>0</v>
      </c>
      <c r="E15" s="54">
        <v>8709.4396596799997</v>
      </c>
      <c r="F15" s="54">
        <v>8612.5803999999989</v>
      </c>
      <c r="G15" s="54">
        <v>96.859259679999994</v>
      </c>
      <c r="H15" s="54">
        <v>3404.9227715299999</v>
      </c>
      <c r="I15" s="54">
        <v>10.19402569</v>
      </c>
      <c r="J15" s="54">
        <v>3483.4026662600004</v>
      </c>
      <c r="K15" s="54">
        <v>3404.9227715299999</v>
      </c>
      <c r="L15" s="54">
        <v>0</v>
      </c>
      <c r="M15" s="54">
        <v>78.479894729999984</v>
      </c>
      <c r="N15" s="55">
        <v>39.534293015482334</v>
      </c>
      <c r="O15" s="55">
        <v>81.024669184215242</v>
      </c>
      <c r="P15" s="55">
        <v>2.2529664884898568</v>
      </c>
      <c r="Q15" s="54">
        <v>9.6977986200000004</v>
      </c>
      <c r="R15" s="55">
        <v>0.49622707000021649</v>
      </c>
    </row>
    <row r="16" spans="1:18" ht="15.75" x14ac:dyDescent="0.25">
      <c r="A16" s="129" t="s">
        <v>15</v>
      </c>
      <c r="B16" s="108" t="s">
        <v>16</v>
      </c>
      <c r="C16" s="54">
        <v>547.96429999999998</v>
      </c>
      <c r="D16" s="54">
        <v>0</v>
      </c>
      <c r="E16" s="54">
        <v>611.05790000000002</v>
      </c>
      <c r="F16" s="54">
        <v>547.96429999999998</v>
      </c>
      <c r="G16" s="54">
        <v>63.093600000000002</v>
      </c>
      <c r="H16" s="54">
        <v>479.40904016999997</v>
      </c>
      <c r="I16" s="54">
        <v>1.9331731999999999</v>
      </c>
      <c r="J16" s="54">
        <v>537.66832079999995</v>
      </c>
      <c r="K16" s="54">
        <v>479.40904016999997</v>
      </c>
      <c r="L16" s="54">
        <v>0</v>
      </c>
      <c r="M16" s="54">
        <v>58.259280630000006</v>
      </c>
      <c r="N16" s="55">
        <v>87.489101054575997</v>
      </c>
      <c r="O16" s="55">
        <v>92.33786093993686</v>
      </c>
      <c r="P16" s="55">
        <v>10.835542727032099</v>
      </c>
      <c r="Q16" s="54">
        <v>0</v>
      </c>
      <c r="R16" s="55">
        <v>1.9331731999999988</v>
      </c>
    </row>
    <row r="17" spans="1:18" ht="15.75" x14ac:dyDescent="0.25">
      <c r="A17" s="129" t="s">
        <v>18</v>
      </c>
      <c r="B17" s="108" t="s">
        <v>19</v>
      </c>
      <c r="C17" s="54">
        <v>4426.8445000000002</v>
      </c>
      <c r="D17" s="54">
        <v>0</v>
      </c>
      <c r="E17" s="54">
        <v>5452.7915976899994</v>
      </c>
      <c r="F17" s="54">
        <v>4426.8445000000002</v>
      </c>
      <c r="G17" s="54">
        <v>1025.94709769</v>
      </c>
      <c r="H17" s="54">
        <v>2975.6180000099998</v>
      </c>
      <c r="I17" s="54">
        <v>10.239989599999999</v>
      </c>
      <c r="J17" s="54">
        <v>3626.3486011099999</v>
      </c>
      <c r="K17" s="54">
        <v>2975.6180000099998</v>
      </c>
      <c r="L17" s="54">
        <v>0</v>
      </c>
      <c r="M17" s="54">
        <v>650.73060110000006</v>
      </c>
      <c r="N17" s="55">
        <v>67.217585799772266</v>
      </c>
      <c r="O17" s="55">
        <v>63.427305614994268</v>
      </c>
      <c r="P17" s="55">
        <v>17.944513136459523</v>
      </c>
      <c r="Q17" s="54">
        <v>0</v>
      </c>
      <c r="R17" s="55">
        <v>10.239989600000172</v>
      </c>
    </row>
    <row r="18" spans="1:18" ht="15.75" x14ac:dyDescent="0.25">
      <c r="A18" s="129" t="s">
        <v>21</v>
      </c>
      <c r="B18" s="108" t="s">
        <v>22</v>
      </c>
      <c r="C18" s="54">
        <v>389.70029999999997</v>
      </c>
      <c r="D18" s="54">
        <v>0</v>
      </c>
      <c r="E18" s="54">
        <v>397.85100358</v>
      </c>
      <c r="F18" s="54">
        <v>373.91610000000003</v>
      </c>
      <c r="G18" s="54">
        <v>23.934903580000004</v>
      </c>
      <c r="H18" s="54">
        <v>294.15711614000003</v>
      </c>
      <c r="I18" s="54">
        <v>3.3020873900000001</v>
      </c>
      <c r="J18" s="54">
        <v>313.23202667999999</v>
      </c>
      <c r="K18" s="54">
        <v>294.15711614000003</v>
      </c>
      <c r="L18" s="54">
        <v>0</v>
      </c>
      <c r="M18" s="54">
        <v>19.074910540000001</v>
      </c>
      <c r="N18" s="55">
        <v>78.669283333881594</v>
      </c>
      <c r="O18" s="55">
        <v>79.694954593169911</v>
      </c>
      <c r="P18" s="55">
        <v>6.0897063247900451</v>
      </c>
      <c r="Q18" s="54">
        <v>1.7914015099999998</v>
      </c>
      <c r="R18" s="55">
        <v>1.5106858799999971</v>
      </c>
    </row>
    <row r="19" spans="1:18" ht="15.75" x14ac:dyDescent="0.25">
      <c r="A19" s="129" t="s">
        <v>24</v>
      </c>
      <c r="B19" s="108" t="s">
        <v>25</v>
      </c>
      <c r="C19" s="54">
        <v>654.74900000000002</v>
      </c>
      <c r="D19" s="54">
        <v>0</v>
      </c>
      <c r="E19" s="54">
        <v>834.22815700000001</v>
      </c>
      <c r="F19" s="54">
        <v>639.50009999999997</v>
      </c>
      <c r="G19" s="54">
        <v>194.72805700000001</v>
      </c>
      <c r="H19" s="54">
        <v>433.30820921999998</v>
      </c>
      <c r="I19" s="54">
        <v>2.6971771599999999</v>
      </c>
      <c r="J19" s="54">
        <v>584.41236400000014</v>
      </c>
      <c r="K19" s="54">
        <v>433.30820921999998</v>
      </c>
      <c r="L19" s="54">
        <v>0</v>
      </c>
      <c r="M19" s="54">
        <v>151.10415478000002</v>
      </c>
      <c r="N19" s="55">
        <v>67.757332519572714</v>
      </c>
      <c r="O19" s="55">
        <v>77.597526061691255</v>
      </c>
      <c r="P19" s="55">
        <v>25.855742295691741</v>
      </c>
      <c r="Q19" s="54">
        <v>2.6257447699999998</v>
      </c>
      <c r="R19" s="55">
        <v>7.1432390000023993E-2</v>
      </c>
    </row>
    <row r="20" spans="1:18" ht="15.75" x14ac:dyDescent="0.25">
      <c r="A20" s="129" t="s">
        <v>27</v>
      </c>
      <c r="B20" s="108" t="s">
        <v>28</v>
      </c>
      <c r="C20" s="54">
        <v>231.65190000000001</v>
      </c>
      <c r="D20" s="54">
        <v>0</v>
      </c>
      <c r="E20" s="54">
        <v>260.99537779999997</v>
      </c>
      <c r="F20" s="54">
        <v>227.69750000000002</v>
      </c>
      <c r="G20" s="54">
        <v>33.297877800000002</v>
      </c>
      <c r="H20" s="54">
        <v>184.61887730000001</v>
      </c>
      <c r="I20" s="54">
        <v>6.8985399099999993</v>
      </c>
      <c r="J20" s="54">
        <v>211.78900727999999</v>
      </c>
      <c r="K20" s="54">
        <v>184.61887730000001</v>
      </c>
      <c r="L20" s="54">
        <v>0</v>
      </c>
      <c r="M20" s="54">
        <v>27.170129980000002</v>
      </c>
      <c r="N20" s="55">
        <v>81.080766060233429</v>
      </c>
      <c r="O20" s="55">
        <v>81.59718208828312</v>
      </c>
      <c r="P20" s="55">
        <v>12.828866960068034</v>
      </c>
      <c r="Q20" s="54">
        <v>5.5045867100000008</v>
      </c>
      <c r="R20" s="55">
        <v>1.3939532000000101</v>
      </c>
    </row>
    <row r="21" spans="1:18" ht="15.75" x14ac:dyDescent="0.25">
      <c r="A21" s="129" t="s">
        <v>30</v>
      </c>
      <c r="B21" s="108" t="s">
        <v>31</v>
      </c>
      <c r="C21" s="54">
        <v>2516.1901000000003</v>
      </c>
      <c r="D21" s="54">
        <v>0</v>
      </c>
      <c r="E21" s="54">
        <v>2174.856104</v>
      </c>
      <c r="F21" s="54">
        <v>2036.4366000000002</v>
      </c>
      <c r="G21" s="54">
        <v>138.41950400000002</v>
      </c>
      <c r="H21" s="54">
        <v>1333.54761175</v>
      </c>
      <c r="I21" s="54">
        <v>9.7103109399999994</v>
      </c>
      <c r="J21" s="54">
        <v>1446.2231869999998</v>
      </c>
      <c r="K21" s="54">
        <v>1333.54761175</v>
      </c>
      <c r="L21" s="54">
        <v>0</v>
      </c>
      <c r="M21" s="54">
        <v>112.67557524999999</v>
      </c>
      <c r="N21" s="55">
        <v>65.484366748761033</v>
      </c>
      <c r="O21" s="55">
        <v>81.401516400463308</v>
      </c>
      <c r="P21" s="55">
        <v>7.7910225933889699</v>
      </c>
      <c r="Q21" s="54">
        <v>4.3492469099999997</v>
      </c>
      <c r="R21" s="55">
        <v>5.3610640299999996</v>
      </c>
    </row>
    <row r="22" spans="1:18" ht="15.75" x14ac:dyDescent="0.25">
      <c r="A22" s="129" t="s">
        <v>33</v>
      </c>
      <c r="B22" s="108" t="s">
        <v>34</v>
      </c>
      <c r="C22" s="54">
        <v>1999.414</v>
      </c>
      <c r="D22" s="54">
        <v>0</v>
      </c>
      <c r="E22" s="54">
        <v>2032.4867994399999</v>
      </c>
      <c r="F22" s="54">
        <v>1698.2079999999999</v>
      </c>
      <c r="G22" s="54">
        <v>334.27879944</v>
      </c>
      <c r="H22" s="54">
        <v>1052.1986545099999</v>
      </c>
      <c r="I22" s="54">
        <v>0</v>
      </c>
      <c r="J22" s="54">
        <v>1295.2320037499999</v>
      </c>
      <c r="K22" s="54">
        <v>1052.1986545099999</v>
      </c>
      <c r="L22" s="54">
        <v>0</v>
      </c>
      <c r="M22" s="54">
        <v>243.03334924000001</v>
      </c>
      <c r="N22" s="55">
        <v>61.959350945820532</v>
      </c>
      <c r="O22" s="55">
        <v>72.703787870227259</v>
      </c>
      <c r="P22" s="55">
        <v>18.763692414668689</v>
      </c>
      <c r="Q22" s="54">
        <v>0</v>
      </c>
      <c r="R22" s="55">
        <v>0</v>
      </c>
    </row>
    <row r="23" spans="1:18" ht="15.75" x14ac:dyDescent="0.25">
      <c r="A23" s="129" t="s">
        <v>36</v>
      </c>
      <c r="B23" s="108" t="s">
        <v>37</v>
      </c>
      <c r="C23" s="54">
        <v>1051.3242</v>
      </c>
      <c r="D23" s="54">
        <v>0</v>
      </c>
      <c r="E23" s="54">
        <v>1574.28123061</v>
      </c>
      <c r="F23" s="54">
        <v>1012.6955</v>
      </c>
      <c r="G23" s="54">
        <v>561.58573060999993</v>
      </c>
      <c r="H23" s="54">
        <v>675.0615691700001</v>
      </c>
      <c r="I23" s="54">
        <v>10.42231086</v>
      </c>
      <c r="J23" s="54">
        <v>1138.38820562</v>
      </c>
      <c r="K23" s="54">
        <v>675.0615691700001</v>
      </c>
      <c r="L23" s="54">
        <v>0</v>
      </c>
      <c r="M23" s="54">
        <v>463.32663644999997</v>
      </c>
      <c r="N23" s="55">
        <v>66.659876455459724</v>
      </c>
      <c r="O23" s="55">
        <v>82.50327798513149</v>
      </c>
      <c r="P23" s="55">
        <v>40.700231622450666</v>
      </c>
      <c r="Q23" s="54">
        <v>9.8688596999999998</v>
      </c>
      <c r="R23" s="55">
        <v>0.55345116000003891</v>
      </c>
    </row>
    <row r="24" spans="1:18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54">
        <v>0</v>
      </c>
      <c r="R24" s="55">
        <v>0</v>
      </c>
    </row>
    <row r="25" spans="1:18" ht="15.75" x14ac:dyDescent="0.25">
      <c r="A25" s="129" t="s">
        <v>41</v>
      </c>
      <c r="B25" s="108" t="s">
        <v>42</v>
      </c>
      <c r="C25" s="54">
        <v>1489.3163000000002</v>
      </c>
      <c r="D25" s="54">
        <v>0</v>
      </c>
      <c r="E25" s="54">
        <v>1370.5380157300003</v>
      </c>
      <c r="F25" s="54">
        <v>1254.0488</v>
      </c>
      <c r="G25" s="54">
        <v>116.48921572999998</v>
      </c>
      <c r="H25" s="54">
        <v>740.26789034000001</v>
      </c>
      <c r="I25" s="54">
        <v>0.34847133000000002</v>
      </c>
      <c r="J25" s="54">
        <v>806.27270264999993</v>
      </c>
      <c r="K25" s="54">
        <v>740.26789034000001</v>
      </c>
      <c r="L25" s="54">
        <v>0</v>
      </c>
      <c r="M25" s="54">
        <v>66.004812309999991</v>
      </c>
      <c r="N25" s="55">
        <v>59.030229951178939</v>
      </c>
      <c r="O25" s="55">
        <v>56.661736364494622</v>
      </c>
      <c r="P25" s="55">
        <v>8.186412871607839</v>
      </c>
      <c r="Q25" s="54">
        <v>5.6239999999999997E-3</v>
      </c>
      <c r="R25" s="55">
        <v>0.34284733000005213</v>
      </c>
    </row>
    <row r="26" spans="1:18" ht="15.75" x14ac:dyDescent="0.25">
      <c r="A26" s="129" t="s">
        <v>44</v>
      </c>
      <c r="B26" s="108" t="s">
        <v>45</v>
      </c>
      <c r="C26" s="54">
        <v>1129.6779999999999</v>
      </c>
      <c r="D26" s="54">
        <v>0</v>
      </c>
      <c r="E26" s="54">
        <v>1050.04989077</v>
      </c>
      <c r="F26" s="54">
        <v>938.38249999999994</v>
      </c>
      <c r="G26" s="54">
        <v>111.66739077</v>
      </c>
      <c r="H26" s="54">
        <v>564.98798699999986</v>
      </c>
      <c r="I26" s="54">
        <v>9.0408331000000004</v>
      </c>
      <c r="J26" s="54">
        <v>634.09479971000007</v>
      </c>
      <c r="K26" s="54">
        <v>564.98798699999986</v>
      </c>
      <c r="L26" s="54">
        <v>0</v>
      </c>
      <c r="M26" s="54">
        <v>69.10681271</v>
      </c>
      <c r="N26" s="55">
        <v>60.208708815435067</v>
      </c>
      <c r="O26" s="55">
        <v>61.88629664710129</v>
      </c>
      <c r="P26" s="55">
        <v>10.898498574914294</v>
      </c>
      <c r="Q26" s="54">
        <v>0</v>
      </c>
      <c r="R26" s="55">
        <v>9.0408330999999862</v>
      </c>
    </row>
    <row r="27" spans="1:18" ht="15.75" x14ac:dyDescent="0.25">
      <c r="A27" s="129" t="s">
        <v>47</v>
      </c>
      <c r="B27" s="108" t="s">
        <v>48</v>
      </c>
      <c r="C27" s="54">
        <v>383.40929999999997</v>
      </c>
      <c r="D27" s="54">
        <v>0</v>
      </c>
      <c r="E27" s="54">
        <v>438.23599764000005</v>
      </c>
      <c r="F27" s="54">
        <v>365.98649999999998</v>
      </c>
      <c r="G27" s="54">
        <v>72.249497640000001</v>
      </c>
      <c r="H27" s="54">
        <v>242.64690431999998</v>
      </c>
      <c r="I27" s="54">
        <v>0</v>
      </c>
      <c r="J27" s="54">
        <v>290.71009077999997</v>
      </c>
      <c r="K27" s="54">
        <v>242.64690431999998</v>
      </c>
      <c r="L27" s="54">
        <v>0</v>
      </c>
      <c r="M27" s="54">
        <v>48.063186459999997</v>
      </c>
      <c r="N27" s="55">
        <v>66.299413863626114</v>
      </c>
      <c r="O27" s="55">
        <v>66.523904013126909</v>
      </c>
      <c r="P27" s="55">
        <v>16.533029978781393</v>
      </c>
      <c r="Q27" s="54">
        <v>0</v>
      </c>
      <c r="R27" s="55">
        <v>0</v>
      </c>
    </row>
    <row r="28" spans="1:18" ht="15.75" x14ac:dyDescent="0.25">
      <c r="A28" s="129" t="s">
        <v>50</v>
      </c>
      <c r="B28" s="108" t="s">
        <v>51</v>
      </c>
      <c r="C28" s="54">
        <v>1547.5081</v>
      </c>
      <c r="D28" s="54">
        <v>0</v>
      </c>
      <c r="E28" s="54">
        <v>1347.9289934400001</v>
      </c>
      <c r="F28" s="54">
        <v>1202.1033</v>
      </c>
      <c r="G28" s="54">
        <v>145.82569344000001</v>
      </c>
      <c r="H28" s="54">
        <v>847.11238563000006</v>
      </c>
      <c r="I28" s="54">
        <v>0</v>
      </c>
      <c r="J28" s="54">
        <v>951.07634328999995</v>
      </c>
      <c r="K28" s="54">
        <v>847.11238563000006</v>
      </c>
      <c r="L28" s="54">
        <v>0</v>
      </c>
      <c r="M28" s="54">
        <v>103.96395766000002</v>
      </c>
      <c r="N28" s="55">
        <v>70.469183940348557</v>
      </c>
      <c r="O28" s="55">
        <v>71.293305869158104</v>
      </c>
      <c r="P28" s="55">
        <v>10.931189529997548</v>
      </c>
      <c r="Q28" s="54">
        <v>0</v>
      </c>
      <c r="R28" s="55">
        <v>0</v>
      </c>
    </row>
    <row r="29" spans="1:18" ht="15.75" x14ac:dyDescent="0.25">
      <c r="A29" s="129" t="s">
        <v>53</v>
      </c>
      <c r="B29" s="108" t="s">
        <v>54</v>
      </c>
      <c r="C29" s="54">
        <v>589.52920000000006</v>
      </c>
      <c r="D29" s="54">
        <v>0</v>
      </c>
      <c r="E29" s="54">
        <v>654.71425790000001</v>
      </c>
      <c r="F29" s="54">
        <v>584.15390000000002</v>
      </c>
      <c r="G29" s="54">
        <v>70.5603579</v>
      </c>
      <c r="H29" s="54">
        <v>318.47586890000002</v>
      </c>
      <c r="I29" s="54">
        <v>3.2279001599999999</v>
      </c>
      <c r="J29" s="54">
        <v>359.47199601</v>
      </c>
      <c r="K29" s="54">
        <v>318.47586890000002</v>
      </c>
      <c r="L29" s="54">
        <v>0</v>
      </c>
      <c r="M29" s="54">
        <v>40.996127110000003</v>
      </c>
      <c r="N29" s="55">
        <v>54.519171899733955</v>
      </c>
      <c r="O29" s="55">
        <v>58.100792470611893</v>
      </c>
      <c r="P29" s="55">
        <v>11.404539870988879</v>
      </c>
      <c r="Q29" s="54">
        <v>2.0897470000000001E-2</v>
      </c>
      <c r="R29" s="55">
        <v>3.2070026899999902</v>
      </c>
    </row>
    <row r="30" spans="1:18" ht="15.75" x14ac:dyDescent="0.25">
      <c r="A30" s="129" t="s">
        <v>56</v>
      </c>
      <c r="B30" s="108" t="s">
        <v>57</v>
      </c>
      <c r="C30" s="54">
        <v>933.6662</v>
      </c>
      <c r="D30" s="54">
        <v>0</v>
      </c>
      <c r="E30" s="54">
        <v>1052.17449356</v>
      </c>
      <c r="F30" s="54">
        <v>802.65610000000004</v>
      </c>
      <c r="G30" s="54">
        <v>249.51839356000002</v>
      </c>
      <c r="H30" s="54">
        <v>531.78001496000002</v>
      </c>
      <c r="I30" s="54">
        <v>4.5889209300000005</v>
      </c>
      <c r="J30" s="54">
        <v>694.51822292999998</v>
      </c>
      <c r="K30" s="54">
        <v>531.78001496000002</v>
      </c>
      <c r="L30" s="54">
        <v>0</v>
      </c>
      <c r="M30" s="54">
        <v>162.73820796999999</v>
      </c>
      <c r="N30" s="55">
        <v>66.252535171663183</v>
      </c>
      <c r="O30" s="55">
        <v>65.220926460825197</v>
      </c>
      <c r="P30" s="55">
        <v>23.431812528035316</v>
      </c>
      <c r="Q30" s="54">
        <v>4.5889209300000005</v>
      </c>
      <c r="R30" s="55">
        <v>-2.8421709430404007E-14</v>
      </c>
    </row>
    <row r="31" spans="1:18" ht="15.75" x14ac:dyDescent="0.25">
      <c r="A31" s="129" t="s">
        <v>59</v>
      </c>
      <c r="B31" s="108" t="s">
        <v>60</v>
      </c>
      <c r="C31" s="54">
        <v>329.37509999999997</v>
      </c>
      <c r="D31" s="54">
        <v>0</v>
      </c>
      <c r="E31" s="54">
        <v>421.21896400000003</v>
      </c>
      <c r="F31" s="54">
        <v>325.04259999999999</v>
      </c>
      <c r="G31" s="54">
        <v>96.176364000000007</v>
      </c>
      <c r="H31" s="54">
        <v>269.28449744</v>
      </c>
      <c r="I31" s="54">
        <v>0</v>
      </c>
      <c r="J31" s="54">
        <v>358.32216110000002</v>
      </c>
      <c r="K31" s="54">
        <v>269.28449744</v>
      </c>
      <c r="L31" s="54">
        <v>0</v>
      </c>
      <c r="M31" s="54">
        <v>89.037663660000007</v>
      </c>
      <c r="N31" s="55">
        <v>82.845909256202106</v>
      </c>
      <c r="O31" s="55">
        <v>92.577489891383294</v>
      </c>
      <c r="P31" s="55">
        <v>24.848494825624673</v>
      </c>
      <c r="Q31" s="54">
        <v>0</v>
      </c>
      <c r="R31" s="55">
        <v>0</v>
      </c>
    </row>
    <row r="32" spans="1:18" ht="15.75" x14ac:dyDescent="0.25">
      <c r="A32" s="127" t="s">
        <v>62</v>
      </c>
      <c r="B32" s="128" t="s">
        <v>63</v>
      </c>
      <c r="C32" s="49">
        <v>4262.221199999999</v>
      </c>
      <c r="D32" s="49">
        <v>0</v>
      </c>
      <c r="E32" s="49">
        <v>5280.1109234300002</v>
      </c>
      <c r="F32" s="49">
        <v>4198.9315999999999</v>
      </c>
      <c r="G32" s="49">
        <v>1081.1793234300001</v>
      </c>
      <c r="H32" s="49">
        <v>2770.0703331499999</v>
      </c>
      <c r="I32" s="49">
        <v>33.536094570000003</v>
      </c>
      <c r="J32" s="49">
        <v>3628.4096956513904</v>
      </c>
      <c r="K32" s="49">
        <v>2770.0703322700001</v>
      </c>
      <c r="L32" s="49">
        <v>0</v>
      </c>
      <c r="M32" s="49">
        <v>858.33936338138994</v>
      </c>
      <c r="N32" s="49">
        <v>65.970837254648302</v>
      </c>
      <c r="O32" s="49">
        <v>79.389176687021816</v>
      </c>
      <c r="P32" s="49">
        <v>23.656076225628556</v>
      </c>
      <c r="Q32" s="49">
        <v>32.415424720000004</v>
      </c>
      <c r="R32" s="49">
        <v>1.120670729999905</v>
      </c>
    </row>
    <row r="33" spans="1:18" ht="15.75" x14ac:dyDescent="0.25">
      <c r="A33" s="129" t="s">
        <v>65</v>
      </c>
      <c r="B33" s="108" t="s">
        <v>66</v>
      </c>
      <c r="C33" s="54">
        <v>243.24689999999998</v>
      </c>
      <c r="D33" s="54">
        <v>0</v>
      </c>
      <c r="E33" s="54">
        <v>245.70393931000001</v>
      </c>
      <c r="F33" s="54">
        <v>243.24689999999998</v>
      </c>
      <c r="G33" s="54">
        <v>2.4570393099999999</v>
      </c>
      <c r="H33" s="54">
        <v>159.98522239999997</v>
      </c>
      <c r="I33" s="54">
        <v>8.4210359999999998E-2</v>
      </c>
      <c r="J33" s="54">
        <v>161.60123464999998</v>
      </c>
      <c r="K33" s="54">
        <v>159.98522239999997</v>
      </c>
      <c r="L33" s="54">
        <v>0</v>
      </c>
      <c r="M33" s="54">
        <v>1.6160122499999998</v>
      </c>
      <c r="N33" s="55">
        <v>65.770713789158251</v>
      </c>
      <c r="O33" s="55">
        <v>65.770712068908651</v>
      </c>
      <c r="P33" s="55">
        <v>0.99999994028510975</v>
      </c>
      <c r="Q33" s="54">
        <v>8.4210359999999998E-2</v>
      </c>
      <c r="R33" s="55">
        <v>-1.4058199049316045E-14</v>
      </c>
    </row>
    <row r="34" spans="1:18" ht="15.75" x14ac:dyDescent="0.25">
      <c r="A34" s="129" t="s">
        <v>68</v>
      </c>
      <c r="B34" s="108" t="s">
        <v>69</v>
      </c>
      <c r="C34" s="54">
        <v>147.75989999999999</v>
      </c>
      <c r="D34" s="54">
        <v>0</v>
      </c>
      <c r="E34" s="54">
        <v>197.64004378000001</v>
      </c>
      <c r="F34" s="54">
        <v>147.75989999999999</v>
      </c>
      <c r="G34" s="54">
        <v>49.880143779999997</v>
      </c>
      <c r="H34" s="54">
        <v>129.51304174000001</v>
      </c>
      <c r="I34" s="54">
        <v>0</v>
      </c>
      <c r="J34" s="54">
        <v>173.65131689</v>
      </c>
      <c r="K34" s="54">
        <v>129.51304174000001</v>
      </c>
      <c r="L34" s="54">
        <v>0</v>
      </c>
      <c r="M34" s="54">
        <v>44.138275150000005</v>
      </c>
      <c r="N34" s="55">
        <v>87.651007979837573</v>
      </c>
      <c r="O34" s="55">
        <v>88.488668646736627</v>
      </c>
      <c r="P34" s="55">
        <v>25.417760107145941</v>
      </c>
      <c r="Q34" s="54">
        <v>0</v>
      </c>
      <c r="R34" s="55">
        <v>0</v>
      </c>
    </row>
    <row r="35" spans="1:18" ht="15.75" x14ac:dyDescent="0.25">
      <c r="A35" s="129" t="s">
        <v>71</v>
      </c>
      <c r="B35" s="108" t="s">
        <v>72</v>
      </c>
      <c r="C35" s="54">
        <v>220.31819999999999</v>
      </c>
      <c r="D35" s="54">
        <v>0</v>
      </c>
      <c r="E35" s="54">
        <v>243.81674841</v>
      </c>
      <c r="F35" s="54">
        <v>220.19139999999999</v>
      </c>
      <c r="G35" s="54">
        <v>23.625348409999997</v>
      </c>
      <c r="H35" s="54">
        <v>122.44281731999999</v>
      </c>
      <c r="I35" s="54">
        <v>13.850718730000001</v>
      </c>
      <c r="J35" s="54">
        <v>135.3432664</v>
      </c>
      <c r="K35" s="54">
        <v>122.44281731999999</v>
      </c>
      <c r="L35" s="54">
        <v>0</v>
      </c>
      <c r="M35" s="54">
        <v>12.90044908</v>
      </c>
      <c r="N35" s="55">
        <v>55.607447575155064</v>
      </c>
      <c r="O35" s="55">
        <v>54.604270193702519</v>
      </c>
      <c r="P35" s="55">
        <v>9.5316519418656505</v>
      </c>
      <c r="Q35" s="54">
        <v>13.83732</v>
      </c>
      <c r="R35" s="55">
        <v>1.3398730000011128E-2</v>
      </c>
    </row>
    <row r="36" spans="1:18" ht="15.75" x14ac:dyDescent="0.25">
      <c r="A36" s="129" t="s">
        <v>74</v>
      </c>
      <c r="B36" s="108" t="s">
        <v>277</v>
      </c>
      <c r="C36" s="54">
        <v>88.053100000000001</v>
      </c>
      <c r="D36" s="54">
        <v>0</v>
      </c>
      <c r="E36" s="54">
        <v>129.16144279</v>
      </c>
      <c r="F36" s="54">
        <v>88.053100000000001</v>
      </c>
      <c r="G36" s="54">
        <v>41.108342789999995</v>
      </c>
      <c r="H36" s="54">
        <v>84.762450730000012</v>
      </c>
      <c r="I36" s="54">
        <v>0.15936379000000001</v>
      </c>
      <c r="J36" s="54">
        <v>125.50502462</v>
      </c>
      <c r="K36" s="54">
        <v>84.762450400000006</v>
      </c>
      <c r="L36" s="54">
        <v>0</v>
      </c>
      <c r="M36" s="54">
        <v>40.742574220000002</v>
      </c>
      <c r="N36" s="55">
        <v>96.262880466445822</v>
      </c>
      <c r="O36" s="55">
        <v>99.110232752829504</v>
      </c>
      <c r="P36" s="55">
        <v>32.462902854574175</v>
      </c>
      <c r="Q36" s="54">
        <v>0.15936379000000001</v>
      </c>
      <c r="R36" s="55">
        <v>3.3000000643212957E-7</v>
      </c>
    </row>
    <row r="37" spans="1:18" ht="15.75" x14ac:dyDescent="0.25">
      <c r="A37" s="129" t="s">
        <v>76</v>
      </c>
      <c r="B37" s="108" t="s">
        <v>77</v>
      </c>
      <c r="C37" s="54">
        <v>509.721</v>
      </c>
      <c r="D37" s="54">
        <v>0</v>
      </c>
      <c r="E37" s="54">
        <v>632.09937588000003</v>
      </c>
      <c r="F37" s="54">
        <v>496.35039999999998</v>
      </c>
      <c r="G37" s="54">
        <v>135.74897588000002</v>
      </c>
      <c r="H37" s="54">
        <v>438.71122180000003</v>
      </c>
      <c r="I37" s="54">
        <v>0</v>
      </c>
      <c r="J37" s="54">
        <v>561.17114417999994</v>
      </c>
      <c r="K37" s="54">
        <v>438.71122165000003</v>
      </c>
      <c r="L37" s="54">
        <v>0</v>
      </c>
      <c r="M37" s="54">
        <v>122.45992253</v>
      </c>
      <c r="N37" s="55">
        <v>88.387401652139303</v>
      </c>
      <c r="O37" s="55">
        <v>90.210568246387851</v>
      </c>
      <c r="P37" s="55">
        <v>21.822205899225647</v>
      </c>
      <c r="Q37" s="54">
        <v>0</v>
      </c>
      <c r="R37" s="55">
        <v>1.5000000530562829E-7</v>
      </c>
    </row>
    <row r="38" spans="1:18" ht="15.75" x14ac:dyDescent="0.25">
      <c r="A38" s="129" t="s">
        <v>79</v>
      </c>
      <c r="B38" s="108" t="s">
        <v>80</v>
      </c>
      <c r="C38" s="54">
        <v>1210.2464</v>
      </c>
      <c r="D38" s="54">
        <v>0</v>
      </c>
      <c r="E38" s="54">
        <v>1345.2590257200002</v>
      </c>
      <c r="F38" s="54">
        <v>1169.7721999999999</v>
      </c>
      <c r="G38" s="54">
        <v>175.48682572000001</v>
      </c>
      <c r="H38" s="54">
        <v>593.66340535000006</v>
      </c>
      <c r="I38" s="54">
        <v>5.6289470499999998</v>
      </c>
      <c r="J38" s="54">
        <v>684.88048713138994</v>
      </c>
      <c r="K38" s="54">
        <v>593.66340495000009</v>
      </c>
      <c r="L38" s="54">
        <v>0</v>
      </c>
      <c r="M38" s="54">
        <v>91.217082181389983</v>
      </c>
      <c r="N38" s="55">
        <v>50.750343096715767</v>
      </c>
      <c r="O38" s="55">
        <v>51.979447350043486</v>
      </c>
      <c r="P38" s="55">
        <v>13.318686091269901</v>
      </c>
      <c r="Q38" s="54">
        <v>4.9744470500000002</v>
      </c>
      <c r="R38" s="55">
        <v>0.65450039999994125</v>
      </c>
    </row>
    <row r="39" spans="1:18" ht="15.75" x14ac:dyDescent="0.25">
      <c r="A39" s="129" t="s">
        <v>82</v>
      </c>
      <c r="B39" s="108" t="s">
        <v>83</v>
      </c>
      <c r="C39" s="54">
        <v>632.59579999999983</v>
      </c>
      <c r="D39" s="54">
        <v>0</v>
      </c>
      <c r="E39" s="54">
        <v>1159.94486886</v>
      </c>
      <c r="F39" s="54">
        <v>632.59579999999983</v>
      </c>
      <c r="G39" s="54">
        <v>527.34906885999999</v>
      </c>
      <c r="H39" s="54">
        <v>562.13763097999993</v>
      </c>
      <c r="I39" s="54">
        <v>9.4145716700000008</v>
      </c>
      <c r="J39" s="54">
        <v>1047.16469764</v>
      </c>
      <c r="K39" s="54">
        <v>562.13763097999993</v>
      </c>
      <c r="L39" s="54">
        <v>0</v>
      </c>
      <c r="M39" s="54">
        <v>485.02706666</v>
      </c>
      <c r="N39" s="55">
        <v>88.862055514753663</v>
      </c>
      <c r="O39" s="55">
        <v>91.974575343142277</v>
      </c>
      <c r="P39" s="55">
        <v>46.318126246340022</v>
      </c>
      <c r="Q39" s="54">
        <v>9.36767167</v>
      </c>
      <c r="R39" s="55">
        <v>4.6899999999986619E-2</v>
      </c>
    </row>
    <row r="40" spans="1:18" ht="15.75" x14ac:dyDescent="0.25">
      <c r="A40" s="129" t="s">
        <v>85</v>
      </c>
      <c r="B40" s="108" t="s">
        <v>246</v>
      </c>
      <c r="C40" s="54">
        <v>7.5190999999999999</v>
      </c>
      <c r="D40" s="54">
        <v>0</v>
      </c>
      <c r="E40" s="54">
        <v>19.279900000000001</v>
      </c>
      <c r="F40" s="54">
        <v>7.5190999999999999</v>
      </c>
      <c r="G40" s="54">
        <v>11.7608</v>
      </c>
      <c r="H40" s="54">
        <v>5.0191000099999998</v>
      </c>
      <c r="I40" s="54">
        <v>0</v>
      </c>
      <c r="J40" s="54">
        <v>12.8695916</v>
      </c>
      <c r="K40" s="54">
        <v>5.0191000099999998</v>
      </c>
      <c r="L40" s="54">
        <v>0</v>
      </c>
      <c r="M40" s="54">
        <v>7.8504915899999999</v>
      </c>
      <c r="N40" s="55">
        <v>66.751340053995818</v>
      </c>
      <c r="O40" s="55">
        <v>66.751339959866669</v>
      </c>
      <c r="P40" s="55">
        <v>61.000316358135251</v>
      </c>
      <c r="Q40" s="54">
        <v>0</v>
      </c>
      <c r="R40" s="55">
        <v>0</v>
      </c>
    </row>
    <row r="41" spans="1:18" ht="15.75" x14ac:dyDescent="0.25">
      <c r="A41" s="129" t="s">
        <v>87</v>
      </c>
      <c r="B41" s="108" t="s">
        <v>88</v>
      </c>
      <c r="C41" s="54">
        <v>82.598600000000005</v>
      </c>
      <c r="D41" s="54">
        <v>0</v>
      </c>
      <c r="E41" s="54">
        <v>114.51197782</v>
      </c>
      <c r="F41" s="54">
        <v>82.598600000000005</v>
      </c>
      <c r="G41" s="54">
        <v>31.913377819999994</v>
      </c>
      <c r="H41" s="54">
        <v>27.012884829999997</v>
      </c>
      <c r="I41" s="54">
        <v>0</v>
      </c>
      <c r="J41" s="54">
        <v>37.012453900000004</v>
      </c>
      <c r="K41" s="54">
        <v>27.012884829999997</v>
      </c>
      <c r="L41" s="54">
        <v>0</v>
      </c>
      <c r="M41" s="54">
        <v>9.9995690699999997</v>
      </c>
      <c r="N41" s="55">
        <v>32.703804701290331</v>
      </c>
      <c r="O41" s="55">
        <v>31.33347126838234</v>
      </c>
      <c r="P41" s="55">
        <v>27.016768726053041</v>
      </c>
      <c r="Q41" s="54">
        <v>0</v>
      </c>
      <c r="R41" s="55">
        <v>0</v>
      </c>
    </row>
    <row r="42" spans="1:18" ht="15.75" x14ac:dyDescent="0.25">
      <c r="A42" s="129" t="s">
        <v>90</v>
      </c>
      <c r="B42" s="108" t="s">
        <v>91</v>
      </c>
      <c r="C42" s="54">
        <v>342.65129999999999</v>
      </c>
      <c r="D42" s="54">
        <v>0</v>
      </c>
      <c r="E42" s="54">
        <v>415.02151785999996</v>
      </c>
      <c r="F42" s="54">
        <v>341.29750000000001</v>
      </c>
      <c r="G42" s="54">
        <v>73.724017860000004</v>
      </c>
      <c r="H42" s="54">
        <v>184.6687604</v>
      </c>
      <c r="I42" s="54">
        <v>3.9924118499999999</v>
      </c>
      <c r="J42" s="54">
        <v>222.22310881000004</v>
      </c>
      <c r="K42" s="54">
        <v>184.6687604</v>
      </c>
      <c r="L42" s="54">
        <v>0</v>
      </c>
      <c r="M42" s="54">
        <v>37.55434841000001</v>
      </c>
      <c r="N42" s="55">
        <v>54.107856166540913</v>
      </c>
      <c r="O42" s="55">
        <v>50.939096240406677</v>
      </c>
      <c r="P42" s="55">
        <v>16.899389361935729</v>
      </c>
      <c r="Q42" s="54">
        <v>3.9924118499999999</v>
      </c>
      <c r="R42" s="55">
        <v>-3.5527136788005009E-15</v>
      </c>
    </row>
    <row r="43" spans="1:18" ht="15.75" x14ac:dyDescent="0.25">
      <c r="A43" s="103">
        <v>32</v>
      </c>
      <c r="B43" s="108" t="s">
        <v>93</v>
      </c>
      <c r="C43" s="54">
        <v>777.51089999999999</v>
      </c>
      <c r="D43" s="54">
        <v>0</v>
      </c>
      <c r="E43" s="54">
        <v>777.67208299999993</v>
      </c>
      <c r="F43" s="54">
        <v>769.54669999999999</v>
      </c>
      <c r="G43" s="54">
        <v>8.1253829999999994</v>
      </c>
      <c r="H43" s="54">
        <v>462.15379759000001</v>
      </c>
      <c r="I43" s="54">
        <v>0.40587111999999997</v>
      </c>
      <c r="J43" s="54">
        <v>466.98736983000003</v>
      </c>
      <c r="K43" s="54">
        <v>462.15379759000001</v>
      </c>
      <c r="L43" s="54">
        <v>0</v>
      </c>
      <c r="M43" s="54">
        <v>4.8335722399999996</v>
      </c>
      <c r="N43" s="55">
        <v>60.055328362788117</v>
      </c>
      <c r="O43" s="55">
        <v>59.487315736378207</v>
      </c>
      <c r="P43" s="55">
        <v>1.0350541689724053</v>
      </c>
      <c r="Q43" s="54">
        <v>0</v>
      </c>
      <c r="R43" s="55">
        <v>0.40587111999997205</v>
      </c>
    </row>
    <row r="44" spans="1:18" ht="15.75" x14ac:dyDescent="0.25">
      <c r="A44" s="104">
        <v>33</v>
      </c>
      <c r="B44" s="105" t="s">
        <v>95</v>
      </c>
      <c r="C44" s="49">
        <v>14369.409200000002</v>
      </c>
      <c r="D44" s="49">
        <v>0</v>
      </c>
      <c r="E44" s="49">
        <v>14950.51377261</v>
      </c>
      <c r="F44" s="49">
        <v>13035.306</v>
      </c>
      <c r="G44" s="49">
        <v>1915.2077726100001</v>
      </c>
      <c r="H44" s="49">
        <v>8553.7270715699979</v>
      </c>
      <c r="I44" s="49">
        <v>161.02856992000002</v>
      </c>
      <c r="J44" s="49">
        <v>9680.1212732999993</v>
      </c>
      <c r="K44" s="49">
        <v>8553.5857097899989</v>
      </c>
      <c r="L44" s="49">
        <v>0</v>
      </c>
      <c r="M44" s="49">
        <v>1126.5355635100002</v>
      </c>
      <c r="N44" s="49">
        <v>65.618603121322963</v>
      </c>
      <c r="O44" s="49">
        <v>58.820540498056985</v>
      </c>
      <c r="P44" s="49">
        <v>11.637618287048163</v>
      </c>
      <c r="Q44" s="49">
        <v>148.27826017000001</v>
      </c>
      <c r="R44" s="49">
        <v>12.89167153000011</v>
      </c>
    </row>
    <row r="45" spans="1:18" ht="15.75" x14ac:dyDescent="0.25">
      <c r="A45" s="93">
        <v>34</v>
      </c>
      <c r="B45" s="106" t="s">
        <v>97</v>
      </c>
      <c r="C45" s="54">
        <v>500.0487</v>
      </c>
      <c r="D45" s="54">
        <v>0</v>
      </c>
      <c r="E45" s="54">
        <v>474.83919190999995</v>
      </c>
      <c r="F45" s="54">
        <v>470.0908</v>
      </c>
      <c r="G45" s="54">
        <v>4.7483919100000005</v>
      </c>
      <c r="H45" s="54">
        <v>368.48979699999995</v>
      </c>
      <c r="I45" s="54">
        <v>0</v>
      </c>
      <c r="J45" s="54">
        <v>372.21191618</v>
      </c>
      <c r="K45" s="54">
        <v>368.48979699999995</v>
      </c>
      <c r="L45" s="54">
        <v>0</v>
      </c>
      <c r="M45" s="54">
        <v>3.72211918</v>
      </c>
      <c r="N45" s="55">
        <v>78.386940778249638</v>
      </c>
      <c r="O45" s="55">
        <v>78.386941317150033</v>
      </c>
      <c r="P45" s="55">
        <v>1.0000000048896875</v>
      </c>
      <c r="Q45" s="54">
        <v>0</v>
      </c>
      <c r="R45" s="55">
        <v>0</v>
      </c>
    </row>
    <row r="46" spans="1:18" ht="15.75" x14ac:dyDescent="0.25">
      <c r="A46" s="93">
        <v>35</v>
      </c>
      <c r="B46" s="106" t="s">
        <v>99</v>
      </c>
      <c r="C46" s="54">
        <v>726.02060000000006</v>
      </c>
      <c r="D46" s="54">
        <v>0</v>
      </c>
      <c r="E46" s="54">
        <v>733.81341557000007</v>
      </c>
      <c r="F46" s="54">
        <v>725.88870000000009</v>
      </c>
      <c r="G46" s="54">
        <v>7.92471557</v>
      </c>
      <c r="H46" s="54">
        <v>630.95381628000007</v>
      </c>
      <c r="I46" s="54">
        <v>15.55146753</v>
      </c>
      <c r="J46" s="54">
        <v>637.73072373000002</v>
      </c>
      <c r="K46" s="54">
        <v>630.95381628000007</v>
      </c>
      <c r="L46" s="54">
        <v>0</v>
      </c>
      <c r="M46" s="54">
        <v>6.7769074500000013</v>
      </c>
      <c r="N46" s="55">
        <v>86.921564735750806</v>
      </c>
      <c r="O46" s="55">
        <v>85.516096951855673</v>
      </c>
      <c r="P46" s="55">
        <v>1.0626597085307092</v>
      </c>
      <c r="Q46" s="54">
        <v>2.8011577799999996</v>
      </c>
      <c r="R46" s="55">
        <v>12.750309749999968</v>
      </c>
    </row>
    <row r="47" spans="1:18" ht="15.75" x14ac:dyDescent="0.25">
      <c r="A47" s="129">
        <v>36</v>
      </c>
      <c r="B47" s="108" t="s">
        <v>253</v>
      </c>
      <c r="C47" s="54">
        <v>2385.8380000000002</v>
      </c>
      <c r="D47" s="54">
        <v>0</v>
      </c>
      <c r="E47" s="54">
        <v>2452.0167888999999</v>
      </c>
      <c r="F47" s="54">
        <v>2330.6691999999998</v>
      </c>
      <c r="G47" s="54">
        <v>121.34758890000001</v>
      </c>
      <c r="H47" s="54">
        <v>1987.75412499</v>
      </c>
      <c r="I47" s="54">
        <v>63.079327520000007</v>
      </c>
      <c r="J47" s="54">
        <v>2091.0535508000003</v>
      </c>
      <c r="K47" s="54">
        <v>1987.7541247099998</v>
      </c>
      <c r="L47" s="54">
        <v>0</v>
      </c>
      <c r="M47" s="54">
        <v>103.29942609000001</v>
      </c>
      <c r="N47" s="55">
        <v>85.286840565362084</v>
      </c>
      <c r="O47" s="55">
        <v>85.126887997030494</v>
      </c>
      <c r="P47" s="55">
        <v>4.9400660279828541</v>
      </c>
      <c r="Q47" s="54">
        <v>63.079327520000007</v>
      </c>
      <c r="R47" s="55">
        <v>2.8000009422157746E-7</v>
      </c>
    </row>
    <row r="48" spans="1:18" ht="15.75" x14ac:dyDescent="0.25">
      <c r="A48" s="93">
        <v>37</v>
      </c>
      <c r="B48" s="106" t="s">
        <v>101</v>
      </c>
      <c r="C48" s="54">
        <v>4781.2739999999994</v>
      </c>
      <c r="D48" s="54">
        <v>0</v>
      </c>
      <c r="E48" s="54">
        <v>5121.4487077000003</v>
      </c>
      <c r="F48" s="54">
        <v>4054.5523000000003</v>
      </c>
      <c r="G48" s="54">
        <v>1066.8964077000001</v>
      </c>
      <c r="H48" s="54">
        <v>2343.9450797700001</v>
      </c>
      <c r="I48" s="54">
        <v>77.825140390000001</v>
      </c>
      <c r="J48" s="54">
        <v>2965.6384995499998</v>
      </c>
      <c r="K48" s="54">
        <v>2343.9450797700001</v>
      </c>
      <c r="L48" s="54">
        <v>0</v>
      </c>
      <c r="M48" s="54">
        <v>621.69341978000011</v>
      </c>
      <c r="N48" s="55">
        <v>57.810207054672844</v>
      </c>
      <c r="O48" s="55">
        <v>58.271207522409583</v>
      </c>
      <c r="P48" s="55">
        <v>20.9632232611741</v>
      </c>
      <c r="Q48" s="54">
        <v>77.825140390000001</v>
      </c>
      <c r="R48" s="55">
        <v>-1.1368683772161603E-13</v>
      </c>
    </row>
    <row r="49" spans="1:18" ht="15.75" x14ac:dyDescent="0.25">
      <c r="A49" s="93">
        <v>38</v>
      </c>
      <c r="B49" s="106" t="s">
        <v>103</v>
      </c>
      <c r="C49" s="54">
        <v>828.69939999999997</v>
      </c>
      <c r="D49" s="54">
        <v>0</v>
      </c>
      <c r="E49" s="54">
        <v>949.76425718999997</v>
      </c>
      <c r="F49" s="54">
        <v>826.38220000000001</v>
      </c>
      <c r="G49" s="54">
        <v>123.38205719</v>
      </c>
      <c r="H49" s="54">
        <v>407.62556059000002</v>
      </c>
      <c r="I49" s="54">
        <v>0</v>
      </c>
      <c r="J49" s="54">
        <v>466.12658761000006</v>
      </c>
      <c r="K49" s="54">
        <v>407.62556059000002</v>
      </c>
      <c r="L49" s="54">
        <v>0</v>
      </c>
      <c r="M49" s="54">
        <v>58.501027019999995</v>
      </c>
      <c r="N49" s="55">
        <v>49.326517510904758</v>
      </c>
      <c r="O49" s="55">
        <v>47.414533646421845</v>
      </c>
      <c r="P49" s="55">
        <v>12.550459161738866</v>
      </c>
      <c r="Q49" s="54">
        <v>0</v>
      </c>
      <c r="R49" s="55">
        <v>0</v>
      </c>
    </row>
    <row r="50" spans="1:18" ht="15.75" x14ac:dyDescent="0.25">
      <c r="A50" s="93">
        <v>39</v>
      </c>
      <c r="B50" s="106" t="s">
        <v>105</v>
      </c>
      <c r="C50" s="54">
        <v>2443.5069000000003</v>
      </c>
      <c r="D50" s="54">
        <v>0</v>
      </c>
      <c r="E50" s="54">
        <v>2572.9512159999995</v>
      </c>
      <c r="F50" s="54">
        <v>2351.2219</v>
      </c>
      <c r="G50" s="54">
        <v>221.72931599999998</v>
      </c>
      <c r="H50" s="54">
        <v>1592.7936051299998</v>
      </c>
      <c r="I50" s="54">
        <v>4.5726344800000005</v>
      </c>
      <c r="J50" s="54">
        <v>1748.2007180000001</v>
      </c>
      <c r="K50" s="54">
        <v>1592.6522436299997</v>
      </c>
      <c r="L50" s="54">
        <v>0</v>
      </c>
      <c r="M50" s="54">
        <v>155.54847437000001</v>
      </c>
      <c r="N50" s="55">
        <v>67.737215429560251</v>
      </c>
      <c r="O50" s="55">
        <v>70.152416999292967</v>
      </c>
      <c r="P50" s="55">
        <v>8.8976324496624546</v>
      </c>
      <c r="Q50" s="54">
        <v>4.5726344800000005</v>
      </c>
      <c r="R50" s="55">
        <v>0.1413615000001629</v>
      </c>
    </row>
    <row r="51" spans="1:18" ht="15.75" x14ac:dyDescent="0.25">
      <c r="A51" s="103">
        <v>40</v>
      </c>
      <c r="B51" s="106" t="s">
        <v>107</v>
      </c>
      <c r="C51" s="54">
        <v>2366.7725</v>
      </c>
      <c r="D51" s="54">
        <v>0</v>
      </c>
      <c r="E51" s="54">
        <v>2291.0011820400005</v>
      </c>
      <c r="F51" s="54">
        <v>1939.2940999999998</v>
      </c>
      <c r="G51" s="54">
        <v>351.70708204000005</v>
      </c>
      <c r="H51" s="54">
        <v>1022.24403212</v>
      </c>
      <c r="I51" s="54">
        <v>0</v>
      </c>
      <c r="J51" s="54">
        <v>1188.7160608999998</v>
      </c>
      <c r="K51" s="54">
        <v>1022.24403212</v>
      </c>
      <c r="L51" s="54">
        <v>0</v>
      </c>
      <c r="M51" s="54">
        <v>166.47202878000002</v>
      </c>
      <c r="N51" s="55">
        <v>52.712171512304408</v>
      </c>
      <c r="O51" s="55">
        <v>47.332577955045828</v>
      </c>
      <c r="P51" s="55">
        <v>14.004355981693461</v>
      </c>
      <c r="Q51" s="54">
        <v>0</v>
      </c>
      <c r="R51" s="55">
        <v>0</v>
      </c>
    </row>
    <row r="52" spans="1:18" ht="15.75" x14ac:dyDescent="0.25">
      <c r="A52" s="129">
        <v>41</v>
      </c>
      <c r="B52" s="108" t="s">
        <v>254</v>
      </c>
      <c r="C52" s="54">
        <v>337.2491</v>
      </c>
      <c r="D52" s="54">
        <v>0</v>
      </c>
      <c r="E52" s="54">
        <v>354.67901330000001</v>
      </c>
      <c r="F52" s="54">
        <v>337.20679999999999</v>
      </c>
      <c r="G52" s="54">
        <v>17.4722133</v>
      </c>
      <c r="H52" s="54">
        <v>199.92105569</v>
      </c>
      <c r="I52" s="54">
        <v>0</v>
      </c>
      <c r="J52" s="54">
        <v>210.44321653</v>
      </c>
      <c r="K52" s="54">
        <v>199.92105569</v>
      </c>
      <c r="L52" s="54">
        <v>0</v>
      </c>
      <c r="M52" s="54">
        <v>10.52216084</v>
      </c>
      <c r="N52" s="55">
        <v>59.287373709545598</v>
      </c>
      <c r="O52" s="55">
        <v>60.222254956102219</v>
      </c>
      <c r="P52" s="55">
        <v>5.0000000064150321</v>
      </c>
      <c r="Q52" s="54">
        <v>0</v>
      </c>
      <c r="R52" s="55">
        <v>0</v>
      </c>
    </row>
    <row r="53" spans="1:18" ht="15.75" x14ac:dyDescent="0.25">
      <c r="A53" s="104">
        <v>42</v>
      </c>
      <c r="B53" s="107" t="s">
        <v>109</v>
      </c>
      <c r="C53" s="49">
        <v>11065.648499999999</v>
      </c>
      <c r="D53" s="49">
        <v>0</v>
      </c>
      <c r="E53" s="49">
        <v>10834.24238442</v>
      </c>
      <c r="F53" s="49">
        <v>10246.4678</v>
      </c>
      <c r="G53" s="49">
        <v>587.77458442</v>
      </c>
      <c r="H53" s="49">
        <v>6919.6814815799999</v>
      </c>
      <c r="I53" s="49">
        <v>98.960622309999991</v>
      </c>
      <c r="J53" s="49">
        <v>7316.02933648</v>
      </c>
      <c r="K53" s="49">
        <v>6919.5563155999998</v>
      </c>
      <c r="L53" s="49">
        <v>0</v>
      </c>
      <c r="M53" s="49">
        <v>396.47302088000004</v>
      </c>
      <c r="N53" s="49">
        <v>67.531138053251865</v>
      </c>
      <c r="O53" s="49">
        <v>67.45324336730701</v>
      </c>
      <c r="P53" s="49">
        <v>5.4192377127721745</v>
      </c>
      <c r="Q53" s="49">
        <v>92.009121589999992</v>
      </c>
      <c r="R53" s="49">
        <v>7.0766666999999854</v>
      </c>
    </row>
    <row r="54" spans="1:18" ht="15.75" x14ac:dyDescent="0.25">
      <c r="A54" s="93">
        <v>43</v>
      </c>
      <c r="B54" s="106" t="s">
        <v>111</v>
      </c>
      <c r="C54" s="54">
        <v>2190.6547999999998</v>
      </c>
      <c r="D54" s="54">
        <v>0</v>
      </c>
      <c r="E54" s="54">
        <v>2276.1075576599997</v>
      </c>
      <c r="F54" s="54">
        <v>2166.0921999999996</v>
      </c>
      <c r="G54" s="54">
        <v>110.01535766000001</v>
      </c>
      <c r="H54" s="54">
        <v>1090.3796670700001</v>
      </c>
      <c r="I54" s="54">
        <v>86.475499999999997</v>
      </c>
      <c r="J54" s="54">
        <v>1145.8026054100003</v>
      </c>
      <c r="K54" s="54">
        <v>1090.3796670700001</v>
      </c>
      <c r="L54" s="54">
        <v>0</v>
      </c>
      <c r="M54" s="54">
        <v>55.422938340000009</v>
      </c>
      <c r="N54" s="55">
        <v>50.338562092139952</v>
      </c>
      <c r="O54" s="55">
        <v>50.377455946908213</v>
      </c>
      <c r="P54" s="55">
        <v>4.8370406977882663</v>
      </c>
      <c r="Q54" s="54">
        <v>86.475499999999997</v>
      </c>
      <c r="R54" s="55">
        <v>1.4210854715202004E-14</v>
      </c>
    </row>
    <row r="55" spans="1:18" ht="15.75" x14ac:dyDescent="0.25">
      <c r="A55" s="93">
        <v>44</v>
      </c>
      <c r="B55" s="106" t="s">
        <v>113</v>
      </c>
      <c r="C55" s="54">
        <v>506.05780000000004</v>
      </c>
      <c r="D55" s="54">
        <v>0</v>
      </c>
      <c r="E55" s="54">
        <v>523.66176500000006</v>
      </c>
      <c r="F55" s="54">
        <v>506.05780000000004</v>
      </c>
      <c r="G55" s="54">
        <v>17.603964999999999</v>
      </c>
      <c r="H55" s="54">
        <v>314.70405649999998</v>
      </c>
      <c r="I55" s="54">
        <v>0</v>
      </c>
      <c r="J55" s="54">
        <v>325.72178799999995</v>
      </c>
      <c r="K55" s="54">
        <v>314.70405649999998</v>
      </c>
      <c r="L55" s="54">
        <v>0</v>
      </c>
      <c r="M55" s="54">
        <v>11.0177315</v>
      </c>
      <c r="N55" s="55">
        <v>62.187373952145379</v>
      </c>
      <c r="O55" s="55">
        <v>62.586647383132153</v>
      </c>
      <c r="P55" s="55">
        <v>3.382558952427217</v>
      </c>
      <c r="Q55" s="54">
        <v>0</v>
      </c>
      <c r="R55" s="55">
        <v>0</v>
      </c>
    </row>
    <row r="56" spans="1:18" ht="31.5" x14ac:dyDescent="0.25">
      <c r="A56" s="93">
        <v>45</v>
      </c>
      <c r="B56" s="106" t="s">
        <v>115</v>
      </c>
      <c r="C56" s="54">
        <v>2235.2420000000002</v>
      </c>
      <c r="D56" s="54">
        <v>0</v>
      </c>
      <c r="E56" s="54">
        <v>1996.6808349600001</v>
      </c>
      <c r="F56" s="54">
        <v>1922.3091000000002</v>
      </c>
      <c r="G56" s="54">
        <v>74.371734959999998</v>
      </c>
      <c r="H56" s="54">
        <v>1185.3602406299999</v>
      </c>
      <c r="I56" s="54">
        <v>0</v>
      </c>
      <c r="J56" s="54">
        <v>1239.9675058799999</v>
      </c>
      <c r="K56" s="54">
        <v>1185.3602406299999</v>
      </c>
      <c r="L56" s="54">
        <v>0</v>
      </c>
      <c r="M56" s="54">
        <v>54.607265249999998</v>
      </c>
      <c r="N56" s="55">
        <v>61.663352716272314</v>
      </c>
      <c r="O56" s="55">
        <v>73.42475643383861</v>
      </c>
      <c r="P56" s="55">
        <v>4.4039271183356901</v>
      </c>
      <c r="Q56" s="54">
        <v>0</v>
      </c>
      <c r="R56" s="55">
        <v>0</v>
      </c>
    </row>
    <row r="57" spans="1:18" ht="31.5" x14ac:dyDescent="0.25">
      <c r="A57" s="93">
        <v>46</v>
      </c>
      <c r="B57" s="106" t="s">
        <v>117</v>
      </c>
      <c r="C57" s="54">
        <v>752.90570000000002</v>
      </c>
      <c r="D57" s="54">
        <v>0</v>
      </c>
      <c r="E57" s="54">
        <v>737.07905157000005</v>
      </c>
      <c r="F57" s="54">
        <v>698.90660000000003</v>
      </c>
      <c r="G57" s="54">
        <v>38.172451570000007</v>
      </c>
      <c r="H57" s="54">
        <v>567.26073479000001</v>
      </c>
      <c r="I57" s="54">
        <v>0</v>
      </c>
      <c r="J57" s="54">
        <v>598.14180409000005</v>
      </c>
      <c r="K57" s="54">
        <v>567.26073479000001</v>
      </c>
      <c r="L57" s="54">
        <v>0</v>
      </c>
      <c r="M57" s="54">
        <v>30.8810693</v>
      </c>
      <c r="N57" s="55">
        <v>81.164026035810792</v>
      </c>
      <c r="O57" s="55">
        <v>80.898836804785276</v>
      </c>
      <c r="P57" s="55">
        <v>5.1628341454885911</v>
      </c>
      <c r="Q57" s="54">
        <v>0</v>
      </c>
      <c r="R57" s="55">
        <v>0</v>
      </c>
    </row>
    <row r="58" spans="1:18" ht="31.5" x14ac:dyDescent="0.25">
      <c r="A58" s="93">
        <v>47</v>
      </c>
      <c r="B58" s="106" t="s">
        <v>119</v>
      </c>
      <c r="C58" s="54">
        <v>716.02010000000007</v>
      </c>
      <c r="D58" s="54">
        <v>0</v>
      </c>
      <c r="E58" s="54">
        <v>610.92845494999995</v>
      </c>
      <c r="F58" s="54">
        <v>584.99310000000003</v>
      </c>
      <c r="G58" s="54">
        <v>25.935354950000001</v>
      </c>
      <c r="H58" s="54">
        <v>431.16709393999997</v>
      </c>
      <c r="I58" s="54">
        <v>0</v>
      </c>
      <c r="J58" s="54">
        <v>450.60662810999997</v>
      </c>
      <c r="K58" s="54">
        <v>431.16709393999997</v>
      </c>
      <c r="L58" s="54">
        <v>0</v>
      </c>
      <c r="M58" s="54">
        <v>19.439534170000002</v>
      </c>
      <c r="N58" s="55">
        <v>73.704646078731514</v>
      </c>
      <c r="O58" s="55">
        <v>74.953800352749752</v>
      </c>
      <c r="P58" s="55">
        <v>4.3140808317747412</v>
      </c>
      <c r="Q58" s="54">
        <v>0</v>
      </c>
      <c r="R58" s="55">
        <v>0</v>
      </c>
    </row>
    <row r="59" spans="1:18" ht="15.75" x14ac:dyDescent="0.25">
      <c r="A59" s="129">
        <v>48</v>
      </c>
      <c r="B59" s="106" t="s">
        <v>121</v>
      </c>
      <c r="C59" s="54">
        <v>1228.5484999999999</v>
      </c>
      <c r="D59" s="54">
        <v>0</v>
      </c>
      <c r="E59" s="54">
        <v>1262.6614428500002</v>
      </c>
      <c r="F59" s="54">
        <v>1203.5914</v>
      </c>
      <c r="G59" s="54">
        <v>59.07004285</v>
      </c>
      <c r="H59" s="54">
        <v>840.97473035000007</v>
      </c>
      <c r="I59" s="54">
        <v>0</v>
      </c>
      <c r="J59" s="54">
        <v>882.02682820999996</v>
      </c>
      <c r="K59" s="54">
        <v>840.97473035000007</v>
      </c>
      <c r="L59" s="54">
        <v>0</v>
      </c>
      <c r="M59" s="54">
        <v>41.052097859999996</v>
      </c>
      <c r="N59" s="55">
        <v>69.87211194347185</v>
      </c>
      <c r="O59" s="55">
        <v>69.497321957673165</v>
      </c>
      <c r="P59" s="55">
        <v>4.6542912921721227</v>
      </c>
      <c r="Q59" s="54">
        <v>0</v>
      </c>
      <c r="R59" s="55">
        <v>0</v>
      </c>
    </row>
    <row r="60" spans="1:18" ht="15.75" x14ac:dyDescent="0.25">
      <c r="A60" s="130">
        <v>49</v>
      </c>
      <c r="B60" s="106" t="s">
        <v>123</v>
      </c>
      <c r="C60" s="54">
        <v>3436.2196000000004</v>
      </c>
      <c r="D60" s="54">
        <v>0</v>
      </c>
      <c r="E60" s="54">
        <v>3427.1232774300001</v>
      </c>
      <c r="F60" s="54">
        <v>3164.5176000000001</v>
      </c>
      <c r="G60" s="54">
        <v>262.60567743000001</v>
      </c>
      <c r="H60" s="54">
        <v>2489.8349582999999</v>
      </c>
      <c r="I60" s="54">
        <v>12.485122309999998</v>
      </c>
      <c r="J60" s="54">
        <v>2673.7621767800001</v>
      </c>
      <c r="K60" s="54">
        <v>2489.7097923199999</v>
      </c>
      <c r="L60" s="54">
        <v>0</v>
      </c>
      <c r="M60" s="54">
        <v>184.05238445999998</v>
      </c>
      <c r="N60" s="55">
        <v>78.6758080384827</v>
      </c>
      <c r="O60" s="55">
        <v>70.086978416169572</v>
      </c>
      <c r="P60" s="55">
        <v>6.8836482937182337</v>
      </c>
      <c r="Q60" s="54">
        <v>5.5336215900000001</v>
      </c>
      <c r="R60" s="55">
        <v>7.0766666999999712</v>
      </c>
    </row>
    <row r="61" spans="1:18" ht="15.75" x14ac:dyDescent="0.25">
      <c r="A61" s="127">
        <v>50</v>
      </c>
      <c r="B61" s="128" t="s">
        <v>125</v>
      </c>
      <c r="C61" s="49">
        <v>21340.253900000003</v>
      </c>
      <c r="D61" s="49">
        <v>0</v>
      </c>
      <c r="E61" s="49">
        <v>22205.822580159998</v>
      </c>
      <c r="F61" s="49">
        <v>18311.733300000004</v>
      </c>
      <c r="G61" s="49">
        <v>3894.0892801599998</v>
      </c>
      <c r="H61" s="49">
        <v>12487.188698730002</v>
      </c>
      <c r="I61" s="49">
        <v>111.82120385000002</v>
      </c>
      <c r="J61" s="49">
        <v>15273.351087752999</v>
      </c>
      <c r="K61" s="49">
        <v>12487.188698730002</v>
      </c>
      <c r="L61" s="49">
        <v>0</v>
      </c>
      <c r="M61" s="49">
        <v>2786.1623890229998</v>
      </c>
      <c r="N61" s="49">
        <v>68.192281386765288</v>
      </c>
      <c r="O61" s="49">
        <v>71.548497956074655</v>
      </c>
      <c r="P61" s="49">
        <v>18.241984833682608</v>
      </c>
      <c r="Q61" s="49">
        <v>72.122189730000002</v>
      </c>
      <c r="R61" s="49">
        <v>39.699014120000079</v>
      </c>
    </row>
    <row r="62" spans="1:18" ht="15.75" x14ac:dyDescent="0.25">
      <c r="A62" s="129">
        <v>51</v>
      </c>
      <c r="B62" s="108" t="s">
        <v>127</v>
      </c>
      <c r="C62" s="54">
        <v>2149.4920000000002</v>
      </c>
      <c r="D62" s="54">
        <v>0</v>
      </c>
      <c r="E62" s="54">
        <v>2370.1359823000003</v>
      </c>
      <c r="F62" s="54">
        <v>2112.9558999999999</v>
      </c>
      <c r="G62" s="54">
        <v>257.18008230000004</v>
      </c>
      <c r="H62" s="54">
        <v>1800.3180515900001</v>
      </c>
      <c r="I62" s="54">
        <v>16.244685579999999</v>
      </c>
      <c r="J62" s="54">
        <v>2017.2895844399998</v>
      </c>
      <c r="K62" s="54">
        <v>1800.3180515900001</v>
      </c>
      <c r="L62" s="54">
        <v>0</v>
      </c>
      <c r="M62" s="54">
        <v>216.97153284999999</v>
      </c>
      <c r="N62" s="55">
        <v>85.203768407565917</v>
      </c>
      <c r="O62" s="55">
        <v>84.365605185903604</v>
      </c>
      <c r="P62" s="55">
        <v>10.755596743450759</v>
      </c>
      <c r="Q62" s="54">
        <v>13.329471139999999</v>
      </c>
      <c r="R62" s="55">
        <v>2.9152144399998967</v>
      </c>
    </row>
    <row r="63" spans="1:18" ht="15.75" x14ac:dyDescent="0.25">
      <c r="A63" s="129">
        <v>52</v>
      </c>
      <c r="B63" s="108" t="s">
        <v>129</v>
      </c>
      <c r="C63" s="54">
        <v>472.30119999999999</v>
      </c>
      <c r="D63" s="54">
        <v>0</v>
      </c>
      <c r="E63" s="54">
        <v>411.69193156</v>
      </c>
      <c r="F63" s="54">
        <v>406.99590000000001</v>
      </c>
      <c r="G63" s="54">
        <v>4.6960315599999998</v>
      </c>
      <c r="H63" s="54">
        <v>336.79208887000004</v>
      </c>
      <c r="I63" s="54">
        <v>2.0167950000000001</v>
      </c>
      <c r="J63" s="54">
        <v>340.76623955000002</v>
      </c>
      <c r="K63" s="54">
        <v>336.79208887000004</v>
      </c>
      <c r="L63" s="54">
        <v>0</v>
      </c>
      <c r="M63" s="54">
        <v>3.9741506800000002</v>
      </c>
      <c r="N63" s="55">
        <v>82.75073259214652</v>
      </c>
      <c r="O63" s="55">
        <v>84.627852884361801</v>
      </c>
      <c r="P63" s="55">
        <v>1.1662395562565346</v>
      </c>
      <c r="Q63" s="54">
        <v>2.0167950000000001</v>
      </c>
      <c r="R63" s="55">
        <v>1.7763568394002505E-15</v>
      </c>
    </row>
    <row r="64" spans="1:18" ht="15.75" x14ac:dyDescent="0.25">
      <c r="A64" s="129">
        <v>53</v>
      </c>
      <c r="B64" s="108" t="s">
        <v>131</v>
      </c>
      <c r="C64" s="54">
        <v>1152.1353999999999</v>
      </c>
      <c r="D64" s="54">
        <v>0</v>
      </c>
      <c r="E64" s="54">
        <v>1184.0430769999998</v>
      </c>
      <c r="F64" s="54">
        <v>1032.5569</v>
      </c>
      <c r="G64" s="54">
        <v>151.48617700000003</v>
      </c>
      <c r="H64" s="54">
        <v>816.88384133</v>
      </c>
      <c r="I64" s="54">
        <v>0</v>
      </c>
      <c r="J64" s="54">
        <v>934.85569027999998</v>
      </c>
      <c r="K64" s="54">
        <v>816.88384133</v>
      </c>
      <c r="L64" s="54">
        <v>0</v>
      </c>
      <c r="M64" s="54">
        <v>117.97184895000002</v>
      </c>
      <c r="N64" s="55">
        <v>79.112719243849909</v>
      </c>
      <c r="O64" s="55">
        <v>77.876312734461578</v>
      </c>
      <c r="P64" s="55">
        <v>12.619257728929917</v>
      </c>
      <c r="Q64" s="54">
        <v>0</v>
      </c>
      <c r="R64" s="55">
        <v>0</v>
      </c>
    </row>
    <row r="65" spans="1:18" ht="15.75" x14ac:dyDescent="0.25">
      <c r="A65" s="129">
        <v>54</v>
      </c>
      <c r="B65" s="108" t="s">
        <v>133</v>
      </c>
      <c r="C65" s="54">
        <v>3726.3307000000004</v>
      </c>
      <c r="D65" s="54">
        <v>0</v>
      </c>
      <c r="E65" s="54">
        <v>4362.9540672200001</v>
      </c>
      <c r="F65" s="54">
        <v>2951.0924</v>
      </c>
      <c r="G65" s="54">
        <v>1411.8616672200001</v>
      </c>
      <c r="H65" s="54">
        <v>1894.0152319399999</v>
      </c>
      <c r="I65" s="54">
        <v>20.7332529</v>
      </c>
      <c r="J65" s="54">
        <v>2981.1915142199996</v>
      </c>
      <c r="K65" s="54">
        <v>1894.0152319399999</v>
      </c>
      <c r="L65" s="54">
        <v>0</v>
      </c>
      <c r="M65" s="54">
        <v>1087.1762822799999</v>
      </c>
      <c r="N65" s="55">
        <v>64.180139935299891</v>
      </c>
      <c r="O65" s="55">
        <v>77.003031353679575</v>
      </c>
      <c r="P65" s="55">
        <v>36.467844386859163</v>
      </c>
      <c r="Q65" s="54">
        <v>3.1635780599999999</v>
      </c>
      <c r="R65" s="55">
        <v>17.569674840000026</v>
      </c>
    </row>
    <row r="66" spans="1:18" ht="15.75" x14ac:dyDescent="0.25">
      <c r="A66" s="129">
        <v>55</v>
      </c>
      <c r="B66" s="108" t="s">
        <v>135</v>
      </c>
      <c r="C66" s="54">
        <v>1227.2855000000002</v>
      </c>
      <c r="D66" s="54">
        <v>0</v>
      </c>
      <c r="E66" s="54">
        <v>1359.8883946399999</v>
      </c>
      <c r="F66" s="54">
        <v>1137.7313000000001</v>
      </c>
      <c r="G66" s="54">
        <v>222.15709464</v>
      </c>
      <c r="H66" s="54">
        <v>966.18881177999992</v>
      </c>
      <c r="I66" s="54">
        <v>8.4693214499999989</v>
      </c>
      <c r="J66" s="54">
        <v>1152.4926718899999</v>
      </c>
      <c r="K66" s="54">
        <v>966.18881177999992</v>
      </c>
      <c r="L66" s="54">
        <v>0</v>
      </c>
      <c r="M66" s="54">
        <v>186.30386011000002</v>
      </c>
      <c r="N66" s="55">
        <v>84.922407582528479</v>
      </c>
      <c r="O66" s="55">
        <v>83.861314630487385</v>
      </c>
      <c r="P66" s="55">
        <v>16.165296721971856</v>
      </c>
      <c r="Q66" s="54">
        <v>5.0252650999999995</v>
      </c>
      <c r="R66" s="55">
        <v>3.4440563500000527</v>
      </c>
    </row>
    <row r="67" spans="1:18" ht="15.75" x14ac:dyDescent="0.25">
      <c r="A67" s="129">
        <v>56</v>
      </c>
      <c r="B67" s="108" t="s">
        <v>137</v>
      </c>
      <c r="C67" s="54">
        <v>863.65809999999999</v>
      </c>
      <c r="D67" s="54">
        <v>0</v>
      </c>
      <c r="E67" s="54">
        <v>842.33565655999996</v>
      </c>
      <c r="F67" s="54">
        <v>834.34360000000004</v>
      </c>
      <c r="G67" s="54">
        <v>7.99205656</v>
      </c>
      <c r="H67" s="54">
        <v>642.43342471000005</v>
      </c>
      <c r="I67" s="54">
        <v>5.0123755499999998</v>
      </c>
      <c r="J67" s="54">
        <v>648.4869953000001</v>
      </c>
      <c r="K67" s="54">
        <v>642.43342471000005</v>
      </c>
      <c r="L67" s="54">
        <v>0</v>
      </c>
      <c r="M67" s="54">
        <v>6.0535705899999996</v>
      </c>
      <c r="N67" s="55">
        <v>76.998663944926292</v>
      </c>
      <c r="O67" s="55">
        <v>75.744841700669838</v>
      </c>
      <c r="P67" s="55">
        <v>0.93349143990150862</v>
      </c>
      <c r="Q67" s="54">
        <v>2.4972081499999996</v>
      </c>
      <c r="R67" s="55">
        <v>2.5151674000000019</v>
      </c>
    </row>
    <row r="68" spans="1:18" ht="15.75" x14ac:dyDescent="0.25">
      <c r="A68" s="129">
        <v>57</v>
      </c>
      <c r="B68" s="108" t="s">
        <v>139</v>
      </c>
      <c r="C68" s="54">
        <v>813.24839999999995</v>
      </c>
      <c r="D68" s="54">
        <v>0</v>
      </c>
      <c r="E68" s="54">
        <v>1016.66619116</v>
      </c>
      <c r="F68" s="54">
        <v>781.77919999999995</v>
      </c>
      <c r="G68" s="54">
        <v>234.88699116000001</v>
      </c>
      <c r="H68" s="54">
        <v>400.97902041999998</v>
      </c>
      <c r="I68" s="54">
        <v>11.094897039999998</v>
      </c>
      <c r="J68" s="54">
        <v>517.28826172000004</v>
      </c>
      <c r="K68" s="54">
        <v>400.97902041999998</v>
      </c>
      <c r="L68" s="54">
        <v>0</v>
      </c>
      <c r="M68" s="54">
        <v>116.3092413</v>
      </c>
      <c r="N68" s="55">
        <v>51.290571611524072</v>
      </c>
      <c r="O68" s="55">
        <v>49.517106386182377</v>
      </c>
      <c r="P68" s="55">
        <v>22.484415345762542</v>
      </c>
      <c r="Q68" s="54">
        <v>0</v>
      </c>
      <c r="R68" s="55">
        <v>11.094897039999978</v>
      </c>
    </row>
    <row r="69" spans="1:18" ht="15.75" x14ac:dyDescent="0.25">
      <c r="A69" s="129">
        <v>58</v>
      </c>
      <c r="B69" s="108" t="s">
        <v>141</v>
      </c>
      <c r="C69" s="54">
        <v>942.67090000000019</v>
      </c>
      <c r="D69" s="54">
        <v>0</v>
      </c>
      <c r="E69" s="54">
        <v>1000.0817000000001</v>
      </c>
      <c r="F69" s="54">
        <v>942.67090000000019</v>
      </c>
      <c r="G69" s="54">
        <v>57.410799999999995</v>
      </c>
      <c r="H69" s="54">
        <v>851.51613600999997</v>
      </c>
      <c r="I69" s="54">
        <v>3.5210835600000001</v>
      </c>
      <c r="J69" s="54">
        <v>903.64335338299998</v>
      </c>
      <c r="K69" s="54">
        <v>851.51613600999997</v>
      </c>
      <c r="L69" s="54">
        <v>0</v>
      </c>
      <c r="M69" s="54">
        <v>52.127217373000001</v>
      </c>
      <c r="N69" s="55">
        <v>90.330160399562544</v>
      </c>
      <c r="O69" s="55">
        <v>90.796883814543619</v>
      </c>
      <c r="P69" s="55">
        <v>5.7685609237150457</v>
      </c>
      <c r="Q69" s="54">
        <v>3.41999963</v>
      </c>
      <c r="R69" s="55">
        <v>0.10108392999996552</v>
      </c>
    </row>
    <row r="70" spans="1:18" ht="15.75" x14ac:dyDescent="0.25">
      <c r="A70" s="129">
        <v>59</v>
      </c>
      <c r="B70" s="108" t="s">
        <v>143</v>
      </c>
      <c r="C70" s="54">
        <v>1087.2647999999999</v>
      </c>
      <c r="D70" s="54">
        <v>0</v>
      </c>
      <c r="E70" s="54">
        <v>1285.5653967200001</v>
      </c>
      <c r="F70" s="54">
        <v>1010.5714</v>
      </c>
      <c r="G70" s="54">
        <v>274.99399672000004</v>
      </c>
      <c r="H70" s="54">
        <v>669.59959756000001</v>
      </c>
      <c r="I70" s="54">
        <v>3.0937198400000003</v>
      </c>
      <c r="J70" s="54">
        <v>844.80741795000006</v>
      </c>
      <c r="K70" s="54">
        <v>669.59959756000001</v>
      </c>
      <c r="L70" s="54">
        <v>0</v>
      </c>
      <c r="M70" s="54">
        <v>175.20782038999999</v>
      </c>
      <c r="N70" s="55">
        <v>66.259504035043932</v>
      </c>
      <c r="O70" s="55">
        <v>63.713325556120147</v>
      </c>
      <c r="P70" s="55">
        <v>20.739379966046851</v>
      </c>
      <c r="Q70" s="54">
        <v>3.0937198400000003</v>
      </c>
      <c r="R70" s="55">
        <v>-5.1514348342607263E-14</v>
      </c>
    </row>
    <row r="71" spans="1:18" ht="15.75" x14ac:dyDescent="0.25">
      <c r="A71" s="129">
        <v>60</v>
      </c>
      <c r="B71" s="108" t="s">
        <v>145</v>
      </c>
      <c r="C71" s="54">
        <v>1702.498</v>
      </c>
      <c r="D71" s="54">
        <v>0</v>
      </c>
      <c r="E71" s="54">
        <v>1393.1546000000001</v>
      </c>
      <c r="F71" s="54">
        <v>1166.4516000000001</v>
      </c>
      <c r="G71" s="54">
        <v>226.703</v>
      </c>
      <c r="H71" s="54">
        <v>937.25245959999995</v>
      </c>
      <c r="I71" s="54">
        <v>13.05896669</v>
      </c>
      <c r="J71" s="54">
        <v>1118.0031664999999</v>
      </c>
      <c r="K71" s="54">
        <v>937.25245959999995</v>
      </c>
      <c r="L71" s="54">
        <v>0</v>
      </c>
      <c r="M71" s="54">
        <v>180.75070690000001</v>
      </c>
      <c r="N71" s="55">
        <v>80.350737193039109</v>
      </c>
      <c r="O71" s="55">
        <v>79.730178647834393</v>
      </c>
      <c r="P71" s="55">
        <v>16.16728040814543</v>
      </c>
      <c r="Q71" s="54">
        <v>13.04428163</v>
      </c>
      <c r="R71" s="55">
        <v>1.4685060000033445E-2</v>
      </c>
    </row>
    <row r="72" spans="1:18" ht="15.75" x14ac:dyDescent="0.25">
      <c r="A72" s="129">
        <v>61</v>
      </c>
      <c r="B72" s="108" t="s">
        <v>147</v>
      </c>
      <c r="C72" s="54">
        <v>1229.4274</v>
      </c>
      <c r="D72" s="54">
        <v>0</v>
      </c>
      <c r="E72" s="54">
        <v>1128.8384035900001</v>
      </c>
      <c r="F72" s="54">
        <v>1044.0742</v>
      </c>
      <c r="G72" s="54">
        <v>84.764203589999994</v>
      </c>
      <c r="H72" s="54">
        <v>679.09409057000016</v>
      </c>
      <c r="I72" s="54">
        <v>10.05639064</v>
      </c>
      <c r="J72" s="54">
        <v>734.96524666999994</v>
      </c>
      <c r="K72" s="54">
        <v>679.09409057000016</v>
      </c>
      <c r="L72" s="54">
        <v>0</v>
      </c>
      <c r="M72" s="54">
        <v>55.871156099999993</v>
      </c>
      <c r="N72" s="55">
        <v>65.042703916062678</v>
      </c>
      <c r="O72" s="55">
        <v>65.913621238330563</v>
      </c>
      <c r="P72" s="55">
        <v>7.6018772796594813</v>
      </c>
      <c r="Q72" s="54">
        <v>10.05639064</v>
      </c>
      <c r="R72" s="55">
        <v>1.7763568394002505E-14</v>
      </c>
    </row>
    <row r="73" spans="1:18" ht="15.75" x14ac:dyDescent="0.25">
      <c r="A73" s="129">
        <v>62</v>
      </c>
      <c r="B73" s="108" t="s">
        <v>149</v>
      </c>
      <c r="C73" s="54">
        <v>1628.9582</v>
      </c>
      <c r="D73" s="54">
        <v>0</v>
      </c>
      <c r="E73" s="54">
        <v>2028.9632807200001</v>
      </c>
      <c r="F73" s="54">
        <v>1462.6390999999999</v>
      </c>
      <c r="G73" s="54">
        <v>566.32418072000007</v>
      </c>
      <c r="H73" s="54">
        <v>700.49975293</v>
      </c>
      <c r="I73" s="54">
        <v>0</v>
      </c>
      <c r="J73" s="54">
        <v>1052.7915737799997</v>
      </c>
      <c r="K73" s="54">
        <v>700.49975293</v>
      </c>
      <c r="L73" s="54">
        <v>0</v>
      </c>
      <c r="M73" s="54">
        <v>352.29182085000002</v>
      </c>
      <c r="N73" s="55">
        <v>47.892863860264647</v>
      </c>
      <c r="O73" s="55">
        <v>62.206741799742936</v>
      </c>
      <c r="P73" s="55">
        <v>33.462636824220816</v>
      </c>
      <c r="Q73" s="54">
        <v>0</v>
      </c>
      <c r="R73" s="55">
        <v>0</v>
      </c>
    </row>
    <row r="74" spans="1:18" ht="15.75" x14ac:dyDescent="0.25">
      <c r="A74" s="129">
        <v>63</v>
      </c>
      <c r="B74" s="108" t="s">
        <v>151</v>
      </c>
      <c r="C74" s="54">
        <v>3118.2376000000004</v>
      </c>
      <c r="D74" s="54">
        <v>0</v>
      </c>
      <c r="E74" s="54">
        <v>2743.3534840299999</v>
      </c>
      <c r="F74" s="54">
        <v>2485.1453000000001</v>
      </c>
      <c r="G74" s="54">
        <v>258.20818402999998</v>
      </c>
      <c r="H74" s="54">
        <v>1117.1555659199998</v>
      </c>
      <c r="I74" s="54">
        <v>4.61738669</v>
      </c>
      <c r="J74" s="54">
        <v>1248.21588471</v>
      </c>
      <c r="K74" s="54">
        <v>1117.1555659199998</v>
      </c>
      <c r="L74" s="54">
        <v>0</v>
      </c>
      <c r="M74" s="54">
        <v>131.06031879</v>
      </c>
      <c r="N74" s="55">
        <v>44.953329928837555</v>
      </c>
      <c r="O74" s="55">
        <v>50.757616100492278</v>
      </c>
      <c r="P74" s="55">
        <v>10.499811803023919</v>
      </c>
      <c r="Q74" s="54">
        <v>2.5731516299999999</v>
      </c>
      <c r="R74" s="55">
        <v>2.0442350600001031</v>
      </c>
    </row>
    <row r="75" spans="1:18" ht="15.75" x14ac:dyDescent="0.25">
      <c r="A75" s="130">
        <v>64</v>
      </c>
      <c r="B75" s="108" t="s">
        <v>153</v>
      </c>
      <c r="C75" s="54">
        <v>1226.7456999999999</v>
      </c>
      <c r="D75" s="54">
        <v>0</v>
      </c>
      <c r="E75" s="54">
        <v>1078.15041466</v>
      </c>
      <c r="F75" s="54">
        <v>942.7256000000001</v>
      </c>
      <c r="G75" s="54">
        <v>135.42481465999998</v>
      </c>
      <c r="H75" s="54">
        <v>674.46062549999999</v>
      </c>
      <c r="I75" s="54">
        <v>13.902328910000001</v>
      </c>
      <c r="J75" s="54">
        <v>778.55348735999996</v>
      </c>
      <c r="K75" s="54">
        <v>674.46062549999999</v>
      </c>
      <c r="L75" s="54">
        <v>0</v>
      </c>
      <c r="M75" s="54">
        <v>104.09286186000001</v>
      </c>
      <c r="N75" s="55">
        <v>71.543684132477139</v>
      </c>
      <c r="O75" s="55">
        <v>76.863950023736379</v>
      </c>
      <c r="P75" s="55">
        <v>13.370033472326853</v>
      </c>
      <c r="Q75" s="54">
        <v>13.902328910000001</v>
      </c>
      <c r="R75" s="55">
        <v>4.9737991503207013E-14</v>
      </c>
    </row>
    <row r="76" spans="1:18" ht="15.75" x14ac:dyDescent="0.25">
      <c r="A76" s="127">
        <v>65</v>
      </c>
      <c r="B76" s="128" t="s">
        <v>155</v>
      </c>
      <c r="C76" s="49">
        <v>2844.2478000000001</v>
      </c>
      <c r="D76" s="49">
        <v>0</v>
      </c>
      <c r="E76" s="49">
        <v>4719.5450729499998</v>
      </c>
      <c r="F76" s="49">
        <v>2573.2972</v>
      </c>
      <c r="G76" s="49">
        <v>2146.2478729499994</v>
      </c>
      <c r="H76" s="49">
        <v>1749.1551196599999</v>
      </c>
      <c r="I76" s="49">
        <v>34.285559110000001</v>
      </c>
      <c r="J76" s="49">
        <v>3049.0451012699996</v>
      </c>
      <c r="K76" s="49">
        <v>1749.15510847</v>
      </c>
      <c r="L76" s="49">
        <v>0</v>
      </c>
      <c r="M76" s="49">
        <v>1299.8899928000001</v>
      </c>
      <c r="N76" s="49">
        <v>67.973303218532237</v>
      </c>
      <c r="O76" s="49">
        <v>60.565697428662432</v>
      </c>
      <c r="P76" s="49">
        <v>42.632691535411041</v>
      </c>
      <c r="Q76" s="49">
        <v>22.718172969999998</v>
      </c>
      <c r="R76" s="49">
        <v>11.567397330000063</v>
      </c>
    </row>
    <row r="77" spans="1:18" ht="15.75" x14ac:dyDescent="0.25">
      <c r="A77" s="129">
        <v>66</v>
      </c>
      <c r="B77" s="108" t="s">
        <v>157</v>
      </c>
      <c r="C77" s="54">
        <v>654.14920000000006</v>
      </c>
      <c r="D77" s="54">
        <v>0</v>
      </c>
      <c r="E77" s="54">
        <v>549.53643992000002</v>
      </c>
      <c r="F77" s="54">
        <v>543.21479999999997</v>
      </c>
      <c r="G77" s="54">
        <v>6.3216399199999991</v>
      </c>
      <c r="H77" s="54">
        <v>414.10543252999997</v>
      </c>
      <c r="I77" s="54">
        <v>10.6798509</v>
      </c>
      <c r="J77" s="54">
        <v>418.96729214000004</v>
      </c>
      <c r="K77" s="54">
        <v>414.10543252999997</v>
      </c>
      <c r="L77" s="54">
        <v>0</v>
      </c>
      <c r="M77" s="54">
        <v>4.8618596099999998</v>
      </c>
      <c r="N77" s="55">
        <v>76.232354591590649</v>
      </c>
      <c r="O77" s="55">
        <v>76.908202167895709</v>
      </c>
      <c r="P77" s="55">
        <v>1.1604389414664342</v>
      </c>
      <c r="Q77" s="54">
        <v>8.7076325299999997</v>
      </c>
      <c r="R77" s="55">
        <v>1.9722183700000198</v>
      </c>
    </row>
    <row r="78" spans="1:18" ht="15.75" x14ac:dyDescent="0.25">
      <c r="A78" s="129">
        <v>67</v>
      </c>
      <c r="B78" s="108" t="s">
        <v>159</v>
      </c>
      <c r="C78" s="54">
        <v>774.15050000000008</v>
      </c>
      <c r="D78" s="54">
        <v>0</v>
      </c>
      <c r="E78" s="54">
        <v>1011.4175</v>
      </c>
      <c r="F78" s="54">
        <v>726.22750000000008</v>
      </c>
      <c r="G78" s="54">
        <v>285.18999999999994</v>
      </c>
      <c r="H78" s="54">
        <v>615.38260428000001</v>
      </c>
      <c r="I78" s="54">
        <v>7.4637292400000002</v>
      </c>
      <c r="J78" s="54">
        <v>855.20879367999999</v>
      </c>
      <c r="K78" s="54">
        <v>615.38260428000001</v>
      </c>
      <c r="L78" s="54">
        <v>0</v>
      </c>
      <c r="M78" s="54">
        <v>239.82618940000003</v>
      </c>
      <c r="N78" s="55">
        <v>84.736890888874356</v>
      </c>
      <c r="O78" s="55">
        <v>84.093477821803049</v>
      </c>
      <c r="P78" s="55">
        <v>28.042998525309553</v>
      </c>
      <c r="Q78" s="54">
        <v>3.2242058600000001</v>
      </c>
      <c r="R78" s="55">
        <v>4.2395233800000209</v>
      </c>
    </row>
    <row r="79" spans="1:18" ht="15.75" x14ac:dyDescent="0.25">
      <c r="A79" s="129">
        <v>68</v>
      </c>
      <c r="B79" s="108" t="s">
        <v>161</v>
      </c>
      <c r="C79" s="54">
        <v>547.81190000000004</v>
      </c>
      <c r="D79" s="54">
        <v>0</v>
      </c>
      <c r="E79" s="54">
        <v>1895.17121903</v>
      </c>
      <c r="F79" s="54">
        <v>487.42509999999999</v>
      </c>
      <c r="G79" s="54">
        <v>1407.7461190299998</v>
      </c>
      <c r="H79" s="54">
        <v>221.91789872000004</v>
      </c>
      <c r="I79" s="54">
        <v>8.5573230900000006</v>
      </c>
      <c r="J79" s="54">
        <v>945.09560880000004</v>
      </c>
      <c r="K79" s="54">
        <v>221.91789872000004</v>
      </c>
      <c r="L79" s="54">
        <v>0</v>
      </c>
      <c r="M79" s="54">
        <v>723.17771008</v>
      </c>
      <c r="N79" s="55">
        <v>45.52861531340919</v>
      </c>
      <c r="O79" s="55">
        <v>51.371316198570085</v>
      </c>
      <c r="P79" s="55">
        <v>76.519000125101414</v>
      </c>
      <c r="Q79" s="54">
        <v>4.05592138</v>
      </c>
      <c r="R79" s="55">
        <v>4.5014017100000112</v>
      </c>
    </row>
    <row r="80" spans="1:18" ht="31.5" x14ac:dyDescent="0.25">
      <c r="A80" s="129">
        <v>69</v>
      </c>
      <c r="B80" s="108" t="s">
        <v>247</v>
      </c>
      <c r="C80" s="54">
        <v>26.620799999999999</v>
      </c>
      <c r="D80" s="54">
        <v>0</v>
      </c>
      <c r="E80" s="54">
        <v>61.054099999999998</v>
      </c>
      <c r="F80" s="54">
        <v>26.620799999999999</v>
      </c>
      <c r="G80" s="54">
        <v>34.433300000000003</v>
      </c>
      <c r="H80" s="54">
        <v>7.4421973600000006</v>
      </c>
      <c r="I80" s="54">
        <v>4.1056459399999996</v>
      </c>
      <c r="J80" s="54">
        <v>16.538273369999999</v>
      </c>
      <c r="K80" s="54">
        <v>7.4421861700000003</v>
      </c>
      <c r="L80" s="54">
        <v>0</v>
      </c>
      <c r="M80" s="54">
        <v>9.0960871999999995</v>
      </c>
      <c r="N80" s="55">
        <v>27.956282944163963</v>
      </c>
      <c r="O80" s="55">
        <v>26.416542126371851</v>
      </c>
      <c r="P80" s="55">
        <v>55.000222795325584</v>
      </c>
      <c r="Q80" s="54">
        <v>4.1056459399999996</v>
      </c>
      <c r="R80" s="55">
        <v>1.1190000000382838E-5</v>
      </c>
    </row>
    <row r="81" spans="1:18" ht="31.5" x14ac:dyDescent="0.25">
      <c r="A81" s="129">
        <v>70</v>
      </c>
      <c r="B81" s="108" t="s">
        <v>248</v>
      </c>
      <c r="C81" s="54">
        <v>29.959</v>
      </c>
      <c r="D81" s="54">
        <v>0</v>
      </c>
      <c r="E81" s="54">
        <v>255.16171399999999</v>
      </c>
      <c r="F81" s="54">
        <v>29.959</v>
      </c>
      <c r="G81" s="54">
        <v>225.20271399999999</v>
      </c>
      <c r="H81" s="54">
        <v>27.647923370000001</v>
      </c>
      <c r="I81" s="54">
        <v>0.42006721000000002</v>
      </c>
      <c r="J81" s="54">
        <v>238.65402399999999</v>
      </c>
      <c r="K81" s="54">
        <v>27.647923370000001</v>
      </c>
      <c r="L81" s="54">
        <v>0</v>
      </c>
      <c r="M81" s="54">
        <v>211.00610062999999</v>
      </c>
      <c r="N81" s="55">
        <v>92.285868587069004</v>
      </c>
      <c r="O81" s="55">
        <v>93.696073587283678</v>
      </c>
      <c r="P81" s="55">
        <v>88.415060887471142</v>
      </c>
      <c r="Q81" s="54">
        <v>0.42006721000000002</v>
      </c>
      <c r="R81" s="55">
        <v>-8.8817841970012523E-16</v>
      </c>
    </row>
    <row r="82" spans="1:18" ht="15.75" x14ac:dyDescent="0.25">
      <c r="A82" s="130">
        <v>71</v>
      </c>
      <c r="B82" s="108" t="s">
        <v>165</v>
      </c>
      <c r="C82" s="54">
        <v>811.55640000000005</v>
      </c>
      <c r="D82" s="54">
        <v>0</v>
      </c>
      <c r="E82" s="54">
        <v>947.20410000000004</v>
      </c>
      <c r="F82" s="54">
        <v>759.85</v>
      </c>
      <c r="G82" s="54">
        <v>187.35409999999999</v>
      </c>
      <c r="H82" s="54">
        <v>462.65906340000004</v>
      </c>
      <c r="I82" s="54">
        <v>3.0589427300000001</v>
      </c>
      <c r="J82" s="54">
        <v>574.58110928000008</v>
      </c>
      <c r="K82" s="54">
        <v>462.65906340000004</v>
      </c>
      <c r="L82" s="54">
        <v>0</v>
      </c>
      <c r="M82" s="54">
        <v>111.92204588</v>
      </c>
      <c r="N82" s="55">
        <v>60.888209962492603</v>
      </c>
      <c r="O82" s="55">
        <v>59.738242120135091</v>
      </c>
      <c r="P82" s="55">
        <v>19.478894114748748</v>
      </c>
      <c r="Q82" s="54">
        <v>2.20470005</v>
      </c>
      <c r="R82" s="55">
        <v>0.85424268000001247</v>
      </c>
    </row>
    <row r="83" spans="1:18" ht="15.75" x14ac:dyDescent="0.25">
      <c r="A83" s="127">
        <v>72</v>
      </c>
      <c r="B83" s="128" t="s">
        <v>167</v>
      </c>
      <c r="C83" s="49">
        <v>7947.6003000000001</v>
      </c>
      <c r="D83" s="49">
        <v>0</v>
      </c>
      <c r="E83" s="49">
        <v>8675.1437282499992</v>
      </c>
      <c r="F83" s="49">
        <v>7446.3942000000006</v>
      </c>
      <c r="G83" s="49">
        <v>1228.7495282499999</v>
      </c>
      <c r="H83" s="49">
        <v>5992.8903212100004</v>
      </c>
      <c r="I83" s="49">
        <v>33.665059190000001</v>
      </c>
      <c r="J83" s="49">
        <v>6967.9630774099996</v>
      </c>
      <c r="K83" s="49">
        <v>5992.8024516899995</v>
      </c>
      <c r="L83" s="49">
        <v>0</v>
      </c>
      <c r="M83" s="49">
        <v>975.16062571999987</v>
      </c>
      <c r="N83" s="49">
        <v>80.479253323575037</v>
      </c>
      <c r="O83" s="49">
        <v>79.362034596980521</v>
      </c>
      <c r="P83" s="49">
        <v>13.994916661964693</v>
      </c>
      <c r="Q83" s="49">
        <v>29.26905163</v>
      </c>
      <c r="R83" s="49">
        <v>4.4838770800000738</v>
      </c>
    </row>
    <row r="84" spans="1:18" ht="15.75" x14ac:dyDescent="0.25">
      <c r="A84" s="129">
        <v>73</v>
      </c>
      <c r="B84" s="108" t="s">
        <v>169</v>
      </c>
      <c r="C84" s="54">
        <v>303.53119999999996</v>
      </c>
      <c r="D84" s="54">
        <v>0</v>
      </c>
      <c r="E84" s="54">
        <v>306.55872986999998</v>
      </c>
      <c r="F84" s="54">
        <v>303.49429999999995</v>
      </c>
      <c r="G84" s="54">
        <v>3.0644298700000001</v>
      </c>
      <c r="H84" s="54">
        <v>267.63326069999999</v>
      </c>
      <c r="I84" s="54">
        <v>0</v>
      </c>
      <c r="J84" s="54">
        <v>270.33662692000001</v>
      </c>
      <c r="K84" s="54">
        <v>267.63326069999999</v>
      </c>
      <c r="L84" s="54">
        <v>0</v>
      </c>
      <c r="M84" s="54">
        <v>2.7033662199999999</v>
      </c>
      <c r="N84" s="55">
        <v>88.18394964913675</v>
      </c>
      <c r="O84" s="55">
        <v>88.217591352482145</v>
      </c>
      <c r="P84" s="55">
        <v>0.99999998180046823</v>
      </c>
      <c r="Q84" s="54">
        <v>0</v>
      </c>
      <c r="R84" s="55">
        <v>0</v>
      </c>
    </row>
    <row r="85" spans="1:18" ht="15.75" x14ac:dyDescent="0.25">
      <c r="A85" s="129">
        <v>74</v>
      </c>
      <c r="B85" s="108" t="s">
        <v>173</v>
      </c>
      <c r="C85" s="54">
        <v>298.17830000000004</v>
      </c>
      <c r="D85" s="54">
        <v>0</v>
      </c>
      <c r="E85" s="54">
        <v>300.61070589000002</v>
      </c>
      <c r="F85" s="54">
        <v>297.6046</v>
      </c>
      <c r="G85" s="54">
        <v>3.0061058900000002</v>
      </c>
      <c r="H85" s="54">
        <v>153.24689936000001</v>
      </c>
      <c r="I85" s="54">
        <v>0</v>
      </c>
      <c r="J85" s="54">
        <v>154.75543605000001</v>
      </c>
      <c r="K85" s="54">
        <v>153.20788155000002</v>
      </c>
      <c r="L85" s="54">
        <v>0</v>
      </c>
      <c r="M85" s="54">
        <v>1.5475544999999999</v>
      </c>
      <c r="N85" s="55">
        <v>51.480347262777535</v>
      </c>
      <c r="O85" s="55">
        <v>51.480372170123381</v>
      </c>
      <c r="P85" s="55">
        <v>1.000000090142229</v>
      </c>
      <c r="Q85" s="54">
        <v>0</v>
      </c>
      <c r="R85" s="55">
        <v>3.901780999999005E-2</v>
      </c>
    </row>
    <row r="86" spans="1:18" ht="15.75" x14ac:dyDescent="0.25">
      <c r="A86" s="129">
        <v>75</v>
      </c>
      <c r="B86" s="108" t="s">
        <v>175</v>
      </c>
      <c r="C86" s="54">
        <v>273.59680000000003</v>
      </c>
      <c r="D86" s="54">
        <v>0</v>
      </c>
      <c r="E86" s="54">
        <v>293.72830999999996</v>
      </c>
      <c r="F86" s="54">
        <v>268.3888</v>
      </c>
      <c r="G86" s="54">
        <v>25.339510000000004</v>
      </c>
      <c r="H86" s="54">
        <v>217.65699347</v>
      </c>
      <c r="I86" s="54">
        <v>2.4256581499999998</v>
      </c>
      <c r="J86" s="54">
        <v>237.9143225</v>
      </c>
      <c r="K86" s="54">
        <v>217.65699347</v>
      </c>
      <c r="L86" s="54">
        <v>0</v>
      </c>
      <c r="M86" s="54">
        <v>20.257329029999998</v>
      </c>
      <c r="N86" s="55">
        <v>81.097643966514255</v>
      </c>
      <c r="O86" s="55">
        <v>79.943649383906774</v>
      </c>
      <c r="P86" s="55">
        <v>8.5145479335318264</v>
      </c>
      <c r="Q86" s="54">
        <v>0</v>
      </c>
      <c r="R86" s="55">
        <v>2.4256581500000038</v>
      </c>
    </row>
    <row r="87" spans="1:18" ht="15.75" x14ac:dyDescent="0.25">
      <c r="A87" s="129">
        <v>76</v>
      </c>
      <c r="B87" s="108" t="s">
        <v>177</v>
      </c>
      <c r="C87" s="54">
        <v>1927.0364</v>
      </c>
      <c r="D87" s="54">
        <v>0</v>
      </c>
      <c r="E87" s="54">
        <v>1731.3490909199998</v>
      </c>
      <c r="F87" s="54">
        <v>1714.0355999999999</v>
      </c>
      <c r="G87" s="54">
        <v>17.31349092</v>
      </c>
      <c r="H87" s="54">
        <v>1456.2463485799999</v>
      </c>
      <c r="I87" s="54">
        <v>0</v>
      </c>
      <c r="J87" s="54">
        <v>1470.9559076599999</v>
      </c>
      <c r="K87" s="54">
        <v>1456.2463485799999</v>
      </c>
      <c r="L87" s="54">
        <v>0</v>
      </c>
      <c r="M87" s="54">
        <v>14.70955908</v>
      </c>
      <c r="N87" s="55">
        <v>84.960099345661206</v>
      </c>
      <c r="O87" s="55">
        <v>84.960099311964754</v>
      </c>
      <c r="P87" s="55">
        <v>1.0000000002311424</v>
      </c>
      <c r="Q87" s="54">
        <v>0</v>
      </c>
      <c r="R87" s="55">
        <v>0</v>
      </c>
    </row>
    <row r="88" spans="1:18" ht="15.75" x14ac:dyDescent="0.25">
      <c r="A88" s="129">
        <v>77</v>
      </c>
      <c r="B88" s="108" t="s">
        <v>181</v>
      </c>
      <c r="C88" s="54">
        <v>1051.9963</v>
      </c>
      <c r="D88" s="54">
        <v>0</v>
      </c>
      <c r="E88" s="54">
        <v>1481.7621142099999</v>
      </c>
      <c r="F88" s="54">
        <v>1051.9960000000001</v>
      </c>
      <c r="G88" s="54">
        <v>429.76611420999996</v>
      </c>
      <c r="H88" s="54">
        <v>932.94274335</v>
      </c>
      <c r="I88" s="54">
        <v>4.1847515600000005</v>
      </c>
      <c r="J88" s="54">
        <v>1283.8527504399999</v>
      </c>
      <c r="K88" s="54">
        <v>932.89389163999999</v>
      </c>
      <c r="L88" s="54">
        <v>0</v>
      </c>
      <c r="M88" s="54">
        <v>350.95885879999997</v>
      </c>
      <c r="N88" s="55">
        <v>88.678463762219621</v>
      </c>
      <c r="O88" s="55">
        <v>81.662757298847481</v>
      </c>
      <c r="P88" s="55">
        <v>27.33637940018588</v>
      </c>
      <c r="Q88" s="54">
        <v>4.1847515600000005</v>
      </c>
      <c r="R88" s="55">
        <v>4.8851710000002768E-2</v>
      </c>
    </row>
    <row r="89" spans="1:18" ht="15.75" x14ac:dyDescent="0.25">
      <c r="A89" s="129">
        <v>78</v>
      </c>
      <c r="B89" s="108" t="s">
        <v>183</v>
      </c>
      <c r="C89" s="54">
        <v>761.23370000000011</v>
      </c>
      <c r="D89" s="54">
        <v>0</v>
      </c>
      <c r="E89" s="54">
        <v>924.2737204</v>
      </c>
      <c r="F89" s="54">
        <v>719.298</v>
      </c>
      <c r="G89" s="54">
        <v>204.9757204</v>
      </c>
      <c r="H89" s="54">
        <v>561.8548242899999</v>
      </c>
      <c r="I89" s="54">
        <v>4.5940746299999997</v>
      </c>
      <c r="J89" s="54">
        <v>726.92597599999999</v>
      </c>
      <c r="K89" s="54">
        <v>561.8548242899999</v>
      </c>
      <c r="L89" s="54">
        <v>0</v>
      </c>
      <c r="M89" s="54">
        <v>165.07115171000004</v>
      </c>
      <c r="N89" s="55">
        <v>78.111551024749119</v>
      </c>
      <c r="O89" s="55">
        <v>80.532051009686327</v>
      </c>
      <c r="P89" s="55">
        <v>22.708110201030983</v>
      </c>
      <c r="Q89" s="54">
        <v>2.6270499999999997</v>
      </c>
      <c r="R89" s="55">
        <v>1.9670246300000231</v>
      </c>
    </row>
    <row r="90" spans="1:18" ht="15.75" x14ac:dyDescent="0.25">
      <c r="A90" s="129">
        <v>79</v>
      </c>
      <c r="B90" s="108" t="s">
        <v>185</v>
      </c>
      <c r="C90" s="54">
        <v>432.66379999999998</v>
      </c>
      <c r="D90" s="54">
        <v>0</v>
      </c>
      <c r="E90" s="54">
        <v>416.08203837000002</v>
      </c>
      <c r="F90" s="54">
        <v>333.09179999999998</v>
      </c>
      <c r="G90" s="54">
        <v>82.990238369999986</v>
      </c>
      <c r="H90" s="54">
        <v>290.66185624000002</v>
      </c>
      <c r="I90" s="54">
        <v>0.16839579000000002</v>
      </c>
      <c r="J90" s="54">
        <v>365.55519513999997</v>
      </c>
      <c r="K90" s="54">
        <v>290.66185624000002</v>
      </c>
      <c r="L90" s="54">
        <v>0</v>
      </c>
      <c r="M90" s="54">
        <v>74.893338900000003</v>
      </c>
      <c r="N90" s="55">
        <v>87.26178676268826</v>
      </c>
      <c r="O90" s="55">
        <v>90.243551977883072</v>
      </c>
      <c r="P90" s="55">
        <v>20.487559716205762</v>
      </c>
      <c r="Q90" s="54">
        <v>0.16507101000000002</v>
      </c>
      <c r="R90" s="55">
        <v>3.3247799999768235E-3</v>
      </c>
    </row>
    <row r="91" spans="1:18" ht="15.75" x14ac:dyDescent="0.25">
      <c r="A91" s="129">
        <v>80</v>
      </c>
      <c r="B91" s="108" t="s">
        <v>187</v>
      </c>
      <c r="C91" s="54">
        <v>1139.6792</v>
      </c>
      <c r="D91" s="54">
        <v>0</v>
      </c>
      <c r="E91" s="54">
        <v>1266.5637339800001</v>
      </c>
      <c r="F91" s="54">
        <v>999.08289999999988</v>
      </c>
      <c r="G91" s="54">
        <v>267.48083398</v>
      </c>
      <c r="H91" s="54">
        <v>751.05072079000001</v>
      </c>
      <c r="I91" s="54">
        <v>7.5700000000000004E-6</v>
      </c>
      <c r="J91" s="54">
        <v>950.23133503999998</v>
      </c>
      <c r="K91" s="54">
        <v>751.05072079000001</v>
      </c>
      <c r="L91" s="54">
        <v>0</v>
      </c>
      <c r="M91" s="54">
        <v>199.18061424999999</v>
      </c>
      <c r="N91" s="55">
        <v>75.174014167392926</v>
      </c>
      <c r="O91" s="55">
        <v>74.465378055794844</v>
      </c>
      <c r="P91" s="55">
        <v>20.96127615509706</v>
      </c>
      <c r="Q91" s="54">
        <v>7.5700000000000004E-6</v>
      </c>
      <c r="R91" s="55">
        <v>-2.0249281445410341E-14</v>
      </c>
    </row>
    <row r="92" spans="1:18" ht="15.75" x14ac:dyDescent="0.25">
      <c r="A92" s="129">
        <v>81</v>
      </c>
      <c r="B92" s="108" t="s">
        <v>189</v>
      </c>
      <c r="C92" s="54">
        <v>1300.7573</v>
      </c>
      <c r="D92" s="54">
        <v>0</v>
      </c>
      <c r="E92" s="54">
        <v>1436.0708289999998</v>
      </c>
      <c r="F92" s="54">
        <v>1300.7573</v>
      </c>
      <c r="G92" s="54">
        <v>135.31352899999999</v>
      </c>
      <c r="H92" s="54">
        <v>1086.04711836</v>
      </c>
      <c r="I92" s="54">
        <v>20.930897010000002</v>
      </c>
      <c r="J92" s="54">
        <v>1195.4814641900002</v>
      </c>
      <c r="K92" s="54">
        <v>1086.04711836</v>
      </c>
      <c r="L92" s="54">
        <v>0</v>
      </c>
      <c r="M92" s="54">
        <v>109.43434583000001</v>
      </c>
      <c r="N92" s="55">
        <v>83.493447883013999</v>
      </c>
      <c r="O92" s="55">
        <v>80.874652105186044</v>
      </c>
      <c r="P92" s="55">
        <v>9.153997707873069</v>
      </c>
      <c r="Q92" s="54">
        <v>20.930897010000002</v>
      </c>
      <c r="R92" s="55">
        <v>7.815970093361102E-14</v>
      </c>
    </row>
    <row r="93" spans="1:18" ht="15.75" x14ac:dyDescent="0.25">
      <c r="A93" s="129">
        <v>82</v>
      </c>
      <c r="B93" s="108" t="s">
        <v>191</v>
      </c>
      <c r="C93" s="54">
        <v>458.9273</v>
      </c>
      <c r="D93" s="54">
        <v>0</v>
      </c>
      <c r="E93" s="54">
        <v>518.14445561000002</v>
      </c>
      <c r="F93" s="54">
        <v>458.64490000000001</v>
      </c>
      <c r="G93" s="54">
        <v>59.499555610000002</v>
      </c>
      <c r="H93" s="54">
        <v>275.54955607000005</v>
      </c>
      <c r="I93" s="54">
        <v>1.3612744800000001</v>
      </c>
      <c r="J93" s="54">
        <v>311.95406347000005</v>
      </c>
      <c r="K93" s="54">
        <v>275.54955607000005</v>
      </c>
      <c r="L93" s="54">
        <v>0</v>
      </c>
      <c r="M93" s="54">
        <v>36.4045074</v>
      </c>
      <c r="N93" s="55">
        <v>60.079062488212564</v>
      </c>
      <c r="O93" s="55">
        <v>61.184503021534411</v>
      </c>
      <c r="P93" s="55">
        <v>11.669829523955197</v>
      </c>
      <c r="Q93" s="54">
        <v>1.3612744800000001</v>
      </c>
      <c r="R93" s="55">
        <v>1.9984014443252818E-14</v>
      </c>
    </row>
    <row r="94" spans="1:18" ht="15.75" x14ac:dyDescent="0.25">
      <c r="A94" s="127">
        <v>83</v>
      </c>
      <c r="B94" s="128" t="s">
        <v>193</v>
      </c>
      <c r="C94" s="49">
        <v>3840.1955510799999</v>
      </c>
      <c r="D94" s="49">
        <v>0</v>
      </c>
      <c r="E94" s="49">
        <v>4348.75915214</v>
      </c>
      <c r="F94" s="49">
        <v>3723.8910510799997</v>
      </c>
      <c r="G94" s="49">
        <v>624.86810105999996</v>
      </c>
      <c r="H94" s="49">
        <v>2440.0716487700001</v>
      </c>
      <c r="I94" s="49">
        <v>38.296194329999999</v>
      </c>
      <c r="J94" s="49">
        <v>2830.6906098999998</v>
      </c>
      <c r="K94" s="49">
        <v>2440.07163988</v>
      </c>
      <c r="L94" s="49">
        <v>0</v>
      </c>
      <c r="M94" s="49">
        <v>390.61897001999995</v>
      </c>
      <c r="N94" s="49">
        <v>65.524785940564314</v>
      </c>
      <c r="O94" s="49">
        <v>62.512227677708367</v>
      </c>
      <c r="P94" s="49">
        <v>13.799422962504524</v>
      </c>
      <c r="Q94" s="49">
        <v>31.231172219999998</v>
      </c>
      <c r="R94" s="49">
        <v>7.0650309999999736</v>
      </c>
    </row>
    <row r="95" spans="1:18" ht="15.75" x14ac:dyDescent="0.25">
      <c r="A95" s="129">
        <v>84</v>
      </c>
      <c r="B95" s="108" t="s">
        <v>171</v>
      </c>
      <c r="C95" s="54">
        <v>421.46299999999997</v>
      </c>
      <c r="D95" s="54">
        <v>0</v>
      </c>
      <c r="E95" s="54">
        <v>439.13628337</v>
      </c>
      <c r="F95" s="54">
        <v>417.04079999999999</v>
      </c>
      <c r="G95" s="54">
        <v>22.09548337</v>
      </c>
      <c r="H95" s="54">
        <v>317.19180057</v>
      </c>
      <c r="I95" s="54">
        <v>0.13981687000000001</v>
      </c>
      <c r="J95" s="54">
        <v>334.35393768</v>
      </c>
      <c r="K95" s="54">
        <v>317.19180057</v>
      </c>
      <c r="L95" s="54">
        <v>0</v>
      </c>
      <c r="M95" s="54">
        <v>17.162137110000003</v>
      </c>
      <c r="N95" s="55">
        <v>76.057738372360689</v>
      </c>
      <c r="O95" s="55">
        <v>77.672603140702435</v>
      </c>
      <c r="P95" s="55">
        <v>5.1329250760687506</v>
      </c>
      <c r="Q95" s="54">
        <v>0.13623478</v>
      </c>
      <c r="R95" s="55">
        <v>3.5820900000042011E-3</v>
      </c>
    </row>
    <row r="96" spans="1:18" ht="15.75" x14ac:dyDescent="0.25">
      <c r="A96" s="129">
        <v>85</v>
      </c>
      <c r="B96" s="108" t="s">
        <v>195</v>
      </c>
      <c r="C96" s="54">
        <v>586.95690000000013</v>
      </c>
      <c r="D96" s="54">
        <v>0</v>
      </c>
      <c r="E96" s="54">
        <v>618.93176982</v>
      </c>
      <c r="F96" s="54">
        <v>586.55450000000008</v>
      </c>
      <c r="G96" s="54">
        <v>32.377269820000002</v>
      </c>
      <c r="H96" s="54">
        <v>495.91938057000004</v>
      </c>
      <c r="I96" s="54">
        <v>0</v>
      </c>
      <c r="J96" s="54">
        <v>523.76616593999995</v>
      </c>
      <c r="K96" s="54">
        <v>495.91938057000004</v>
      </c>
      <c r="L96" s="54">
        <v>0</v>
      </c>
      <c r="M96" s="54">
        <v>27.846785370000003</v>
      </c>
      <c r="N96" s="55">
        <v>84.547877574888602</v>
      </c>
      <c r="O96" s="55">
        <v>86.007206675587454</v>
      </c>
      <c r="P96" s="55">
        <v>5.3166445602731027</v>
      </c>
      <c r="Q96" s="54">
        <v>0</v>
      </c>
      <c r="R96" s="55">
        <v>0</v>
      </c>
    </row>
    <row r="97" spans="1:18" ht="15.75" x14ac:dyDescent="0.25">
      <c r="A97" s="129">
        <v>86</v>
      </c>
      <c r="B97" s="108" t="s">
        <v>179</v>
      </c>
      <c r="C97" s="54">
        <v>651.92759999999998</v>
      </c>
      <c r="D97" s="54">
        <v>0</v>
      </c>
      <c r="E97" s="54">
        <v>699.27588700000001</v>
      </c>
      <c r="F97" s="54">
        <v>640.43909999999994</v>
      </c>
      <c r="G97" s="54">
        <v>58.836787000000008</v>
      </c>
      <c r="H97" s="54">
        <v>407.23209509000003</v>
      </c>
      <c r="I97" s="54">
        <v>3.82312444</v>
      </c>
      <c r="J97" s="54">
        <v>443.67096827</v>
      </c>
      <c r="K97" s="54">
        <v>407.23209509000003</v>
      </c>
      <c r="L97" s="54">
        <v>0</v>
      </c>
      <c r="M97" s="54">
        <v>36.438873179999995</v>
      </c>
      <c r="N97" s="55">
        <v>63.586388633985656</v>
      </c>
      <c r="O97" s="55">
        <v>61.932126205327954</v>
      </c>
      <c r="P97" s="55">
        <v>8.2130397943515625</v>
      </c>
      <c r="Q97" s="54">
        <v>1.3109201099999999</v>
      </c>
      <c r="R97" s="55">
        <v>2.5122043300000154</v>
      </c>
    </row>
    <row r="98" spans="1:18" ht="15.75" x14ac:dyDescent="0.25">
      <c r="A98" s="129">
        <v>87</v>
      </c>
      <c r="B98" s="108" t="s">
        <v>197</v>
      </c>
      <c r="C98" s="54">
        <v>157.79570000000004</v>
      </c>
      <c r="D98" s="54">
        <v>0</v>
      </c>
      <c r="E98" s="54">
        <v>167.51713520000001</v>
      </c>
      <c r="F98" s="54">
        <v>157.79040000000003</v>
      </c>
      <c r="G98" s="54">
        <v>9.7267352000000002</v>
      </c>
      <c r="H98" s="54">
        <v>89.217198440000004</v>
      </c>
      <c r="I98" s="54">
        <v>0</v>
      </c>
      <c r="J98" s="54">
        <v>95.124295719999992</v>
      </c>
      <c r="K98" s="54">
        <v>89.217198440000004</v>
      </c>
      <c r="L98" s="54">
        <v>0</v>
      </c>
      <c r="M98" s="54">
        <v>5.9070972800000003</v>
      </c>
      <c r="N98" s="55">
        <v>56.541588360255112</v>
      </c>
      <c r="O98" s="55">
        <v>60.73052425648433</v>
      </c>
      <c r="P98" s="55">
        <v>6.2098722889761451</v>
      </c>
      <c r="Q98" s="54">
        <v>0</v>
      </c>
      <c r="R98" s="55">
        <v>0</v>
      </c>
    </row>
    <row r="99" spans="1:18" ht="15.75" x14ac:dyDescent="0.25">
      <c r="A99" s="129">
        <v>88</v>
      </c>
      <c r="B99" s="108" t="s">
        <v>199</v>
      </c>
      <c r="C99" s="54">
        <v>786.07319999999993</v>
      </c>
      <c r="D99" s="54">
        <v>0</v>
      </c>
      <c r="E99" s="54">
        <v>871.98211856</v>
      </c>
      <c r="F99" s="54">
        <v>720.69689999999991</v>
      </c>
      <c r="G99" s="54">
        <v>151.28521856</v>
      </c>
      <c r="H99" s="54">
        <v>384.25207771999999</v>
      </c>
      <c r="I99" s="54">
        <v>9.6656323799999999</v>
      </c>
      <c r="J99" s="54">
        <v>467.58871441999997</v>
      </c>
      <c r="K99" s="54">
        <v>384.25207771999999</v>
      </c>
      <c r="L99" s="54">
        <v>0</v>
      </c>
      <c r="M99" s="54">
        <v>83.336636699999985</v>
      </c>
      <c r="N99" s="55">
        <v>53.316737968485782</v>
      </c>
      <c r="O99" s="55">
        <v>55.085776054815639</v>
      </c>
      <c r="P99" s="55">
        <v>17.82263646020013</v>
      </c>
      <c r="Q99" s="54">
        <v>9.2591420600000003</v>
      </c>
      <c r="R99" s="55">
        <v>0.40649031999997653</v>
      </c>
    </row>
    <row r="100" spans="1:18" ht="15.75" x14ac:dyDescent="0.25">
      <c r="A100" s="129">
        <v>89</v>
      </c>
      <c r="B100" s="108" t="s">
        <v>201</v>
      </c>
      <c r="C100" s="54">
        <v>216.49509999999998</v>
      </c>
      <c r="D100" s="54">
        <v>0</v>
      </c>
      <c r="E100" s="54">
        <v>259.86169999999998</v>
      </c>
      <c r="F100" s="54">
        <v>215.464</v>
      </c>
      <c r="G100" s="54">
        <v>44.3977</v>
      </c>
      <c r="H100" s="54">
        <v>110.21642104999999</v>
      </c>
      <c r="I100" s="54">
        <v>0.15817569000000001</v>
      </c>
      <c r="J100" s="54">
        <v>130.39353104</v>
      </c>
      <c r="K100" s="54">
        <v>110.21641216</v>
      </c>
      <c r="L100" s="54">
        <v>0</v>
      </c>
      <c r="M100" s="54">
        <v>20.177118880000002</v>
      </c>
      <c r="N100" s="55">
        <v>51.153052092228869</v>
      </c>
      <c r="O100" s="55">
        <v>45.446315642476982</v>
      </c>
      <c r="P100" s="55">
        <v>15.474018319060932</v>
      </c>
      <c r="Q100" s="54">
        <v>0.15817569000000001</v>
      </c>
      <c r="R100" s="55">
        <v>8.8899999825808873E-6</v>
      </c>
    </row>
    <row r="101" spans="1:18" ht="15.75" x14ac:dyDescent="0.25">
      <c r="A101" s="129">
        <v>90</v>
      </c>
      <c r="B101" s="108" t="s">
        <v>203</v>
      </c>
      <c r="C101" s="54">
        <v>708.30955108000001</v>
      </c>
      <c r="D101" s="54">
        <v>0</v>
      </c>
      <c r="E101" s="54">
        <v>792.75334425999995</v>
      </c>
      <c r="F101" s="54">
        <v>675.50025108</v>
      </c>
      <c r="G101" s="54">
        <v>117.25309318000001</v>
      </c>
      <c r="H101" s="54">
        <v>383.25485790000005</v>
      </c>
      <c r="I101" s="54">
        <v>24.38711013</v>
      </c>
      <c r="J101" s="54">
        <v>461.14530231999998</v>
      </c>
      <c r="K101" s="54">
        <v>383.25485790000005</v>
      </c>
      <c r="L101" s="54">
        <v>0</v>
      </c>
      <c r="M101" s="54">
        <v>77.890444419999994</v>
      </c>
      <c r="N101" s="55">
        <v>56.73644936286054</v>
      </c>
      <c r="O101" s="55">
        <v>66.429330184430356</v>
      </c>
      <c r="P101" s="55">
        <v>16.890651173965534</v>
      </c>
      <c r="Q101" s="54">
        <v>20.24436476</v>
      </c>
      <c r="R101" s="55">
        <v>4.1427453699999965</v>
      </c>
    </row>
    <row r="102" spans="1:18" ht="15.75" x14ac:dyDescent="0.25">
      <c r="A102" s="129">
        <v>91</v>
      </c>
      <c r="B102" s="108" t="s">
        <v>205</v>
      </c>
      <c r="C102" s="54">
        <v>52.7607</v>
      </c>
      <c r="D102" s="54">
        <v>0</v>
      </c>
      <c r="E102" s="54">
        <v>58.094889929999994</v>
      </c>
      <c r="F102" s="54">
        <v>52.7607</v>
      </c>
      <c r="G102" s="54">
        <v>5.33418993</v>
      </c>
      <c r="H102" s="54">
        <v>48.48435164</v>
      </c>
      <c r="I102" s="54">
        <v>0</v>
      </c>
      <c r="J102" s="54">
        <v>53.669882229999999</v>
      </c>
      <c r="K102" s="54">
        <v>48.48435164</v>
      </c>
      <c r="L102" s="54">
        <v>0</v>
      </c>
      <c r="M102" s="54">
        <v>5.1855305899999999</v>
      </c>
      <c r="N102" s="55">
        <v>91.894822547843376</v>
      </c>
      <c r="O102" s="55">
        <v>97.213084986645754</v>
      </c>
      <c r="P102" s="55">
        <v>9.6619004449788601</v>
      </c>
      <c r="Q102" s="54">
        <v>0</v>
      </c>
      <c r="R102" s="55">
        <v>0</v>
      </c>
    </row>
    <row r="103" spans="1:18" ht="15.75" x14ac:dyDescent="0.25">
      <c r="A103" s="129">
        <v>92</v>
      </c>
      <c r="B103" s="108" t="s">
        <v>207</v>
      </c>
      <c r="C103" s="54">
        <v>65.307900000000004</v>
      </c>
      <c r="D103" s="54">
        <v>0</v>
      </c>
      <c r="E103" s="54">
        <v>237.35770000000002</v>
      </c>
      <c r="F103" s="54">
        <v>65.307900000000004</v>
      </c>
      <c r="G103" s="54">
        <v>172.0498</v>
      </c>
      <c r="H103" s="54">
        <v>41.533121640000005</v>
      </c>
      <c r="I103" s="54">
        <v>0.12233482000000001</v>
      </c>
      <c r="J103" s="54">
        <v>149.45505100000003</v>
      </c>
      <c r="K103" s="54">
        <v>41.533121640000005</v>
      </c>
      <c r="L103" s="54">
        <v>0</v>
      </c>
      <c r="M103" s="54">
        <v>107.92192935999999</v>
      </c>
      <c r="N103" s="55">
        <v>63.595861511394489</v>
      </c>
      <c r="O103" s="55">
        <v>62.727146070498186</v>
      </c>
      <c r="P103" s="55">
        <v>72.210292417617907</v>
      </c>
      <c r="Q103" s="54">
        <v>0.12233482000000001</v>
      </c>
      <c r="R103" s="55">
        <v>-1.0547118733938987E-15</v>
      </c>
    </row>
    <row r="104" spans="1:18" ht="15.75" x14ac:dyDescent="0.25">
      <c r="A104" s="129">
        <v>93</v>
      </c>
      <c r="B104" s="108" t="s">
        <v>209</v>
      </c>
      <c r="C104" s="54">
        <v>58.588800000000006</v>
      </c>
      <c r="D104" s="54">
        <v>0</v>
      </c>
      <c r="E104" s="54">
        <v>62.429153209999996</v>
      </c>
      <c r="F104" s="54">
        <v>57.819400000000002</v>
      </c>
      <c r="G104" s="54">
        <v>4.60975321</v>
      </c>
      <c r="H104" s="54">
        <v>32.94844415</v>
      </c>
      <c r="I104" s="54">
        <v>0</v>
      </c>
      <c r="J104" s="54">
        <v>35.045906290000005</v>
      </c>
      <c r="K104" s="54">
        <v>32.94844415</v>
      </c>
      <c r="L104" s="54">
        <v>0</v>
      </c>
      <c r="M104" s="54">
        <v>2.0974621400000002</v>
      </c>
      <c r="N104" s="55">
        <v>56.985102145646614</v>
      </c>
      <c r="O104" s="55">
        <v>45.50052995136371</v>
      </c>
      <c r="P104" s="55">
        <v>5.9848991281429349</v>
      </c>
      <c r="Q104" s="54">
        <v>0</v>
      </c>
      <c r="R104" s="55">
        <v>0</v>
      </c>
    </row>
    <row r="105" spans="1:18" ht="15.75" x14ac:dyDescent="0.25">
      <c r="A105" s="129">
        <v>94</v>
      </c>
      <c r="B105" s="108" t="s">
        <v>211</v>
      </c>
      <c r="C105" s="54">
        <v>134.5171</v>
      </c>
      <c r="D105" s="54">
        <v>0</v>
      </c>
      <c r="E105" s="54">
        <v>141.41917078999998</v>
      </c>
      <c r="F105" s="54">
        <v>134.5171</v>
      </c>
      <c r="G105" s="54">
        <v>6.9020707899999998</v>
      </c>
      <c r="H105" s="54">
        <v>129.8219</v>
      </c>
      <c r="I105" s="54">
        <v>0</v>
      </c>
      <c r="J105" s="54">
        <v>136.47685498999999</v>
      </c>
      <c r="K105" s="54">
        <v>129.8219</v>
      </c>
      <c r="L105" s="54">
        <v>0</v>
      </c>
      <c r="M105" s="54">
        <v>6.6549549900000002</v>
      </c>
      <c r="N105" s="55">
        <v>96.509588743735932</v>
      </c>
      <c r="O105" s="55">
        <v>96.419686098293411</v>
      </c>
      <c r="P105" s="55">
        <v>4.8762517208413296</v>
      </c>
      <c r="Q105" s="54">
        <v>0</v>
      </c>
      <c r="R105" s="55">
        <v>0</v>
      </c>
    </row>
  </sheetData>
  <mergeCells count="19">
    <mergeCell ref="C2:L4"/>
    <mergeCell ref="J10:J11"/>
    <mergeCell ref="K10:M10"/>
    <mergeCell ref="D9:D11"/>
    <mergeCell ref="E9:G9"/>
    <mergeCell ref="H9:H11"/>
    <mergeCell ref="I9:I11"/>
    <mergeCell ref="E10:E11"/>
    <mergeCell ref="F10:G10"/>
    <mergeCell ref="J9:M9"/>
    <mergeCell ref="D5:E5"/>
    <mergeCell ref="A7:A11"/>
    <mergeCell ref="B7:B11"/>
    <mergeCell ref="C9:C11"/>
    <mergeCell ref="C7:R8"/>
    <mergeCell ref="R9:R11"/>
    <mergeCell ref="N9:O10"/>
    <mergeCell ref="P9:P11"/>
    <mergeCell ref="Q9:Q11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5"/>
  <dimension ref="A1:R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D5" sqref="D5:E5"/>
    </sheetView>
  </sheetViews>
  <sheetFormatPr defaultRowHeight="15" outlineLevelCol="1" x14ac:dyDescent="0.25"/>
  <cols>
    <col min="1" max="1" width="5" customWidth="1"/>
    <col min="2" max="2" width="34.140625" customWidth="1"/>
    <col min="3" max="4" width="18.7109375" customWidth="1"/>
    <col min="5" max="6" width="18.7109375" customWidth="1" outlineLevel="1"/>
    <col min="7" max="13" width="18.7109375" customWidth="1"/>
    <col min="14" max="14" width="19.28515625" customWidth="1"/>
    <col min="15" max="15" width="18.7109375" customWidth="1"/>
    <col min="16" max="18" width="18.7109375" customWidth="1" outlineLevel="1"/>
  </cols>
  <sheetData>
    <row r="1" spans="1:18" ht="15.75" x14ac:dyDescent="0.25">
      <c r="B1" s="1"/>
    </row>
    <row r="2" spans="1:18" ht="15" customHeight="1" x14ac:dyDescent="0.25">
      <c r="C2" s="287"/>
      <c r="D2" s="277"/>
      <c r="E2" s="277"/>
      <c r="F2" s="277"/>
      <c r="G2" s="277"/>
      <c r="H2" s="277"/>
      <c r="I2" s="277"/>
      <c r="J2" s="277"/>
      <c r="K2" s="277"/>
      <c r="L2" s="277"/>
    </row>
    <row r="3" spans="1:18" ht="21" customHeight="1" x14ac:dyDescent="0.3">
      <c r="A3" s="2"/>
      <c r="B3" s="2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36"/>
      <c r="N3" s="36"/>
      <c r="O3" s="36"/>
      <c r="P3" s="36"/>
    </row>
    <row r="4" spans="1:18" ht="24" customHeight="1" x14ac:dyDescent="0.3">
      <c r="A4" s="2"/>
      <c r="B4" s="2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36"/>
      <c r="N4" s="36"/>
      <c r="O4" s="36"/>
      <c r="P4" s="36"/>
    </row>
    <row r="5" spans="1:18" ht="30.75" customHeight="1" x14ac:dyDescent="0.3">
      <c r="A5" s="2"/>
      <c r="B5" s="2"/>
      <c r="D5" s="273" t="s">
        <v>367</v>
      </c>
      <c r="E5" s="273"/>
      <c r="F5" s="68"/>
      <c r="G5" s="40"/>
      <c r="H5" s="41"/>
      <c r="I5" s="41"/>
    </row>
    <row r="6" spans="1:18" ht="17.25" customHeight="1" x14ac:dyDescent="0.25">
      <c r="B6" s="42" t="s">
        <v>368</v>
      </c>
      <c r="C6" s="56"/>
      <c r="Q6" s="56"/>
      <c r="R6" s="56"/>
    </row>
    <row r="7" spans="1:18" ht="13.5" customHeight="1" x14ac:dyDescent="0.25">
      <c r="A7" s="288" t="s">
        <v>233</v>
      </c>
      <c r="B7" s="282" t="s">
        <v>234</v>
      </c>
      <c r="C7" s="291" t="s">
        <v>290</v>
      </c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</row>
    <row r="8" spans="1:18" ht="12.75" customHeight="1" x14ac:dyDescent="0.25">
      <c r="A8" s="289"/>
      <c r="B8" s="282"/>
      <c r="C8" s="291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</row>
    <row r="9" spans="1:18" ht="31.5" customHeight="1" x14ac:dyDescent="0.25">
      <c r="A9" s="289"/>
      <c r="B9" s="282"/>
      <c r="C9" s="272" t="s">
        <v>276</v>
      </c>
      <c r="D9" s="269" t="s">
        <v>334</v>
      </c>
      <c r="E9" s="269" t="s">
        <v>236</v>
      </c>
      <c r="F9" s="269"/>
      <c r="G9" s="269"/>
      <c r="H9" s="269" t="s">
        <v>251</v>
      </c>
      <c r="I9" s="269" t="s">
        <v>216</v>
      </c>
      <c r="J9" s="269" t="s">
        <v>237</v>
      </c>
      <c r="K9" s="269"/>
      <c r="L9" s="269"/>
      <c r="M9" s="269"/>
      <c r="N9" s="267" t="s">
        <v>238</v>
      </c>
      <c r="O9" s="267"/>
      <c r="P9" s="269" t="s">
        <v>239</v>
      </c>
      <c r="Q9" s="269" t="s">
        <v>220</v>
      </c>
      <c r="R9" s="266" t="s">
        <v>240</v>
      </c>
    </row>
    <row r="10" spans="1:18" ht="24" customHeight="1" x14ac:dyDescent="0.25">
      <c r="A10" s="289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</row>
    <row r="11" spans="1:18" ht="108.75" customHeight="1" x14ac:dyDescent="0.25">
      <c r="A11" s="290"/>
      <c r="B11" s="282"/>
      <c r="C11" s="269"/>
      <c r="D11" s="266"/>
      <c r="E11" s="266"/>
      <c r="F11" s="67" t="s">
        <v>213</v>
      </c>
      <c r="G11" s="67" t="s">
        <v>214</v>
      </c>
      <c r="H11" s="266"/>
      <c r="I11" s="266"/>
      <c r="J11" s="266"/>
      <c r="K11" s="67" t="s">
        <v>218</v>
      </c>
      <c r="L11" s="67" t="s">
        <v>250</v>
      </c>
      <c r="M11" s="67" t="s">
        <v>214</v>
      </c>
      <c r="N11" s="125" t="s">
        <v>269</v>
      </c>
      <c r="O11" s="67" t="s">
        <v>244</v>
      </c>
      <c r="P11" s="266"/>
      <c r="Q11" s="266"/>
      <c r="R11" s="266"/>
    </row>
    <row r="12" spans="1:18" s="46" customFormat="1" ht="39" customHeight="1" x14ac:dyDescent="0.25">
      <c r="A12" s="101" t="s">
        <v>2</v>
      </c>
      <c r="B12" s="102" t="s">
        <v>3</v>
      </c>
      <c r="C12" s="45">
        <v>20774.323800000002</v>
      </c>
      <c r="D12" s="45">
        <v>0</v>
      </c>
      <c r="E12" s="45">
        <v>25109.997669410001</v>
      </c>
      <c r="F12" s="45">
        <v>20774.323800000002</v>
      </c>
      <c r="G12" s="45">
        <v>4335.6738694099995</v>
      </c>
      <c r="H12" s="45">
        <v>16644.983960149999</v>
      </c>
      <c r="I12" s="45">
        <v>337.11080632000005</v>
      </c>
      <c r="J12" s="45">
        <v>20031.890111390003</v>
      </c>
      <c r="K12" s="45">
        <v>16644.983957</v>
      </c>
      <c r="L12" s="45">
        <v>0</v>
      </c>
      <c r="M12" s="45">
        <v>3386.9061543900002</v>
      </c>
      <c r="N12" s="45">
        <v>80.122867618921006</v>
      </c>
      <c r="O12" s="45">
        <v>78.117179852618662</v>
      </c>
      <c r="P12" s="45">
        <v>16.907571554938929</v>
      </c>
      <c r="Q12" s="45">
        <v>297.72974357000004</v>
      </c>
      <c r="R12" s="45">
        <v>39.381065900000102</v>
      </c>
    </row>
    <row r="13" spans="1:18" s="50" customFormat="1" ht="15.75" x14ac:dyDescent="0.25">
      <c r="A13" s="127" t="s">
        <v>6</v>
      </c>
      <c r="B13" s="128" t="s">
        <v>7</v>
      </c>
      <c r="C13" s="49">
        <v>4864.1974</v>
      </c>
      <c r="D13" s="49">
        <v>0</v>
      </c>
      <c r="E13" s="49">
        <v>5992.7656675799999</v>
      </c>
      <c r="F13" s="49">
        <v>4864.1974</v>
      </c>
      <c r="G13" s="49">
        <v>1128.5682675800001</v>
      </c>
      <c r="H13" s="49">
        <v>3623.1722765199997</v>
      </c>
      <c r="I13" s="49">
        <v>12.749192840000001</v>
      </c>
      <c r="J13" s="49">
        <v>4486.4632756800002</v>
      </c>
      <c r="K13" s="49">
        <v>3623.1722765199997</v>
      </c>
      <c r="L13" s="49">
        <v>0</v>
      </c>
      <c r="M13" s="49">
        <v>863.29099915999996</v>
      </c>
      <c r="N13" s="49">
        <v>74.486538653221587</v>
      </c>
      <c r="O13" s="49">
        <v>76.494353417464339</v>
      </c>
      <c r="P13" s="49">
        <v>19.242127843544054</v>
      </c>
      <c r="Q13" s="49">
        <v>5.80671114</v>
      </c>
      <c r="R13" s="49">
        <v>6.9424817000000072</v>
      </c>
    </row>
    <row r="14" spans="1:18" ht="15.75" x14ac:dyDescent="0.25">
      <c r="A14" s="129" t="s">
        <v>9</v>
      </c>
      <c r="B14" s="108" t="s">
        <v>10</v>
      </c>
      <c r="C14" s="54">
        <v>512.28959999999995</v>
      </c>
      <c r="D14" s="54">
        <v>0</v>
      </c>
      <c r="E14" s="54">
        <v>674.06526315999997</v>
      </c>
      <c r="F14" s="54">
        <v>512.28959999999995</v>
      </c>
      <c r="G14" s="54">
        <v>161.77566315999999</v>
      </c>
      <c r="H14" s="54">
        <v>353.68900466000002</v>
      </c>
      <c r="I14" s="54">
        <v>0</v>
      </c>
      <c r="J14" s="54">
        <v>465.38026925000003</v>
      </c>
      <c r="K14" s="54">
        <v>353.68900466000002</v>
      </c>
      <c r="L14" s="54">
        <v>0</v>
      </c>
      <c r="M14" s="54">
        <v>111.69126459</v>
      </c>
      <c r="N14" s="55">
        <v>69.040832501772442</v>
      </c>
      <c r="O14" s="55">
        <v>69.04083247647371</v>
      </c>
      <c r="P14" s="55">
        <v>23.999999993553658</v>
      </c>
      <c r="Q14" s="54">
        <v>0</v>
      </c>
      <c r="R14" s="55">
        <v>0</v>
      </c>
    </row>
    <row r="15" spans="1:18" ht="15.75" x14ac:dyDescent="0.25">
      <c r="A15" s="129" t="s">
        <v>12</v>
      </c>
      <c r="B15" s="108" t="s">
        <v>13</v>
      </c>
      <c r="C15" s="54">
        <v>516.73789999999997</v>
      </c>
      <c r="D15" s="54">
        <v>0</v>
      </c>
      <c r="E15" s="54">
        <v>549.72117021000008</v>
      </c>
      <c r="F15" s="54">
        <v>516.73789999999997</v>
      </c>
      <c r="G15" s="54">
        <v>32.983270210000001</v>
      </c>
      <c r="H15" s="54">
        <v>390.18073800000002</v>
      </c>
      <c r="I15" s="54">
        <v>0.50525956000000005</v>
      </c>
      <c r="J15" s="54">
        <v>415.08589148999999</v>
      </c>
      <c r="K15" s="54">
        <v>390.18073800000002</v>
      </c>
      <c r="L15" s="54">
        <v>0</v>
      </c>
      <c r="M15" s="54">
        <v>24.90515349</v>
      </c>
      <c r="N15" s="55">
        <v>75.50844209414484</v>
      </c>
      <c r="O15" s="55">
        <v>75.508442102412133</v>
      </c>
      <c r="P15" s="55">
        <v>6.0000000001445484</v>
      </c>
      <c r="Q15" s="54">
        <v>6.1607449999999994E-2</v>
      </c>
      <c r="R15" s="55">
        <v>0.44365211000001314</v>
      </c>
    </row>
    <row r="16" spans="1:18" ht="15.75" x14ac:dyDescent="0.25">
      <c r="A16" s="129" t="s">
        <v>15</v>
      </c>
      <c r="B16" s="108" t="s">
        <v>16</v>
      </c>
      <c r="C16" s="54">
        <v>152.12979999999999</v>
      </c>
      <c r="D16" s="54">
        <v>0</v>
      </c>
      <c r="E16" s="54">
        <v>172.8751</v>
      </c>
      <c r="F16" s="54">
        <v>152.12979999999999</v>
      </c>
      <c r="G16" s="54">
        <v>20.7453</v>
      </c>
      <c r="H16" s="54">
        <v>138.32978791999997</v>
      </c>
      <c r="I16" s="54">
        <v>1.9331731999999999</v>
      </c>
      <c r="J16" s="54">
        <v>157.19319999999999</v>
      </c>
      <c r="K16" s="54">
        <v>138.32978791999997</v>
      </c>
      <c r="L16" s="54">
        <v>0</v>
      </c>
      <c r="M16" s="54">
        <v>18.86341208</v>
      </c>
      <c r="N16" s="55">
        <v>90.928791019248024</v>
      </c>
      <c r="O16" s="55">
        <v>90.928605901095665</v>
      </c>
      <c r="P16" s="55">
        <v>12.000145095334913</v>
      </c>
      <c r="Q16" s="54">
        <v>0</v>
      </c>
      <c r="R16" s="55">
        <v>1.9331731999999988</v>
      </c>
    </row>
    <row r="17" spans="1:18" ht="15.75" x14ac:dyDescent="0.25">
      <c r="A17" s="129" t="s">
        <v>18</v>
      </c>
      <c r="B17" s="108" t="s">
        <v>19</v>
      </c>
      <c r="C17" s="54">
        <v>844.01329999999996</v>
      </c>
      <c r="D17" s="54">
        <v>0</v>
      </c>
      <c r="E17" s="54">
        <v>981.41089999999997</v>
      </c>
      <c r="F17" s="54">
        <v>844.01329999999996</v>
      </c>
      <c r="G17" s="54">
        <v>137.39760000000001</v>
      </c>
      <c r="H17" s="54">
        <v>570.78754184000002</v>
      </c>
      <c r="I17" s="54">
        <v>0</v>
      </c>
      <c r="J17" s="54">
        <v>663.70650221000005</v>
      </c>
      <c r="K17" s="54">
        <v>570.78754184000002</v>
      </c>
      <c r="L17" s="54">
        <v>0</v>
      </c>
      <c r="M17" s="54">
        <v>92.918960370000008</v>
      </c>
      <c r="N17" s="55">
        <v>67.627789969660441</v>
      </c>
      <c r="O17" s="55">
        <v>67.627789983231139</v>
      </c>
      <c r="P17" s="55">
        <v>14.000007542580919</v>
      </c>
      <c r="Q17" s="54">
        <v>0</v>
      </c>
      <c r="R17" s="55">
        <v>0</v>
      </c>
    </row>
    <row r="18" spans="1:18" ht="15.75" x14ac:dyDescent="0.25">
      <c r="A18" s="129" t="s">
        <v>21</v>
      </c>
      <c r="B18" s="108" t="s">
        <v>22</v>
      </c>
      <c r="C18" s="54">
        <v>133.8597</v>
      </c>
      <c r="D18" s="54">
        <v>0</v>
      </c>
      <c r="E18" s="54">
        <v>143.93516129</v>
      </c>
      <c r="F18" s="54">
        <v>133.8597</v>
      </c>
      <c r="G18" s="54">
        <v>10.07546129</v>
      </c>
      <c r="H18" s="54">
        <v>121.68600000000001</v>
      </c>
      <c r="I18" s="54">
        <v>1.3950149700000001</v>
      </c>
      <c r="J18" s="54">
        <v>130.84516128999999</v>
      </c>
      <c r="K18" s="54">
        <v>121.68600000000001</v>
      </c>
      <c r="L18" s="54">
        <v>0</v>
      </c>
      <c r="M18" s="54">
        <v>9.1591612899999983</v>
      </c>
      <c r="N18" s="55">
        <v>90.905627309787789</v>
      </c>
      <c r="O18" s="55">
        <v>90.905627309496609</v>
      </c>
      <c r="P18" s="55">
        <v>6.9999999997707203</v>
      </c>
      <c r="Q18" s="54">
        <v>0</v>
      </c>
      <c r="R18" s="55">
        <v>1.3950149700000054</v>
      </c>
    </row>
    <row r="19" spans="1:18" ht="15.75" x14ac:dyDescent="0.25">
      <c r="A19" s="129" t="s">
        <v>24</v>
      </c>
      <c r="B19" s="108" t="s">
        <v>25</v>
      </c>
      <c r="C19" s="54">
        <v>183.23150000000001</v>
      </c>
      <c r="D19" s="54">
        <v>0</v>
      </c>
      <c r="E19" s="54">
        <v>269.45808899999997</v>
      </c>
      <c r="F19" s="54">
        <v>183.23150000000001</v>
      </c>
      <c r="G19" s="54">
        <v>86.226589000000004</v>
      </c>
      <c r="H19" s="54">
        <v>128.45590408999999</v>
      </c>
      <c r="I19" s="54">
        <v>1.0371120899999999</v>
      </c>
      <c r="J19" s="54">
        <v>188.90574100000001</v>
      </c>
      <c r="K19" s="54">
        <v>128.45590408999999</v>
      </c>
      <c r="L19" s="54">
        <v>0</v>
      </c>
      <c r="M19" s="54">
        <v>60.449836909999995</v>
      </c>
      <c r="N19" s="55">
        <v>70.105797360170058</v>
      </c>
      <c r="O19" s="55">
        <v>70.105796380278932</v>
      </c>
      <c r="P19" s="55">
        <v>31.999999888833443</v>
      </c>
      <c r="Q19" s="54">
        <v>1.0371120899999999</v>
      </c>
      <c r="R19" s="55">
        <v>-6.2172489379008766E-15</v>
      </c>
    </row>
    <row r="20" spans="1:18" ht="15.75" x14ac:dyDescent="0.25">
      <c r="A20" s="129" t="s">
        <v>27</v>
      </c>
      <c r="B20" s="108" t="s">
        <v>28</v>
      </c>
      <c r="C20" s="54">
        <v>77.257800000000003</v>
      </c>
      <c r="D20" s="54">
        <v>0</v>
      </c>
      <c r="E20" s="54">
        <v>97.239599999999996</v>
      </c>
      <c r="F20" s="54">
        <v>77.257800000000003</v>
      </c>
      <c r="G20" s="54">
        <v>19.9818</v>
      </c>
      <c r="H20" s="54">
        <v>66.172425630000006</v>
      </c>
      <c r="I20" s="54">
        <v>0.51815259999999996</v>
      </c>
      <c r="J20" s="54">
        <v>83.28712698999999</v>
      </c>
      <c r="K20" s="54">
        <v>66.172425630000006</v>
      </c>
      <c r="L20" s="54">
        <v>0</v>
      </c>
      <c r="M20" s="54">
        <v>17.114701359999998</v>
      </c>
      <c r="N20" s="55">
        <v>85.651449601205314</v>
      </c>
      <c r="O20" s="55">
        <v>85.651449619153425</v>
      </c>
      <c r="P20" s="55">
        <v>20.549035581518982</v>
      </c>
      <c r="Q20" s="54">
        <v>0.39746909999999996</v>
      </c>
      <c r="R20" s="55">
        <v>0.12068349999999345</v>
      </c>
    </row>
    <row r="21" spans="1:18" ht="15.75" x14ac:dyDescent="0.25">
      <c r="A21" s="129" t="s">
        <v>30</v>
      </c>
      <c r="B21" s="108" t="s">
        <v>31</v>
      </c>
      <c r="C21" s="54">
        <v>329.86610000000002</v>
      </c>
      <c r="D21" s="54">
        <v>0</v>
      </c>
      <c r="E21" s="54">
        <v>379.15643699999998</v>
      </c>
      <c r="F21" s="54">
        <v>329.86610000000002</v>
      </c>
      <c r="G21" s="54">
        <v>49.290337000000001</v>
      </c>
      <c r="H21" s="54">
        <v>266.81654099999997</v>
      </c>
      <c r="I21" s="54">
        <v>7.132869E-2</v>
      </c>
      <c r="J21" s="54">
        <v>306.68567899999999</v>
      </c>
      <c r="K21" s="54">
        <v>266.81654099999997</v>
      </c>
      <c r="L21" s="54">
        <v>0</v>
      </c>
      <c r="M21" s="54">
        <v>39.869138</v>
      </c>
      <c r="N21" s="55">
        <v>80.88631750883161</v>
      </c>
      <c r="O21" s="55">
        <v>80.886316520822319</v>
      </c>
      <c r="P21" s="55">
        <v>12.999999911961979</v>
      </c>
      <c r="Q21" s="54">
        <v>7.132869E-2</v>
      </c>
      <c r="R21" s="55">
        <v>-2.7006175074006933E-14</v>
      </c>
    </row>
    <row r="22" spans="1:18" ht="15.75" x14ac:dyDescent="0.25">
      <c r="A22" s="129" t="s">
        <v>33</v>
      </c>
      <c r="B22" s="108" t="s">
        <v>34</v>
      </c>
      <c r="C22" s="54">
        <v>363.3039</v>
      </c>
      <c r="D22" s="54">
        <v>0</v>
      </c>
      <c r="E22" s="54">
        <v>490.95121622000005</v>
      </c>
      <c r="F22" s="54">
        <v>363.3039</v>
      </c>
      <c r="G22" s="54">
        <v>127.64731621999999</v>
      </c>
      <c r="H22" s="54">
        <v>317.90687895999997</v>
      </c>
      <c r="I22" s="54">
        <v>0</v>
      </c>
      <c r="J22" s="54">
        <v>429.60389043999999</v>
      </c>
      <c r="K22" s="54">
        <v>317.90687895999997</v>
      </c>
      <c r="L22" s="54">
        <v>0</v>
      </c>
      <c r="M22" s="54">
        <v>111.69701148</v>
      </c>
      <c r="N22" s="55">
        <v>87.504394794550777</v>
      </c>
      <c r="O22" s="55">
        <v>87.504394755539039</v>
      </c>
      <c r="P22" s="55">
        <v>25.999999991992624</v>
      </c>
      <c r="Q22" s="54">
        <v>0</v>
      </c>
      <c r="R22" s="55">
        <v>0</v>
      </c>
    </row>
    <row r="23" spans="1:18" ht="15.75" x14ac:dyDescent="0.25">
      <c r="A23" s="129" t="s">
        <v>36</v>
      </c>
      <c r="B23" s="108" t="s">
        <v>37</v>
      </c>
      <c r="C23" s="54">
        <v>247.30510000000001</v>
      </c>
      <c r="D23" s="54">
        <v>0</v>
      </c>
      <c r="E23" s="54">
        <v>441.61625000999999</v>
      </c>
      <c r="F23" s="54">
        <v>247.30510000000001</v>
      </c>
      <c r="G23" s="54">
        <v>194.31115000999998</v>
      </c>
      <c r="H23" s="54">
        <v>235.93289116</v>
      </c>
      <c r="I23" s="54">
        <v>4.2621412400000001</v>
      </c>
      <c r="J23" s="54">
        <v>421.30873422000002</v>
      </c>
      <c r="K23" s="54">
        <v>235.93289116</v>
      </c>
      <c r="L23" s="54">
        <v>0</v>
      </c>
      <c r="M23" s="54">
        <v>185.37584305999999</v>
      </c>
      <c r="N23" s="55">
        <v>95.401546979823706</v>
      </c>
      <c r="O23" s="55">
        <v>95.401546977854778</v>
      </c>
      <c r="P23" s="55">
        <v>44.000000000759535</v>
      </c>
      <c r="Q23" s="54">
        <v>4.2335698099999997</v>
      </c>
      <c r="R23" s="55">
        <v>2.8571430000005726E-2</v>
      </c>
    </row>
    <row r="24" spans="1:18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54">
        <v>0</v>
      </c>
      <c r="R24" s="55">
        <v>0</v>
      </c>
    </row>
    <row r="25" spans="1:18" ht="15.75" x14ac:dyDescent="0.25">
      <c r="A25" s="129" t="s">
        <v>41</v>
      </c>
      <c r="B25" s="108" t="s">
        <v>42</v>
      </c>
      <c r="C25" s="54">
        <v>298.7328</v>
      </c>
      <c r="D25" s="54">
        <v>0</v>
      </c>
      <c r="E25" s="54">
        <v>328.27780218999999</v>
      </c>
      <c r="F25" s="54">
        <v>298.7328</v>
      </c>
      <c r="G25" s="54">
        <v>29.545002190000002</v>
      </c>
      <c r="H25" s="54">
        <v>182.59758615000001</v>
      </c>
      <c r="I25" s="54">
        <v>5.6239999999999997E-3</v>
      </c>
      <c r="J25" s="54">
        <v>200.65668807</v>
      </c>
      <c r="K25" s="54">
        <v>182.59758615000001</v>
      </c>
      <c r="L25" s="54">
        <v>0</v>
      </c>
      <c r="M25" s="54">
        <v>18.059101920000003</v>
      </c>
      <c r="N25" s="55">
        <v>61.124050037357804</v>
      </c>
      <c r="O25" s="55">
        <v>61.124050030067032</v>
      </c>
      <c r="P25" s="55">
        <v>8.9999999968603106</v>
      </c>
      <c r="Q25" s="54">
        <v>5.6239999999999997E-3</v>
      </c>
      <c r="R25" s="55">
        <v>1.1620045203830642E-14</v>
      </c>
    </row>
    <row r="26" spans="1:18" ht="15.75" x14ac:dyDescent="0.25">
      <c r="A26" s="129" t="s">
        <v>44</v>
      </c>
      <c r="B26" s="108" t="s">
        <v>45</v>
      </c>
      <c r="C26" s="54">
        <v>308.78109999999998</v>
      </c>
      <c r="D26" s="54">
        <v>0</v>
      </c>
      <c r="E26" s="54">
        <v>350.88761364999999</v>
      </c>
      <c r="F26" s="54">
        <v>308.78109999999998</v>
      </c>
      <c r="G26" s="54">
        <v>42.106513649999997</v>
      </c>
      <c r="H26" s="54">
        <v>187.48156159999999</v>
      </c>
      <c r="I26" s="54">
        <v>2.4458063999999999</v>
      </c>
      <c r="J26" s="54">
        <v>213.04722909999998</v>
      </c>
      <c r="K26" s="54">
        <v>187.48156159999999</v>
      </c>
      <c r="L26" s="54">
        <v>0</v>
      </c>
      <c r="M26" s="54">
        <v>25.5656675</v>
      </c>
      <c r="N26" s="55">
        <v>60.716657075190163</v>
      </c>
      <c r="O26" s="55">
        <v>60.716657077117098</v>
      </c>
      <c r="P26" s="55">
        <v>12.000000003755037</v>
      </c>
      <c r="Q26" s="54">
        <v>0</v>
      </c>
      <c r="R26" s="55">
        <v>2.4458064000000093</v>
      </c>
    </row>
    <row r="27" spans="1:18" ht="15.75" x14ac:dyDescent="0.25">
      <c r="A27" s="129" t="s">
        <v>47</v>
      </c>
      <c r="B27" s="108" t="s">
        <v>48</v>
      </c>
      <c r="C27" s="54">
        <v>121.15009999999999</v>
      </c>
      <c r="D27" s="54">
        <v>0</v>
      </c>
      <c r="E27" s="54">
        <v>145.96397590000001</v>
      </c>
      <c r="F27" s="54">
        <v>121.15009999999999</v>
      </c>
      <c r="G27" s="54">
        <v>24.813875899999999</v>
      </c>
      <c r="H27" s="54">
        <v>82.206447709999992</v>
      </c>
      <c r="I27" s="54">
        <v>0</v>
      </c>
      <c r="J27" s="54">
        <v>99.043912900000009</v>
      </c>
      <c r="K27" s="54">
        <v>82.206447709999992</v>
      </c>
      <c r="L27" s="54">
        <v>0</v>
      </c>
      <c r="M27" s="54">
        <v>16.83746519</v>
      </c>
      <c r="N27" s="55">
        <v>67.855039087875284</v>
      </c>
      <c r="O27" s="55">
        <v>67.855039083192963</v>
      </c>
      <c r="P27" s="55">
        <v>16.999999996971038</v>
      </c>
      <c r="Q27" s="54">
        <v>0</v>
      </c>
      <c r="R27" s="55">
        <v>0</v>
      </c>
    </row>
    <row r="28" spans="1:18" ht="15.75" x14ac:dyDescent="0.25">
      <c r="A28" s="129" t="s">
        <v>50</v>
      </c>
      <c r="B28" s="108" t="s">
        <v>51</v>
      </c>
      <c r="C28" s="54">
        <v>268.47559999999999</v>
      </c>
      <c r="D28" s="54">
        <v>0</v>
      </c>
      <c r="E28" s="54">
        <v>295.02813186999998</v>
      </c>
      <c r="F28" s="54">
        <v>268.47559999999999</v>
      </c>
      <c r="G28" s="54">
        <v>26.552531870000003</v>
      </c>
      <c r="H28" s="54">
        <v>242.3993447</v>
      </c>
      <c r="I28" s="54">
        <v>0</v>
      </c>
      <c r="J28" s="54">
        <v>266.37290625999998</v>
      </c>
      <c r="K28" s="54">
        <v>242.3993447</v>
      </c>
      <c r="L28" s="54">
        <v>0</v>
      </c>
      <c r="M28" s="54">
        <v>23.97356156</v>
      </c>
      <c r="N28" s="55">
        <v>90.287290427882454</v>
      </c>
      <c r="O28" s="55">
        <v>90.287290407458983</v>
      </c>
      <c r="P28" s="55">
        <v>8.9999999987235935</v>
      </c>
      <c r="Q28" s="54">
        <v>0</v>
      </c>
      <c r="R28" s="55">
        <v>0</v>
      </c>
    </row>
    <row r="29" spans="1:18" ht="15.75" x14ac:dyDescent="0.25">
      <c r="A29" s="129" t="s">
        <v>53</v>
      </c>
      <c r="B29" s="108" t="s">
        <v>54</v>
      </c>
      <c r="C29" s="54">
        <v>115.9714</v>
      </c>
      <c r="D29" s="54">
        <v>0</v>
      </c>
      <c r="E29" s="54">
        <v>136.43690000000001</v>
      </c>
      <c r="F29" s="54">
        <v>115.9714</v>
      </c>
      <c r="G29" s="54">
        <v>20.465499999999999</v>
      </c>
      <c r="H29" s="54">
        <v>95.137062260000008</v>
      </c>
      <c r="I29" s="54">
        <v>0.57558008999999999</v>
      </c>
      <c r="J29" s="54">
        <v>111.92587474</v>
      </c>
      <c r="K29" s="54">
        <v>95.137062260000008</v>
      </c>
      <c r="L29" s="54">
        <v>0</v>
      </c>
      <c r="M29" s="54">
        <v>16.788812480000001</v>
      </c>
      <c r="N29" s="55">
        <v>82.034934699417278</v>
      </c>
      <c r="O29" s="55">
        <v>82.034704649287832</v>
      </c>
      <c r="P29" s="55">
        <v>14.999938592394155</v>
      </c>
      <c r="Q29" s="54">
        <v>0</v>
      </c>
      <c r="R29" s="55">
        <v>0.57558009000000254</v>
      </c>
    </row>
    <row r="30" spans="1:18" ht="15.75" x14ac:dyDescent="0.25">
      <c r="A30" s="129" t="s">
        <v>56</v>
      </c>
      <c r="B30" s="108" t="s">
        <v>57</v>
      </c>
      <c r="C30" s="54">
        <v>296.18959999999998</v>
      </c>
      <c r="D30" s="54">
        <v>0</v>
      </c>
      <c r="E30" s="54">
        <v>405.73917807999999</v>
      </c>
      <c r="F30" s="54">
        <v>296.18959999999998</v>
      </c>
      <c r="G30" s="54">
        <v>109.54957808</v>
      </c>
      <c r="H30" s="54">
        <v>150.54859521</v>
      </c>
      <c r="I30" s="54">
        <v>0</v>
      </c>
      <c r="J30" s="54">
        <v>206.23095234000002</v>
      </c>
      <c r="K30" s="54">
        <v>150.54859521</v>
      </c>
      <c r="L30" s="54">
        <v>0</v>
      </c>
      <c r="M30" s="54">
        <v>55.68235713</v>
      </c>
      <c r="N30" s="55">
        <v>50.828454209735931</v>
      </c>
      <c r="O30" s="55">
        <v>50.828454208502052</v>
      </c>
      <c r="P30" s="55">
        <v>26.999999999127191</v>
      </c>
      <c r="Q30" s="54">
        <v>0</v>
      </c>
      <c r="R30" s="55">
        <v>0</v>
      </c>
    </row>
    <row r="31" spans="1:18" ht="15.75" x14ac:dyDescent="0.25">
      <c r="A31" s="129" t="s">
        <v>59</v>
      </c>
      <c r="B31" s="108" t="s">
        <v>60</v>
      </c>
      <c r="C31" s="54">
        <v>94.902100000000004</v>
      </c>
      <c r="D31" s="54">
        <v>0</v>
      </c>
      <c r="E31" s="54">
        <v>130.00287900000001</v>
      </c>
      <c r="F31" s="54">
        <v>94.902100000000004</v>
      </c>
      <c r="G31" s="54">
        <v>35.100779000000003</v>
      </c>
      <c r="H31" s="54">
        <v>92.84396563</v>
      </c>
      <c r="I31" s="54">
        <v>0</v>
      </c>
      <c r="J31" s="54">
        <v>127.18351638</v>
      </c>
      <c r="K31" s="54">
        <v>92.84396563</v>
      </c>
      <c r="L31" s="54">
        <v>0</v>
      </c>
      <c r="M31" s="54">
        <v>34.339550750000001</v>
      </c>
      <c r="N31" s="55">
        <v>97.831307874114486</v>
      </c>
      <c r="O31" s="55">
        <v>97.83130667840733</v>
      </c>
      <c r="P31" s="55">
        <v>27.000001043688709</v>
      </c>
      <c r="Q31" s="54">
        <v>0</v>
      </c>
      <c r="R31" s="55">
        <v>0</v>
      </c>
    </row>
    <row r="32" spans="1:18" s="50" customFormat="1" ht="15.75" x14ac:dyDescent="0.25">
      <c r="A32" s="127" t="s">
        <v>62</v>
      </c>
      <c r="B32" s="128" t="s">
        <v>63</v>
      </c>
      <c r="C32" s="49">
        <v>1107.9506000000001</v>
      </c>
      <c r="D32" s="49">
        <v>0</v>
      </c>
      <c r="E32" s="49">
        <v>1456.1525086699999</v>
      </c>
      <c r="F32" s="49">
        <v>1107.9506000000001</v>
      </c>
      <c r="G32" s="49">
        <v>348.20190867000002</v>
      </c>
      <c r="H32" s="49">
        <v>806.93085798999994</v>
      </c>
      <c r="I32" s="49">
        <v>27.670226690000003</v>
      </c>
      <c r="J32" s="49">
        <v>1095.41233519</v>
      </c>
      <c r="K32" s="49">
        <v>806.93085796000003</v>
      </c>
      <c r="L32" s="49">
        <v>0</v>
      </c>
      <c r="M32" s="49">
        <v>288.48147723</v>
      </c>
      <c r="N32" s="49">
        <v>72.830941917446495</v>
      </c>
      <c r="O32" s="49">
        <v>82.848907500791839</v>
      </c>
      <c r="P32" s="49">
        <v>26.33542347137826</v>
      </c>
      <c r="Q32" s="49">
        <v>27.015726690000001</v>
      </c>
      <c r="R32" s="49">
        <v>0.65450002999998114</v>
      </c>
    </row>
    <row r="33" spans="1:18" ht="15.75" x14ac:dyDescent="0.25">
      <c r="A33" s="129" t="s">
        <v>65</v>
      </c>
      <c r="B33" s="108" t="s">
        <v>66</v>
      </c>
      <c r="C33" s="54">
        <v>72.885400000000004</v>
      </c>
      <c r="D33" s="54">
        <v>0</v>
      </c>
      <c r="E33" s="54">
        <v>73.621616069999988</v>
      </c>
      <c r="F33" s="54">
        <v>72.885400000000004</v>
      </c>
      <c r="G33" s="54">
        <v>0.73621607</v>
      </c>
      <c r="H33" s="54">
        <v>46.766647749999997</v>
      </c>
      <c r="I33" s="54">
        <v>6.7794919999999995E-2</v>
      </c>
      <c r="J33" s="54">
        <v>47.23903808</v>
      </c>
      <c r="K33" s="54">
        <v>46.766647749999997</v>
      </c>
      <c r="L33" s="54">
        <v>0</v>
      </c>
      <c r="M33" s="54">
        <v>0.47239033000000002</v>
      </c>
      <c r="N33" s="55">
        <v>64.16463070793327</v>
      </c>
      <c r="O33" s="55">
        <v>64.164631722858218</v>
      </c>
      <c r="P33" s="55">
        <v>0.99999989246182386</v>
      </c>
      <c r="Q33" s="54">
        <v>6.7794919999999995E-2</v>
      </c>
      <c r="R33" s="55">
        <v>-2.7894353493707058E-15</v>
      </c>
    </row>
    <row r="34" spans="1:18" ht="15.75" x14ac:dyDescent="0.25">
      <c r="A34" s="129" t="s">
        <v>68</v>
      </c>
      <c r="B34" s="108" t="s">
        <v>69</v>
      </c>
      <c r="C34" s="54">
        <v>51.1995</v>
      </c>
      <c r="D34" s="54">
        <v>0</v>
      </c>
      <c r="E34" s="54">
        <v>71.110416659999999</v>
      </c>
      <c r="F34" s="54">
        <v>51.1995</v>
      </c>
      <c r="G34" s="54">
        <v>19.910916660000002</v>
      </c>
      <c r="H34" s="54">
        <v>41.439366479999997</v>
      </c>
      <c r="I34" s="54">
        <v>0</v>
      </c>
      <c r="J34" s="54">
        <v>57.554675659999994</v>
      </c>
      <c r="K34" s="54">
        <v>41.439366479999997</v>
      </c>
      <c r="L34" s="54">
        <v>0</v>
      </c>
      <c r="M34" s="54">
        <v>16.115309180000001</v>
      </c>
      <c r="N34" s="55">
        <v>80.937053057158764</v>
      </c>
      <c r="O34" s="55">
        <v>80.937053050776015</v>
      </c>
      <c r="P34" s="55">
        <v>27.999999991660108</v>
      </c>
      <c r="Q34" s="54">
        <v>0</v>
      </c>
      <c r="R34" s="55">
        <v>0</v>
      </c>
    </row>
    <row r="35" spans="1:18" ht="15.75" x14ac:dyDescent="0.25">
      <c r="A35" s="129" t="s">
        <v>71</v>
      </c>
      <c r="B35" s="108" t="s">
        <v>72</v>
      </c>
      <c r="C35" s="54">
        <v>71.810299999999998</v>
      </c>
      <c r="D35" s="54">
        <v>0</v>
      </c>
      <c r="E35" s="54">
        <v>79.789222219999999</v>
      </c>
      <c r="F35" s="54">
        <v>71.810299999999998</v>
      </c>
      <c r="G35" s="54">
        <v>7.9789222199999994</v>
      </c>
      <c r="H35" s="54">
        <v>40.121293600000001</v>
      </c>
      <c r="I35" s="54">
        <v>13.82832</v>
      </c>
      <c r="J35" s="54">
        <v>44.57921511</v>
      </c>
      <c r="K35" s="54">
        <v>40.121293600000001</v>
      </c>
      <c r="L35" s="54">
        <v>0</v>
      </c>
      <c r="M35" s="54">
        <v>4.4579215099999994</v>
      </c>
      <c r="N35" s="55">
        <v>55.871224044461584</v>
      </c>
      <c r="O35" s="55">
        <v>55.871224046096792</v>
      </c>
      <c r="P35" s="55">
        <v>9.9999999977568006</v>
      </c>
      <c r="Q35" s="54">
        <v>13.82832</v>
      </c>
      <c r="R35" s="55">
        <v>-1.7763568394002505E-15</v>
      </c>
    </row>
    <row r="36" spans="1:18" ht="15.75" x14ac:dyDescent="0.25">
      <c r="A36" s="129" t="s">
        <v>74</v>
      </c>
      <c r="B36" s="108" t="s">
        <v>277</v>
      </c>
      <c r="C36" s="54">
        <v>15.0047</v>
      </c>
      <c r="D36" s="54">
        <v>0</v>
      </c>
      <c r="E36" s="54">
        <v>22.39507463</v>
      </c>
      <c r="F36" s="54">
        <v>15.0047</v>
      </c>
      <c r="G36" s="54">
        <v>7.3903746300000002</v>
      </c>
      <c r="H36" s="54">
        <v>15.00469472</v>
      </c>
      <c r="I36" s="54">
        <v>0</v>
      </c>
      <c r="J36" s="54">
        <v>22.39506673</v>
      </c>
      <c r="K36" s="54">
        <v>15.00469472</v>
      </c>
      <c r="L36" s="54">
        <v>0</v>
      </c>
      <c r="M36" s="54">
        <v>7.3903720100000001</v>
      </c>
      <c r="N36" s="55">
        <v>99.999964811025876</v>
      </c>
      <c r="O36" s="55">
        <v>99.999964548481884</v>
      </c>
      <c r="P36" s="55">
        <v>32.999999951328569</v>
      </c>
      <c r="Q36" s="54">
        <v>0</v>
      </c>
      <c r="R36" s="55">
        <v>0</v>
      </c>
    </row>
    <row r="37" spans="1:18" ht="15.75" x14ac:dyDescent="0.25">
      <c r="A37" s="129" t="s">
        <v>76</v>
      </c>
      <c r="B37" s="108" t="s">
        <v>77</v>
      </c>
      <c r="C37" s="54">
        <v>168.6797</v>
      </c>
      <c r="D37" s="54">
        <v>0</v>
      </c>
      <c r="E37" s="54">
        <v>219.06454630000002</v>
      </c>
      <c r="F37" s="54">
        <v>168.6797</v>
      </c>
      <c r="G37" s="54">
        <v>50.3848463</v>
      </c>
      <c r="H37" s="54">
        <v>157.59346821</v>
      </c>
      <c r="I37" s="54">
        <v>0</v>
      </c>
      <c r="J37" s="54">
        <v>204.66684258000001</v>
      </c>
      <c r="K37" s="54">
        <v>157.59346818</v>
      </c>
      <c r="L37" s="54">
        <v>0</v>
      </c>
      <c r="M37" s="54">
        <v>47.073374399999999</v>
      </c>
      <c r="N37" s="55">
        <v>93.427643148523515</v>
      </c>
      <c r="O37" s="55">
        <v>93.427643144363429</v>
      </c>
      <c r="P37" s="55">
        <v>23.000000296384108</v>
      </c>
      <c r="Q37" s="54">
        <v>0</v>
      </c>
      <c r="R37" s="55">
        <v>2.9999995376783772E-8</v>
      </c>
    </row>
    <row r="38" spans="1:18" ht="15.75" x14ac:dyDescent="0.25">
      <c r="A38" s="129" t="s">
        <v>79</v>
      </c>
      <c r="B38" s="108" t="s">
        <v>80</v>
      </c>
      <c r="C38" s="54">
        <v>291.62900000000002</v>
      </c>
      <c r="D38" s="54">
        <v>0</v>
      </c>
      <c r="E38" s="54">
        <v>347.17738094999999</v>
      </c>
      <c r="F38" s="54">
        <v>291.62900000000002</v>
      </c>
      <c r="G38" s="54">
        <v>55.548380950000002</v>
      </c>
      <c r="H38" s="54">
        <v>146.40769478000001</v>
      </c>
      <c r="I38" s="54">
        <v>2.718947</v>
      </c>
      <c r="J38" s="54">
        <v>174.29487399999999</v>
      </c>
      <c r="K38" s="54">
        <v>146.40769478000001</v>
      </c>
      <c r="L38" s="54">
        <v>0</v>
      </c>
      <c r="M38" s="54">
        <v>27.88717922</v>
      </c>
      <c r="N38" s="55">
        <v>50.203407336033109</v>
      </c>
      <c r="O38" s="55">
        <v>50.203406009441935</v>
      </c>
      <c r="P38" s="55">
        <v>15.99999964428099</v>
      </c>
      <c r="Q38" s="54">
        <v>2.0644469999999999</v>
      </c>
      <c r="R38" s="55">
        <v>0.65449999999998587</v>
      </c>
    </row>
    <row r="39" spans="1:18" ht="15.75" x14ac:dyDescent="0.25">
      <c r="A39" s="129" t="s">
        <v>82</v>
      </c>
      <c r="B39" s="108" t="s">
        <v>83</v>
      </c>
      <c r="C39" s="54">
        <v>175.82239999999999</v>
      </c>
      <c r="D39" s="54">
        <v>0</v>
      </c>
      <c r="E39" s="54">
        <v>344.74980392999998</v>
      </c>
      <c r="F39" s="54">
        <v>175.82239999999999</v>
      </c>
      <c r="G39" s="54">
        <v>168.92740393</v>
      </c>
      <c r="H39" s="54">
        <v>168.80670212999999</v>
      </c>
      <c r="I39" s="54">
        <v>7.0627529200000003</v>
      </c>
      <c r="J39" s="54">
        <v>330.99353364000001</v>
      </c>
      <c r="K39" s="54">
        <v>168.80670212999999</v>
      </c>
      <c r="L39" s="54">
        <v>0</v>
      </c>
      <c r="M39" s="54">
        <v>162.18683150999999</v>
      </c>
      <c r="N39" s="55">
        <v>96.009781535231014</v>
      </c>
      <c r="O39" s="55">
        <v>96.009781561082207</v>
      </c>
      <c r="P39" s="55">
        <v>49.000000007975977</v>
      </c>
      <c r="Q39" s="54">
        <v>7.0627529200000003</v>
      </c>
      <c r="R39" s="55">
        <v>7.9936057773011271E-15</v>
      </c>
    </row>
    <row r="40" spans="1:18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5" t="s">
        <v>369</v>
      </c>
      <c r="O40" s="55" t="s">
        <v>369</v>
      </c>
      <c r="P40" s="55">
        <v>0</v>
      </c>
      <c r="Q40" s="54">
        <v>0</v>
      </c>
      <c r="R40" s="55">
        <v>0</v>
      </c>
    </row>
    <row r="41" spans="1:18" ht="15.75" x14ac:dyDescent="0.25">
      <c r="A41" s="129" t="s">
        <v>87</v>
      </c>
      <c r="B41" s="108" t="s">
        <v>88</v>
      </c>
      <c r="C41" s="54">
        <v>30.749600000000001</v>
      </c>
      <c r="D41" s="54">
        <v>0</v>
      </c>
      <c r="E41" s="54">
        <v>43.309295770000006</v>
      </c>
      <c r="F41" s="54">
        <v>30.749600000000001</v>
      </c>
      <c r="G41" s="54">
        <v>12.559695769999999</v>
      </c>
      <c r="H41" s="54">
        <v>11.66946033</v>
      </c>
      <c r="I41" s="54">
        <v>0</v>
      </c>
      <c r="J41" s="54">
        <v>16.435859619999999</v>
      </c>
      <c r="K41" s="54">
        <v>11.66946033</v>
      </c>
      <c r="L41" s="54">
        <v>0</v>
      </c>
      <c r="M41" s="54">
        <v>4.7663992899999998</v>
      </c>
      <c r="N41" s="55">
        <v>37.949958145797012</v>
      </c>
      <c r="O41" s="55">
        <v>37.949958162083732</v>
      </c>
      <c r="P41" s="55">
        <v>29.000000001216854</v>
      </c>
      <c r="Q41" s="54">
        <v>0</v>
      </c>
      <c r="R41" s="55">
        <v>0</v>
      </c>
    </row>
    <row r="42" spans="1:18" ht="15.75" x14ac:dyDescent="0.25">
      <c r="A42" s="129" t="s">
        <v>90</v>
      </c>
      <c r="B42" s="108" t="s">
        <v>91</v>
      </c>
      <c r="C42" s="54">
        <v>99.971100000000007</v>
      </c>
      <c r="D42" s="54">
        <v>0</v>
      </c>
      <c r="E42" s="54">
        <v>123.42111113999999</v>
      </c>
      <c r="F42" s="54">
        <v>99.971100000000007</v>
      </c>
      <c r="G42" s="54">
        <v>23.450011140000001</v>
      </c>
      <c r="H42" s="54">
        <v>72.716253659999992</v>
      </c>
      <c r="I42" s="54">
        <v>3.9924118499999999</v>
      </c>
      <c r="J42" s="54">
        <v>89.773152670000002</v>
      </c>
      <c r="K42" s="54">
        <v>72.716253659999992</v>
      </c>
      <c r="L42" s="54">
        <v>0</v>
      </c>
      <c r="M42" s="54">
        <v>17.056899010000002</v>
      </c>
      <c r="N42" s="55">
        <v>72.737274732397651</v>
      </c>
      <c r="O42" s="55">
        <v>72.737274657004718</v>
      </c>
      <c r="P42" s="55">
        <v>19.000000003007582</v>
      </c>
      <c r="Q42" s="54">
        <v>3.9924118499999999</v>
      </c>
      <c r="R42" s="55">
        <v>-3.5527136788005009E-15</v>
      </c>
    </row>
    <row r="43" spans="1:18" ht="15.75" x14ac:dyDescent="0.25">
      <c r="A43" s="103">
        <v>32</v>
      </c>
      <c r="B43" s="108" t="s">
        <v>93</v>
      </c>
      <c r="C43" s="54">
        <v>130.19890000000001</v>
      </c>
      <c r="D43" s="54">
        <v>0</v>
      </c>
      <c r="E43" s="54">
        <v>131.51404099999999</v>
      </c>
      <c r="F43" s="54">
        <v>130.19890000000001</v>
      </c>
      <c r="G43" s="54">
        <v>1.3151409999999999</v>
      </c>
      <c r="H43" s="54">
        <v>106.40527632999999</v>
      </c>
      <c r="I43" s="54">
        <v>0</v>
      </c>
      <c r="J43" s="54">
        <v>107.48007709999999</v>
      </c>
      <c r="K43" s="54">
        <v>106.40527632999999</v>
      </c>
      <c r="L43" s="54">
        <v>0</v>
      </c>
      <c r="M43" s="54">
        <v>1.07480077</v>
      </c>
      <c r="N43" s="55">
        <v>81.725173046776874</v>
      </c>
      <c r="O43" s="55">
        <v>81.7251359359947</v>
      </c>
      <c r="P43" s="55">
        <v>0.99999999906959514</v>
      </c>
      <c r="Q43" s="54">
        <v>0</v>
      </c>
      <c r="R43" s="55">
        <v>0</v>
      </c>
    </row>
    <row r="44" spans="1:18" s="50" customFormat="1" ht="15.75" x14ac:dyDescent="0.25">
      <c r="A44" s="104">
        <v>33</v>
      </c>
      <c r="B44" s="105" t="s">
        <v>95</v>
      </c>
      <c r="C44" s="49">
        <v>3810.3924999999999</v>
      </c>
      <c r="D44" s="49">
        <v>0</v>
      </c>
      <c r="E44" s="49">
        <v>4405.9412654099997</v>
      </c>
      <c r="F44" s="49">
        <v>3810.3924999999999</v>
      </c>
      <c r="G44" s="49">
        <v>595.54876540999999</v>
      </c>
      <c r="H44" s="49">
        <v>3357.3272773799999</v>
      </c>
      <c r="I44" s="49">
        <v>117.58376484999999</v>
      </c>
      <c r="J44" s="49">
        <v>3895.4357491200003</v>
      </c>
      <c r="K44" s="49">
        <v>3357.3272773799999</v>
      </c>
      <c r="L44" s="49">
        <v>0</v>
      </c>
      <c r="M44" s="49">
        <v>538.10847174000003</v>
      </c>
      <c r="N44" s="49">
        <v>88.109749254965209</v>
      </c>
      <c r="O44" s="49">
        <v>90.355064604918496</v>
      </c>
      <c r="P44" s="49">
        <v>13.813819721235593</v>
      </c>
      <c r="Q44" s="49">
        <v>114.01281852</v>
      </c>
      <c r="R44" s="49">
        <v>3.5709463300001296</v>
      </c>
    </row>
    <row r="45" spans="1:18" ht="15.75" x14ac:dyDescent="0.25">
      <c r="A45" s="93">
        <v>34</v>
      </c>
      <c r="B45" s="106" t="s">
        <v>97</v>
      </c>
      <c r="C45" s="54">
        <v>148.72280000000001</v>
      </c>
      <c r="D45" s="54">
        <v>0</v>
      </c>
      <c r="E45" s="54">
        <v>150.22505050999999</v>
      </c>
      <c r="F45" s="54">
        <v>148.72280000000001</v>
      </c>
      <c r="G45" s="54">
        <v>1.5022505100000001</v>
      </c>
      <c r="H45" s="54">
        <v>145.03849226</v>
      </c>
      <c r="I45" s="54">
        <v>0</v>
      </c>
      <c r="J45" s="54">
        <v>146.50352753999999</v>
      </c>
      <c r="K45" s="54">
        <v>145.03849226</v>
      </c>
      <c r="L45" s="54">
        <v>0</v>
      </c>
      <c r="M45" s="54">
        <v>1.4650352799999999</v>
      </c>
      <c r="N45" s="55">
        <v>97.52270146877278</v>
      </c>
      <c r="O45" s="55">
        <v>97.522701456763016</v>
      </c>
      <c r="P45" s="55">
        <v>1.0000000031398562</v>
      </c>
      <c r="Q45" s="54">
        <v>0</v>
      </c>
      <c r="R45" s="55">
        <v>0</v>
      </c>
    </row>
    <row r="46" spans="1:18" ht="15.75" x14ac:dyDescent="0.25">
      <c r="A46" s="93">
        <v>35</v>
      </c>
      <c r="B46" s="106" t="s">
        <v>99</v>
      </c>
      <c r="C46" s="54">
        <v>326.74349999999998</v>
      </c>
      <c r="D46" s="54">
        <v>0</v>
      </c>
      <c r="E46" s="54">
        <v>330.04393938999999</v>
      </c>
      <c r="F46" s="54">
        <v>326.74349999999998</v>
      </c>
      <c r="G46" s="54">
        <v>3.3004393900000002</v>
      </c>
      <c r="H46" s="54">
        <v>283.57407962000002</v>
      </c>
      <c r="I46" s="54">
        <v>3.5709463299999999</v>
      </c>
      <c r="J46" s="54">
        <v>286.43846427999995</v>
      </c>
      <c r="K46" s="54">
        <v>283.57407962000002</v>
      </c>
      <c r="L46" s="54">
        <v>0</v>
      </c>
      <c r="M46" s="54">
        <v>2.8643846600000002</v>
      </c>
      <c r="N46" s="55">
        <v>86.787978833549872</v>
      </c>
      <c r="O46" s="55">
        <v>86.78797946354652</v>
      </c>
      <c r="P46" s="55">
        <v>1.0000000060047805</v>
      </c>
      <c r="Q46" s="54">
        <v>0</v>
      </c>
      <c r="R46" s="55">
        <v>3.5709463300000266</v>
      </c>
    </row>
    <row r="47" spans="1:18" s="72" customFormat="1" ht="15.75" x14ac:dyDescent="0.25">
      <c r="A47" s="129">
        <v>36</v>
      </c>
      <c r="B47" s="108" t="s">
        <v>253</v>
      </c>
      <c r="C47" s="54">
        <v>812.02800000000002</v>
      </c>
      <c r="D47" s="54">
        <v>0</v>
      </c>
      <c r="E47" s="54">
        <v>854.76631599999996</v>
      </c>
      <c r="F47" s="54">
        <v>812.02800000000002</v>
      </c>
      <c r="G47" s="54">
        <v>42.738315999999998</v>
      </c>
      <c r="H47" s="54">
        <v>763.45764952000002</v>
      </c>
      <c r="I47" s="54">
        <v>55.073478360000003</v>
      </c>
      <c r="J47" s="54">
        <v>803.63963129000001</v>
      </c>
      <c r="K47" s="54">
        <v>763.45764952000002</v>
      </c>
      <c r="L47" s="54">
        <v>0</v>
      </c>
      <c r="M47" s="54">
        <v>40.18198177</v>
      </c>
      <c r="N47" s="55">
        <v>94.018635997773487</v>
      </c>
      <c r="O47" s="55">
        <v>94.018636040783647</v>
      </c>
      <c r="P47" s="55">
        <v>5.000000025571163</v>
      </c>
      <c r="Q47" s="54">
        <v>55.073478360000003</v>
      </c>
      <c r="R47" s="55">
        <v>-3.5527136788005009E-14</v>
      </c>
    </row>
    <row r="48" spans="1:18" ht="15.75" x14ac:dyDescent="0.25">
      <c r="A48" s="93">
        <v>37</v>
      </c>
      <c r="B48" s="106" t="s">
        <v>101</v>
      </c>
      <c r="C48" s="54">
        <v>1169.9851000000001</v>
      </c>
      <c r="D48" s="54">
        <v>0</v>
      </c>
      <c r="E48" s="54">
        <v>1499.9809</v>
      </c>
      <c r="F48" s="54">
        <v>1169.9851000000001</v>
      </c>
      <c r="G48" s="54">
        <v>329.99579999999997</v>
      </c>
      <c r="H48" s="54">
        <v>1161.9907047000002</v>
      </c>
      <c r="I48" s="54">
        <v>54.366753700000004</v>
      </c>
      <c r="J48" s="54">
        <v>1489.7317214099999</v>
      </c>
      <c r="K48" s="54">
        <v>1161.9907047000002</v>
      </c>
      <c r="L48" s="54">
        <v>0</v>
      </c>
      <c r="M48" s="54">
        <v>327.74101671</v>
      </c>
      <c r="N48" s="55">
        <v>99.316709648695536</v>
      </c>
      <c r="O48" s="55">
        <v>99.316723640119065</v>
      </c>
      <c r="P48" s="55">
        <v>22.000002550781424</v>
      </c>
      <c r="Q48" s="54">
        <v>54.366753700000004</v>
      </c>
      <c r="R48" s="55">
        <v>1.1368683772161603E-13</v>
      </c>
    </row>
    <row r="49" spans="1:18" ht="15.75" x14ac:dyDescent="0.25">
      <c r="A49" s="93">
        <v>38</v>
      </c>
      <c r="B49" s="106" t="s">
        <v>103</v>
      </c>
      <c r="C49" s="54">
        <v>245.49180000000001</v>
      </c>
      <c r="D49" s="54">
        <v>0</v>
      </c>
      <c r="E49" s="54">
        <v>285.45558199999999</v>
      </c>
      <c r="F49" s="54">
        <v>245.49180000000001</v>
      </c>
      <c r="G49" s="54">
        <v>39.963782000000002</v>
      </c>
      <c r="H49" s="54">
        <v>168.62138564</v>
      </c>
      <c r="I49" s="54">
        <v>0</v>
      </c>
      <c r="J49" s="54">
        <v>196.07137902000002</v>
      </c>
      <c r="K49" s="54">
        <v>168.62138564</v>
      </c>
      <c r="L49" s="54">
        <v>0</v>
      </c>
      <c r="M49" s="54">
        <v>27.449993379999999</v>
      </c>
      <c r="N49" s="55">
        <v>68.687176370045762</v>
      </c>
      <c r="O49" s="55">
        <v>68.68717625373894</v>
      </c>
      <c r="P49" s="55">
        <v>14.000000161777818</v>
      </c>
      <c r="Q49" s="54">
        <v>0</v>
      </c>
      <c r="R49" s="55">
        <v>0</v>
      </c>
    </row>
    <row r="50" spans="1:18" ht="15.75" x14ac:dyDescent="0.25">
      <c r="A50" s="93">
        <v>39</v>
      </c>
      <c r="B50" s="106" t="s">
        <v>105</v>
      </c>
      <c r="C50" s="54">
        <v>495.81729999999999</v>
      </c>
      <c r="D50" s="54">
        <v>0</v>
      </c>
      <c r="E50" s="54">
        <v>563.42874700000004</v>
      </c>
      <c r="F50" s="54">
        <v>495.81729999999999</v>
      </c>
      <c r="G50" s="54">
        <v>67.611446999999998</v>
      </c>
      <c r="H50" s="54">
        <v>467.58402794</v>
      </c>
      <c r="I50" s="54">
        <v>4.5725864600000001</v>
      </c>
      <c r="J50" s="54">
        <v>531.34548400000006</v>
      </c>
      <c r="K50" s="54">
        <v>467.58402794</v>
      </c>
      <c r="L50" s="54">
        <v>0</v>
      </c>
      <c r="M50" s="54">
        <v>63.76145606</v>
      </c>
      <c r="N50" s="55">
        <v>94.305710579279918</v>
      </c>
      <c r="O50" s="55">
        <v>94.305711368668085</v>
      </c>
      <c r="P50" s="55">
        <v>11.999999619833034</v>
      </c>
      <c r="Q50" s="54">
        <v>4.5725864600000001</v>
      </c>
      <c r="R50" s="55">
        <v>2.4868995751603507E-14</v>
      </c>
    </row>
    <row r="51" spans="1:18" s="72" customFormat="1" ht="15.75" x14ac:dyDescent="0.25">
      <c r="A51" s="103">
        <v>40</v>
      </c>
      <c r="B51" s="106" t="s">
        <v>107</v>
      </c>
      <c r="C51" s="54">
        <v>514.14829999999995</v>
      </c>
      <c r="D51" s="54">
        <v>0</v>
      </c>
      <c r="E51" s="54">
        <v>619.45578313999999</v>
      </c>
      <c r="F51" s="54">
        <v>514.14829999999995</v>
      </c>
      <c r="G51" s="54">
        <v>105.30748314</v>
      </c>
      <c r="H51" s="54">
        <v>363.53534372000001</v>
      </c>
      <c r="I51" s="54">
        <v>0</v>
      </c>
      <c r="J51" s="54">
        <v>437.99439001999997</v>
      </c>
      <c r="K51" s="54">
        <v>363.53534372000001</v>
      </c>
      <c r="L51" s="54">
        <v>0</v>
      </c>
      <c r="M51" s="54">
        <v>74.459046299999997</v>
      </c>
      <c r="N51" s="55">
        <v>70.706320281521897</v>
      </c>
      <c r="O51" s="55">
        <v>70.70632027261648</v>
      </c>
      <c r="P51" s="55">
        <v>16.999999999223736</v>
      </c>
      <c r="Q51" s="54">
        <v>0</v>
      </c>
      <c r="R51" s="55">
        <v>0</v>
      </c>
    </row>
    <row r="52" spans="1:18" ht="15.75" x14ac:dyDescent="0.25">
      <c r="A52" s="129">
        <v>41</v>
      </c>
      <c r="B52" s="108" t="s">
        <v>254</v>
      </c>
      <c r="C52" s="54">
        <v>97.455699999999993</v>
      </c>
      <c r="D52" s="54">
        <v>0</v>
      </c>
      <c r="E52" s="54">
        <v>102.58494737000001</v>
      </c>
      <c r="F52" s="54">
        <v>97.455699999999993</v>
      </c>
      <c r="G52" s="54">
        <v>5.1292473699999999</v>
      </c>
      <c r="H52" s="54">
        <v>3.52559398</v>
      </c>
      <c r="I52" s="54">
        <v>0</v>
      </c>
      <c r="J52" s="54">
        <v>3.7111515600000002</v>
      </c>
      <c r="K52" s="54">
        <v>3.52559398</v>
      </c>
      <c r="L52" s="54">
        <v>0</v>
      </c>
      <c r="M52" s="54">
        <v>0.18555758</v>
      </c>
      <c r="N52" s="55">
        <v>3.6176375317195406</v>
      </c>
      <c r="O52" s="55">
        <v>3.6176375716502047</v>
      </c>
      <c r="P52" s="55">
        <v>5.0000000538916272</v>
      </c>
      <c r="Q52" s="54">
        <v>0</v>
      </c>
      <c r="R52" s="55">
        <v>0</v>
      </c>
    </row>
    <row r="53" spans="1:18" s="50" customFormat="1" ht="15.75" x14ac:dyDescent="0.25">
      <c r="A53" s="104">
        <v>42</v>
      </c>
      <c r="B53" s="107" t="s">
        <v>109</v>
      </c>
      <c r="C53" s="49">
        <v>2722.9921000000004</v>
      </c>
      <c r="D53" s="49">
        <v>0</v>
      </c>
      <c r="E53" s="49">
        <v>2870.9676749200003</v>
      </c>
      <c r="F53" s="49">
        <v>2722.9921000000004</v>
      </c>
      <c r="G53" s="49">
        <v>147.97557492000001</v>
      </c>
      <c r="H53" s="49">
        <v>2154.8463774100001</v>
      </c>
      <c r="I53" s="49">
        <v>87.76514263</v>
      </c>
      <c r="J53" s="49">
        <v>2272.2148433800003</v>
      </c>
      <c r="K53" s="49">
        <v>2154.8463774100001</v>
      </c>
      <c r="L53" s="49">
        <v>0</v>
      </c>
      <c r="M53" s="49">
        <v>117.36846596999999</v>
      </c>
      <c r="N53" s="49">
        <v>79.135241611975289</v>
      </c>
      <c r="O53" s="49">
        <v>79.316107427494615</v>
      </c>
      <c r="P53" s="49">
        <v>5.1653771346467492</v>
      </c>
      <c r="Q53" s="49">
        <v>86.475499999999997</v>
      </c>
      <c r="R53" s="49">
        <v>1.2896426300000172</v>
      </c>
    </row>
    <row r="54" spans="1:18" ht="15.75" x14ac:dyDescent="0.25">
      <c r="A54" s="93">
        <v>43</v>
      </c>
      <c r="B54" s="106" t="s">
        <v>111</v>
      </c>
      <c r="C54" s="54">
        <v>615.20550000000003</v>
      </c>
      <c r="D54" s="54">
        <v>0</v>
      </c>
      <c r="E54" s="54">
        <v>647.58473683</v>
      </c>
      <c r="F54" s="54">
        <v>615.20550000000003</v>
      </c>
      <c r="G54" s="54">
        <v>32.379236829999996</v>
      </c>
      <c r="H54" s="54">
        <v>334.47780397000002</v>
      </c>
      <c r="I54" s="54">
        <v>86.475499999999997</v>
      </c>
      <c r="J54" s="54">
        <v>352.08189891000001</v>
      </c>
      <c r="K54" s="54">
        <v>334.47780397000002</v>
      </c>
      <c r="L54" s="54">
        <v>0</v>
      </c>
      <c r="M54" s="54">
        <v>17.604094940000003</v>
      </c>
      <c r="N54" s="55">
        <v>54.36846776727451</v>
      </c>
      <c r="O54" s="55">
        <v>54.368467769720453</v>
      </c>
      <c r="P54" s="55">
        <v>4.9999999984378647</v>
      </c>
      <c r="Q54" s="54">
        <v>86.475499999999997</v>
      </c>
      <c r="R54" s="55">
        <v>1.4210854715202004E-14</v>
      </c>
    </row>
    <row r="55" spans="1:18" ht="15.75" x14ac:dyDescent="0.25">
      <c r="A55" s="93">
        <v>44</v>
      </c>
      <c r="B55" s="106" t="s">
        <v>113</v>
      </c>
      <c r="C55" s="54">
        <v>137.6763</v>
      </c>
      <c r="D55" s="54">
        <v>0</v>
      </c>
      <c r="E55" s="54">
        <v>144.92242100000001</v>
      </c>
      <c r="F55" s="54">
        <v>137.6763</v>
      </c>
      <c r="G55" s="54">
        <v>7.2461209999999996</v>
      </c>
      <c r="H55" s="54">
        <v>77.412649999999999</v>
      </c>
      <c r="I55" s="54">
        <v>0</v>
      </c>
      <c r="J55" s="54">
        <v>81.486999999999995</v>
      </c>
      <c r="K55" s="54">
        <v>77.412649999999999</v>
      </c>
      <c r="L55" s="54">
        <v>0</v>
      </c>
      <c r="M55" s="54">
        <v>4.0743499999999999</v>
      </c>
      <c r="N55" s="55">
        <v>56.228014552976802</v>
      </c>
      <c r="O55" s="55">
        <v>56.228014961384162</v>
      </c>
      <c r="P55" s="55">
        <v>5</v>
      </c>
      <c r="Q55" s="54">
        <v>0</v>
      </c>
      <c r="R55" s="55">
        <v>0</v>
      </c>
    </row>
    <row r="56" spans="1:18" ht="31.5" x14ac:dyDescent="0.25">
      <c r="A56" s="93">
        <v>45</v>
      </c>
      <c r="B56" s="106" t="s">
        <v>115</v>
      </c>
      <c r="C56" s="54">
        <v>668.75300000000004</v>
      </c>
      <c r="D56" s="54">
        <v>0</v>
      </c>
      <c r="E56" s="54">
        <v>703.95052632000011</v>
      </c>
      <c r="F56" s="54">
        <v>668.75300000000004</v>
      </c>
      <c r="G56" s="54">
        <v>35.197526320000001</v>
      </c>
      <c r="H56" s="54">
        <v>626.75553790999993</v>
      </c>
      <c r="I56" s="54">
        <v>0</v>
      </c>
      <c r="J56" s="54">
        <v>659.74267149000002</v>
      </c>
      <c r="K56" s="54">
        <v>626.75553790999993</v>
      </c>
      <c r="L56" s="54">
        <v>0</v>
      </c>
      <c r="M56" s="54">
        <v>32.987133579999998</v>
      </c>
      <c r="N56" s="55">
        <v>93.720033840595846</v>
      </c>
      <c r="O56" s="55">
        <v>93.720033845833058</v>
      </c>
      <c r="P56" s="55">
        <v>5.0000000008336576</v>
      </c>
      <c r="Q56" s="54">
        <v>0</v>
      </c>
      <c r="R56" s="55">
        <v>0</v>
      </c>
    </row>
    <row r="57" spans="1:18" ht="31.5" x14ac:dyDescent="0.25">
      <c r="A57" s="93">
        <v>46</v>
      </c>
      <c r="B57" s="106" t="s">
        <v>117</v>
      </c>
      <c r="C57" s="54">
        <v>221.61660000000001</v>
      </c>
      <c r="D57" s="54">
        <v>0</v>
      </c>
      <c r="E57" s="54">
        <v>235.76234042999999</v>
      </c>
      <c r="F57" s="54">
        <v>221.61660000000001</v>
      </c>
      <c r="G57" s="54">
        <v>14.14574043</v>
      </c>
      <c r="H57" s="54">
        <v>192.11665400999999</v>
      </c>
      <c r="I57" s="54">
        <v>0</v>
      </c>
      <c r="J57" s="54">
        <v>204.37941915000002</v>
      </c>
      <c r="K57" s="54">
        <v>192.11665400999999</v>
      </c>
      <c r="L57" s="54">
        <v>0</v>
      </c>
      <c r="M57" s="54">
        <v>12.262765140000001</v>
      </c>
      <c r="N57" s="55">
        <v>86.688747147099988</v>
      </c>
      <c r="O57" s="55">
        <v>86.68874705203396</v>
      </c>
      <c r="P57" s="55">
        <v>5.9999999955964247</v>
      </c>
      <c r="Q57" s="54">
        <v>0</v>
      </c>
      <c r="R57" s="55">
        <v>0</v>
      </c>
    </row>
    <row r="58" spans="1:18" ht="31.5" x14ac:dyDescent="0.25">
      <c r="A58" s="93">
        <v>47</v>
      </c>
      <c r="B58" s="106" t="s">
        <v>119</v>
      </c>
      <c r="C58" s="54">
        <v>194.5394</v>
      </c>
      <c r="D58" s="54">
        <v>0</v>
      </c>
      <c r="E58" s="54">
        <v>206.95680849999999</v>
      </c>
      <c r="F58" s="54">
        <v>194.5394</v>
      </c>
      <c r="G58" s="54">
        <v>12.417408500000001</v>
      </c>
      <c r="H58" s="54">
        <v>161.10939999999999</v>
      </c>
      <c r="I58" s="54">
        <v>0</v>
      </c>
      <c r="J58" s="54">
        <v>171.39297870999999</v>
      </c>
      <c r="K58" s="54">
        <v>161.10939999999999</v>
      </c>
      <c r="L58" s="54">
        <v>0</v>
      </c>
      <c r="M58" s="54">
        <v>10.28357871</v>
      </c>
      <c r="N58" s="55">
        <v>82.815820342820018</v>
      </c>
      <c r="O58" s="55">
        <v>82.815820305823067</v>
      </c>
      <c r="P58" s="55">
        <v>5.9999999926484744</v>
      </c>
      <c r="Q58" s="54">
        <v>0</v>
      </c>
      <c r="R58" s="55">
        <v>0</v>
      </c>
    </row>
    <row r="59" spans="1:18" ht="15.75" x14ac:dyDescent="0.25">
      <c r="A59" s="129">
        <v>48</v>
      </c>
      <c r="B59" s="106" t="s">
        <v>121</v>
      </c>
      <c r="C59" s="54">
        <v>248.01660000000001</v>
      </c>
      <c r="D59" s="54">
        <v>0</v>
      </c>
      <c r="E59" s="54">
        <v>261.07010500000001</v>
      </c>
      <c r="F59" s="54">
        <v>248.01660000000001</v>
      </c>
      <c r="G59" s="54">
        <v>13.053504999999999</v>
      </c>
      <c r="H59" s="54">
        <v>194.12657340000001</v>
      </c>
      <c r="I59" s="54">
        <v>0</v>
      </c>
      <c r="J59" s="54">
        <v>204.34376132</v>
      </c>
      <c r="K59" s="54">
        <v>194.12657340000001</v>
      </c>
      <c r="L59" s="54">
        <v>0</v>
      </c>
      <c r="M59" s="54">
        <v>10.217187920000001</v>
      </c>
      <c r="N59" s="55">
        <v>78.271604965151525</v>
      </c>
      <c r="O59" s="55">
        <v>78.271605365761914</v>
      </c>
      <c r="P59" s="55">
        <v>4.9999999285517704</v>
      </c>
      <c r="Q59" s="54">
        <v>0</v>
      </c>
      <c r="R59" s="55">
        <v>0</v>
      </c>
    </row>
    <row r="60" spans="1:18" ht="15.75" x14ac:dyDescent="0.25">
      <c r="A60" s="130">
        <v>49</v>
      </c>
      <c r="B60" s="106" t="s">
        <v>123</v>
      </c>
      <c r="C60" s="54">
        <v>637.18470000000002</v>
      </c>
      <c r="D60" s="54">
        <v>0</v>
      </c>
      <c r="E60" s="54">
        <v>670.72073684000009</v>
      </c>
      <c r="F60" s="54">
        <v>637.18470000000002</v>
      </c>
      <c r="G60" s="54">
        <v>33.536036840000001</v>
      </c>
      <c r="H60" s="54">
        <v>568.84775811999998</v>
      </c>
      <c r="I60" s="54">
        <v>1.2896426299999999</v>
      </c>
      <c r="J60" s="54">
        <v>598.78711379999993</v>
      </c>
      <c r="K60" s="54">
        <v>568.84775811999998</v>
      </c>
      <c r="L60" s="54">
        <v>0</v>
      </c>
      <c r="M60" s="54">
        <v>29.939355679999998</v>
      </c>
      <c r="N60" s="55">
        <v>89.275175332992134</v>
      </c>
      <c r="O60" s="55">
        <v>89.275175307208414</v>
      </c>
      <c r="P60" s="55">
        <v>4.9999999983299581</v>
      </c>
      <c r="Q60" s="54">
        <v>0</v>
      </c>
      <c r="R60" s="55">
        <v>1.289642630000003</v>
      </c>
    </row>
    <row r="61" spans="1:18" s="50" customFormat="1" ht="15.75" x14ac:dyDescent="0.25">
      <c r="A61" s="127">
        <v>50</v>
      </c>
      <c r="B61" s="128" t="s">
        <v>125</v>
      </c>
      <c r="C61" s="49">
        <v>4390.0776999999998</v>
      </c>
      <c r="D61" s="49">
        <v>0</v>
      </c>
      <c r="E61" s="49">
        <v>5577.6879982300006</v>
      </c>
      <c r="F61" s="49">
        <v>4390.0776999999998</v>
      </c>
      <c r="G61" s="49">
        <v>1187.6102982299999</v>
      </c>
      <c r="H61" s="49">
        <v>3615.4254110700008</v>
      </c>
      <c r="I61" s="49">
        <v>51.982221080000002</v>
      </c>
      <c r="J61" s="49">
        <v>4577.2796687399996</v>
      </c>
      <c r="K61" s="49">
        <v>3615.4254110700008</v>
      </c>
      <c r="L61" s="49">
        <v>0</v>
      </c>
      <c r="M61" s="49">
        <v>961.85425766999992</v>
      </c>
      <c r="N61" s="49">
        <v>82.354474297117818</v>
      </c>
      <c r="O61" s="49">
        <v>80.990730638117228</v>
      </c>
      <c r="P61" s="49">
        <v>21.013665916873553</v>
      </c>
      <c r="Q61" s="49">
        <v>37.491384259999997</v>
      </c>
      <c r="R61" s="49">
        <v>14.490836819999991</v>
      </c>
    </row>
    <row r="62" spans="1:18" ht="15.75" x14ac:dyDescent="0.25">
      <c r="A62" s="129">
        <v>51</v>
      </c>
      <c r="B62" s="108" t="s">
        <v>127</v>
      </c>
      <c r="C62" s="54">
        <v>456.89940000000001</v>
      </c>
      <c r="D62" s="54">
        <v>0</v>
      </c>
      <c r="E62" s="54">
        <v>543.92790000000002</v>
      </c>
      <c r="F62" s="54">
        <v>456.89940000000001</v>
      </c>
      <c r="G62" s="54">
        <v>87.028499999999994</v>
      </c>
      <c r="H62" s="54">
        <v>383.69703625</v>
      </c>
      <c r="I62" s="54">
        <v>7.0248468399999995</v>
      </c>
      <c r="J62" s="54">
        <v>456.78222208</v>
      </c>
      <c r="K62" s="54">
        <v>383.69703625</v>
      </c>
      <c r="L62" s="54">
        <v>0</v>
      </c>
      <c r="M62" s="54">
        <v>73.08518583</v>
      </c>
      <c r="N62" s="55">
        <v>83.978450453206989</v>
      </c>
      <c r="O62" s="55">
        <v>83.978450542063811</v>
      </c>
      <c r="P62" s="55">
        <v>16.000006632745002</v>
      </c>
      <c r="Q62" s="54">
        <v>6.2241958099999994</v>
      </c>
      <c r="R62" s="55">
        <v>0.80065103000000981</v>
      </c>
    </row>
    <row r="63" spans="1:18" ht="15.75" x14ac:dyDescent="0.25">
      <c r="A63" s="129">
        <v>52</v>
      </c>
      <c r="B63" s="108" t="s">
        <v>129</v>
      </c>
      <c r="C63" s="54">
        <v>177.96340000000001</v>
      </c>
      <c r="D63" s="54">
        <v>0</v>
      </c>
      <c r="E63" s="54">
        <v>179.76101009999999</v>
      </c>
      <c r="F63" s="54">
        <v>177.96340000000001</v>
      </c>
      <c r="G63" s="54">
        <v>1.7976101</v>
      </c>
      <c r="H63" s="54">
        <v>175.98339999999999</v>
      </c>
      <c r="I63" s="54">
        <v>1.9601999999999999</v>
      </c>
      <c r="J63" s="54">
        <v>177.76101009999999</v>
      </c>
      <c r="K63" s="54">
        <v>175.98339999999999</v>
      </c>
      <c r="L63" s="54">
        <v>0</v>
      </c>
      <c r="M63" s="54">
        <v>1.7776101000000002</v>
      </c>
      <c r="N63" s="55">
        <v>98.887411681278266</v>
      </c>
      <c r="O63" s="55">
        <v>98.887411680653116</v>
      </c>
      <c r="P63" s="55">
        <v>0.99999999943744711</v>
      </c>
      <c r="Q63" s="54">
        <v>1.9601999999999999</v>
      </c>
      <c r="R63" s="55">
        <v>-1.3766765505351941E-14</v>
      </c>
    </row>
    <row r="64" spans="1:18" ht="15.75" x14ac:dyDescent="0.25">
      <c r="A64" s="129">
        <v>53</v>
      </c>
      <c r="B64" s="108" t="s">
        <v>131</v>
      </c>
      <c r="C64" s="54">
        <v>242.2723</v>
      </c>
      <c r="D64" s="54">
        <v>0</v>
      </c>
      <c r="E64" s="54">
        <v>281.71197699999999</v>
      </c>
      <c r="F64" s="54">
        <v>242.2723</v>
      </c>
      <c r="G64" s="54">
        <v>39.439677000000003</v>
      </c>
      <c r="H64" s="54">
        <v>240.89230015000001</v>
      </c>
      <c r="I64" s="54">
        <v>0</v>
      </c>
      <c r="J64" s="54">
        <v>280.107326</v>
      </c>
      <c r="K64" s="54">
        <v>240.89230015000001</v>
      </c>
      <c r="L64" s="54">
        <v>0</v>
      </c>
      <c r="M64" s="54">
        <v>39.215025850000004</v>
      </c>
      <c r="N64" s="55">
        <v>99.430393053601264</v>
      </c>
      <c r="O64" s="55">
        <v>99.430393027813082</v>
      </c>
      <c r="P64" s="55">
        <v>14.000000074971265</v>
      </c>
      <c r="Q64" s="54">
        <v>0</v>
      </c>
      <c r="R64" s="55">
        <v>0</v>
      </c>
    </row>
    <row r="65" spans="1:18" ht="15.75" x14ac:dyDescent="0.25">
      <c r="A65" s="129">
        <v>54</v>
      </c>
      <c r="B65" s="108" t="s">
        <v>133</v>
      </c>
      <c r="C65" s="54">
        <v>673.34649999999999</v>
      </c>
      <c r="D65" s="54">
        <v>0</v>
      </c>
      <c r="E65" s="54">
        <v>1122.24416666</v>
      </c>
      <c r="F65" s="54">
        <v>673.34649999999999</v>
      </c>
      <c r="G65" s="54">
        <v>448.89766666000003</v>
      </c>
      <c r="H65" s="54">
        <v>595.90437452000003</v>
      </c>
      <c r="I65" s="54">
        <v>11.333329750000001</v>
      </c>
      <c r="J65" s="54">
        <v>993.17395753999995</v>
      </c>
      <c r="K65" s="54">
        <v>595.90437452000003</v>
      </c>
      <c r="L65" s="54">
        <v>0</v>
      </c>
      <c r="M65" s="54">
        <v>397.26958301999997</v>
      </c>
      <c r="N65" s="55">
        <v>88.498919133016969</v>
      </c>
      <c r="O65" s="55">
        <v>88.498919135816379</v>
      </c>
      <c r="P65" s="55">
        <v>40.00000000040275</v>
      </c>
      <c r="Q65" s="54">
        <v>0.38694128999999999</v>
      </c>
      <c r="R65" s="55">
        <v>10.946388459999962</v>
      </c>
    </row>
    <row r="66" spans="1:18" ht="15.75" x14ac:dyDescent="0.25">
      <c r="A66" s="129">
        <v>55</v>
      </c>
      <c r="B66" s="108" t="s">
        <v>135</v>
      </c>
      <c r="C66" s="54">
        <v>446.05610000000001</v>
      </c>
      <c r="D66" s="54">
        <v>0</v>
      </c>
      <c r="E66" s="54">
        <v>550.68654321000008</v>
      </c>
      <c r="F66" s="54">
        <v>446.05610000000001</v>
      </c>
      <c r="G66" s="54">
        <v>104.63044321</v>
      </c>
      <c r="H66" s="54">
        <v>405.01116323000002</v>
      </c>
      <c r="I66" s="54">
        <v>0.13539973999999999</v>
      </c>
      <c r="J66" s="54">
        <v>500.01378181000001</v>
      </c>
      <c r="K66" s="54">
        <v>405.01116323000002</v>
      </c>
      <c r="L66" s="54">
        <v>0</v>
      </c>
      <c r="M66" s="54">
        <v>95.002618580000004</v>
      </c>
      <c r="N66" s="55">
        <v>90.798256817920446</v>
      </c>
      <c r="O66" s="55">
        <v>90.798256860408841</v>
      </c>
      <c r="P66" s="55">
        <v>19.0000000072198</v>
      </c>
      <c r="Q66" s="54">
        <v>0.13539973999999999</v>
      </c>
      <c r="R66" s="55">
        <v>2.5313084961453569E-14</v>
      </c>
    </row>
    <row r="67" spans="1:18" ht="15.75" x14ac:dyDescent="0.25">
      <c r="A67" s="129">
        <v>56</v>
      </c>
      <c r="B67" s="108" t="s">
        <v>137</v>
      </c>
      <c r="C67" s="54">
        <v>249.2671</v>
      </c>
      <c r="D67" s="54">
        <v>0</v>
      </c>
      <c r="E67" s="54">
        <v>251.78494949</v>
      </c>
      <c r="F67" s="54">
        <v>249.2671</v>
      </c>
      <c r="G67" s="54">
        <v>2.5178494900000001</v>
      </c>
      <c r="H67" s="54">
        <v>224.15487584000002</v>
      </c>
      <c r="I67" s="54">
        <v>2.0290548899999998</v>
      </c>
      <c r="J67" s="54">
        <v>226.41906653000001</v>
      </c>
      <c r="K67" s="54">
        <v>224.15487584000002</v>
      </c>
      <c r="L67" s="54">
        <v>0</v>
      </c>
      <c r="M67" s="54">
        <v>2.26419069</v>
      </c>
      <c r="N67" s="55">
        <v>89.925576155056177</v>
      </c>
      <c r="O67" s="55">
        <v>89.925577322733446</v>
      </c>
      <c r="P67" s="55">
        <v>1.0000000109089751</v>
      </c>
      <c r="Q67" s="54">
        <v>2.0290548899999998</v>
      </c>
      <c r="R67" s="55">
        <v>-2.2204460492503131E-15</v>
      </c>
    </row>
    <row r="68" spans="1:18" ht="15.75" x14ac:dyDescent="0.25">
      <c r="A68" s="129">
        <v>57</v>
      </c>
      <c r="B68" s="108" t="s">
        <v>139</v>
      </c>
      <c r="C68" s="54">
        <v>249.3648</v>
      </c>
      <c r="D68" s="54">
        <v>0</v>
      </c>
      <c r="E68" s="54">
        <v>332.48640001000001</v>
      </c>
      <c r="F68" s="54">
        <v>249.3648</v>
      </c>
      <c r="G68" s="54">
        <v>83.121600010000009</v>
      </c>
      <c r="H68" s="54">
        <v>99.932100000000005</v>
      </c>
      <c r="I68" s="54">
        <v>2.20375919</v>
      </c>
      <c r="J68" s="54">
        <v>133.24279999999999</v>
      </c>
      <c r="K68" s="54">
        <v>99.932100000000005</v>
      </c>
      <c r="L68" s="54">
        <v>0</v>
      </c>
      <c r="M68" s="54">
        <v>33.310699999999997</v>
      </c>
      <c r="N68" s="55">
        <v>40.074661700448502</v>
      </c>
      <c r="O68" s="55">
        <v>40.074661695627285</v>
      </c>
      <c r="P68" s="55">
        <v>25</v>
      </c>
      <c r="Q68" s="54">
        <v>0</v>
      </c>
      <c r="R68" s="55">
        <v>2.2037591899999995</v>
      </c>
    </row>
    <row r="69" spans="1:18" ht="15.75" x14ac:dyDescent="0.25">
      <c r="A69" s="129">
        <v>58</v>
      </c>
      <c r="B69" s="108" t="s">
        <v>141</v>
      </c>
      <c r="C69" s="54">
        <v>259.57060000000001</v>
      </c>
      <c r="D69" s="54">
        <v>0</v>
      </c>
      <c r="E69" s="54">
        <v>276.13900000000001</v>
      </c>
      <c r="F69" s="54">
        <v>259.57060000000001</v>
      </c>
      <c r="G69" s="54">
        <v>16.5684</v>
      </c>
      <c r="H69" s="54">
        <v>248.04808266000001</v>
      </c>
      <c r="I69" s="54">
        <v>3.41999963</v>
      </c>
      <c r="J69" s="54">
        <v>263.88099999999997</v>
      </c>
      <c r="K69" s="54">
        <v>248.04808266000001</v>
      </c>
      <c r="L69" s="54">
        <v>0</v>
      </c>
      <c r="M69" s="54">
        <v>15.83291734</v>
      </c>
      <c r="N69" s="55">
        <v>95.560931268795457</v>
      </c>
      <c r="O69" s="55">
        <v>95.560931290891091</v>
      </c>
      <c r="P69" s="55">
        <v>6.0000217294917029</v>
      </c>
      <c r="Q69" s="54">
        <v>3.41999963</v>
      </c>
      <c r="R69" s="55">
        <v>6.6613381477509392E-15</v>
      </c>
    </row>
    <row r="70" spans="1:18" ht="15.75" x14ac:dyDescent="0.25">
      <c r="A70" s="129">
        <v>59</v>
      </c>
      <c r="B70" s="108" t="s">
        <v>143</v>
      </c>
      <c r="C70" s="54">
        <v>243.72139999999999</v>
      </c>
      <c r="D70" s="54">
        <v>0</v>
      </c>
      <c r="E70" s="54">
        <v>320.68605266000003</v>
      </c>
      <c r="F70" s="54">
        <v>243.72139999999999</v>
      </c>
      <c r="G70" s="54">
        <v>76.964652659999999</v>
      </c>
      <c r="H70" s="54">
        <v>131.17563091</v>
      </c>
      <c r="I70" s="54">
        <v>0.22301954000000002</v>
      </c>
      <c r="J70" s="54">
        <v>172.59951437000001</v>
      </c>
      <c r="K70" s="54">
        <v>131.17563091</v>
      </c>
      <c r="L70" s="54">
        <v>0</v>
      </c>
      <c r="M70" s="54">
        <v>41.423883459999999</v>
      </c>
      <c r="N70" s="55">
        <v>53.821958560060793</v>
      </c>
      <c r="O70" s="55">
        <v>53.821958559333282</v>
      </c>
      <c r="P70" s="55">
        <v>24.00000000648901</v>
      </c>
      <c r="Q70" s="54">
        <v>0.22301954000000002</v>
      </c>
      <c r="R70" s="55">
        <v>-4.3298697960381105E-15</v>
      </c>
    </row>
    <row r="71" spans="1:18" ht="15.75" x14ac:dyDescent="0.25">
      <c r="A71" s="129">
        <v>60</v>
      </c>
      <c r="B71" s="108" t="s">
        <v>145</v>
      </c>
      <c r="C71" s="54">
        <v>352.07850000000002</v>
      </c>
      <c r="D71" s="54">
        <v>0</v>
      </c>
      <c r="E71" s="54">
        <v>429.36450000000002</v>
      </c>
      <c r="F71" s="54">
        <v>352.07850000000002</v>
      </c>
      <c r="G71" s="54">
        <v>77.286000000000001</v>
      </c>
      <c r="H71" s="54">
        <v>319.65391586999999</v>
      </c>
      <c r="I71" s="54">
        <v>9.8718780500000012</v>
      </c>
      <c r="J71" s="54">
        <v>389.82224533999999</v>
      </c>
      <c r="K71" s="54">
        <v>319.65391586999999</v>
      </c>
      <c r="L71" s="54">
        <v>0</v>
      </c>
      <c r="M71" s="54">
        <v>70.168329470000003</v>
      </c>
      <c r="N71" s="55">
        <v>90.790524235362284</v>
      </c>
      <c r="O71" s="55">
        <v>90.790478831871241</v>
      </c>
      <c r="P71" s="55">
        <v>18.000083450548011</v>
      </c>
      <c r="Q71" s="54">
        <v>9.85745732</v>
      </c>
      <c r="R71" s="55">
        <v>1.4420730000020754E-2</v>
      </c>
    </row>
    <row r="72" spans="1:18" ht="15.75" x14ac:dyDescent="0.25">
      <c r="A72" s="129">
        <v>61</v>
      </c>
      <c r="B72" s="108" t="s">
        <v>147</v>
      </c>
      <c r="C72" s="54">
        <v>240.59139999999999</v>
      </c>
      <c r="D72" s="54">
        <v>0</v>
      </c>
      <c r="E72" s="54">
        <v>261.51239129999999</v>
      </c>
      <c r="F72" s="54">
        <v>240.59139999999999</v>
      </c>
      <c r="G72" s="54">
        <v>20.920991300000001</v>
      </c>
      <c r="H72" s="54">
        <v>173.33591371</v>
      </c>
      <c r="I72" s="54">
        <v>0.26323672999999997</v>
      </c>
      <c r="J72" s="54">
        <v>188.40860186</v>
      </c>
      <c r="K72" s="54">
        <v>173.33591371</v>
      </c>
      <c r="L72" s="54">
        <v>0</v>
      </c>
      <c r="M72" s="54">
        <v>15.072688150000001</v>
      </c>
      <c r="N72" s="55">
        <v>72.045764607546232</v>
      </c>
      <c r="O72" s="55">
        <v>72.045764628753517</v>
      </c>
      <c r="P72" s="55">
        <v>8.0000000006369145</v>
      </c>
      <c r="Q72" s="54">
        <v>0.26323672999999997</v>
      </c>
      <c r="R72" s="55">
        <v>-1.149080830487037E-14</v>
      </c>
    </row>
    <row r="73" spans="1:18" ht="15.75" x14ac:dyDescent="0.25">
      <c r="A73" s="129">
        <v>62</v>
      </c>
      <c r="B73" s="108" t="s">
        <v>149</v>
      </c>
      <c r="C73" s="54">
        <v>235.66069999999999</v>
      </c>
      <c r="D73" s="54">
        <v>0</v>
      </c>
      <c r="E73" s="54">
        <v>368.21984375</v>
      </c>
      <c r="F73" s="54">
        <v>235.66069999999999</v>
      </c>
      <c r="G73" s="54">
        <v>132.55914375</v>
      </c>
      <c r="H73" s="54">
        <v>177.55284721000001</v>
      </c>
      <c r="I73" s="54">
        <v>0</v>
      </c>
      <c r="J73" s="54">
        <v>277.42632376999995</v>
      </c>
      <c r="K73" s="54">
        <v>177.55284721000001</v>
      </c>
      <c r="L73" s="54">
        <v>0</v>
      </c>
      <c r="M73" s="54">
        <v>99.87347656</v>
      </c>
      <c r="N73" s="55">
        <v>75.34257821096179</v>
      </c>
      <c r="O73" s="55">
        <v>75.34257821426219</v>
      </c>
      <c r="P73" s="55">
        <v>36.000000001009283</v>
      </c>
      <c r="Q73" s="54">
        <v>0</v>
      </c>
      <c r="R73" s="55">
        <v>0</v>
      </c>
    </row>
    <row r="74" spans="1:18" ht="15.75" x14ac:dyDescent="0.25">
      <c r="A74" s="129">
        <v>63</v>
      </c>
      <c r="B74" s="108" t="s">
        <v>151</v>
      </c>
      <c r="C74" s="54">
        <v>355.5539</v>
      </c>
      <c r="D74" s="54">
        <v>0</v>
      </c>
      <c r="E74" s="54">
        <v>399.49876405000003</v>
      </c>
      <c r="F74" s="54">
        <v>355.5539</v>
      </c>
      <c r="G74" s="54">
        <v>43.94486405</v>
      </c>
      <c r="H74" s="54">
        <v>256.81756192</v>
      </c>
      <c r="I74" s="54">
        <v>1.3538955500000001</v>
      </c>
      <c r="J74" s="54">
        <v>288.55905833999998</v>
      </c>
      <c r="K74" s="54">
        <v>256.81756192</v>
      </c>
      <c r="L74" s="54">
        <v>0</v>
      </c>
      <c r="M74" s="54">
        <v>31.741496420000001</v>
      </c>
      <c r="N74" s="55">
        <v>72.230275612220822</v>
      </c>
      <c r="O74" s="55">
        <v>72.230275610557953</v>
      </c>
      <c r="P74" s="55">
        <v>11.000000000901029</v>
      </c>
      <c r="Q74" s="54">
        <v>0.82827814</v>
      </c>
      <c r="R74" s="55">
        <v>0.52561741000000428</v>
      </c>
    </row>
    <row r="75" spans="1:18" ht="15.75" x14ac:dyDescent="0.25">
      <c r="A75" s="130">
        <v>64</v>
      </c>
      <c r="B75" s="108" t="s">
        <v>153</v>
      </c>
      <c r="C75" s="54">
        <v>207.73159999999999</v>
      </c>
      <c r="D75" s="54">
        <v>0</v>
      </c>
      <c r="E75" s="54">
        <v>259.66449999999998</v>
      </c>
      <c r="F75" s="54">
        <v>207.73159999999999</v>
      </c>
      <c r="G75" s="54">
        <v>51.932899999999997</v>
      </c>
      <c r="H75" s="54">
        <v>183.26620880000002</v>
      </c>
      <c r="I75" s="54">
        <v>12.16360117</v>
      </c>
      <c r="J75" s="54">
        <v>229.082761</v>
      </c>
      <c r="K75" s="54">
        <v>183.26620880000002</v>
      </c>
      <c r="L75" s="54">
        <v>0</v>
      </c>
      <c r="M75" s="54">
        <v>45.816552200000004</v>
      </c>
      <c r="N75" s="55">
        <v>88.222595310487193</v>
      </c>
      <c r="O75" s="55">
        <v>88.222595310487193</v>
      </c>
      <c r="P75" s="55">
        <v>20</v>
      </c>
      <c r="Q75" s="54">
        <v>12.16360117</v>
      </c>
      <c r="R75" s="55">
        <v>-7.1054273576010019E-15</v>
      </c>
    </row>
    <row r="76" spans="1:18" s="50" customFormat="1" ht="15.75" x14ac:dyDescent="0.25">
      <c r="A76" s="127">
        <v>65</v>
      </c>
      <c r="B76" s="128" t="s">
        <v>155</v>
      </c>
      <c r="C76" s="49">
        <v>728.04419999999993</v>
      </c>
      <c r="D76" s="49">
        <v>0</v>
      </c>
      <c r="E76" s="49">
        <v>1091.0556748499998</v>
      </c>
      <c r="F76" s="49">
        <v>728.04419999999993</v>
      </c>
      <c r="G76" s="49">
        <v>363.01147485000001</v>
      </c>
      <c r="H76" s="49">
        <v>554.21019477000004</v>
      </c>
      <c r="I76" s="49">
        <v>20.068343430000002</v>
      </c>
      <c r="J76" s="49">
        <v>708.10354109000002</v>
      </c>
      <c r="K76" s="49">
        <v>554.21019477000004</v>
      </c>
      <c r="L76" s="49">
        <v>0</v>
      </c>
      <c r="M76" s="49">
        <v>153.89334632000001</v>
      </c>
      <c r="N76" s="49">
        <v>76.12315224405333</v>
      </c>
      <c r="O76" s="49">
        <v>42.393521136925571</v>
      </c>
      <c r="P76" s="49">
        <v>21.733169994194416</v>
      </c>
      <c r="Q76" s="49">
        <v>10.74197816</v>
      </c>
      <c r="R76" s="49">
        <v>9.3263652700000232</v>
      </c>
    </row>
    <row r="77" spans="1:18" ht="15.75" x14ac:dyDescent="0.25">
      <c r="A77" s="129">
        <v>66</v>
      </c>
      <c r="B77" s="108" t="s">
        <v>157</v>
      </c>
      <c r="C77" s="54">
        <v>176.1789</v>
      </c>
      <c r="D77" s="54">
        <v>0</v>
      </c>
      <c r="E77" s="54">
        <v>177.95848484999999</v>
      </c>
      <c r="F77" s="54">
        <v>176.1789</v>
      </c>
      <c r="G77" s="54">
        <v>1.77958485</v>
      </c>
      <c r="H77" s="54">
        <v>158.34975166000001</v>
      </c>
      <c r="I77" s="54">
        <v>6.1069880099999994</v>
      </c>
      <c r="J77" s="54">
        <v>159.94924411000002</v>
      </c>
      <c r="K77" s="54">
        <v>158.34975166000001</v>
      </c>
      <c r="L77" s="54">
        <v>0</v>
      </c>
      <c r="M77" s="54">
        <v>1.5994924499999998</v>
      </c>
      <c r="N77" s="55">
        <v>89.880088739343933</v>
      </c>
      <c r="O77" s="55">
        <v>89.880089167987691</v>
      </c>
      <c r="P77" s="55">
        <v>1.0000000055642648</v>
      </c>
      <c r="Q77" s="54">
        <v>6.1069880099999994</v>
      </c>
      <c r="R77" s="55">
        <v>9.7699626167013776E-15</v>
      </c>
    </row>
    <row r="78" spans="1:18" ht="15.75" x14ac:dyDescent="0.25">
      <c r="A78" s="129">
        <v>67</v>
      </c>
      <c r="B78" s="108" t="s">
        <v>159</v>
      </c>
      <c r="C78" s="54">
        <v>222.5908</v>
      </c>
      <c r="D78" s="54">
        <v>0</v>
      </c>
      <c r="E78" s="54">
        <v>317.98689999999999</v>
      </c>
      <c r="F78" s="54">
        <v>222.5908</v>
      </c>
      <c r="G78" s="54">
        <v>95.396100000000004</v>
      </c>
      <c r="H78" s="54">
        <v>214.61510102</v>
      </c>
      <c r="I78" s="54">
        <v>4.0795832799999996</v>
      </c>
      <c r="J78" s="54">
        <v>306.59304277999996</v>
      </c>
      <c r="K78" s="54">
        <v>214.61510102</v>
      </c>
      <c r="L78" s="54">
        <v>0</v>
      </c>
      <c r="M78" s="54">
        <v>91.977941760000007</v>
      </c>
      <c r="N78" s="55">
        <v>96.416878424445216</v>
      </c>
      <c r="O78" s="55">
        <v>96.416878425847599</v>
      </c>
      <c r="P78" s="55">
        <v>30.000009434656359</v>
      </c>
      <c r="Q78" s="54">
        <v>0</v>
      </c>
      <c r="R78" s="55">
        <v>4.0795832800000085</v>
      </c>
    </row>
    <row r="79" spans="1:18" ht="15.75" x14ac:dyDescent="0.25">
      <c r="A79" s="129">
        <v>68</v>
      </c>
      <c r="B79" s="108" t="s">
        <v>161</v>
      </c>
      <c r="C79" s="54">
        <v>92.080699999999993</v>
      </c>
      <c r="D79" s="54">
        <v>0</v>
      </c>
      <c r="E79" s="54">
        <v>287.75218999999998</v>
      </c>
      <c r="F79" s="54">
        <v>92.080699999999993</v>
      </c>
      <c r="G79" s="54">
        <v>195.67149000000001</v>
      </c>
      <c r="H79" s="54">
        <v>6.5279999400000008</v>
      </c>
      <c r="I79" s="54">
        <v>4.4367819900000001</v>
      </c>
      <c r="J79" s="54">
        <v>20.399999999999999</v>
      </c>
      <c r="K79" s="54">
        <v>6.5279999400000008</v>
      </c>
      <c r="L79" s="54">
        <v>0</v>
      </c>
      <c r="M79" s="54">
        <v>13.872000060000001</v>
      </c>
      <c r="N79" s="55">
        <v>7.0894334426215275</v>
      </c>
      <c r="O79" s="55">
        <v>7.0894334478671368</v>
      </c>
      <c r="P79" s="55">
        <v>68.000000294117655</v>
      </c>
      <c r="Q79" s="54">
        <v>0</v>
      </c>
      <c r="R79" s="55">
        <v>4.4367819900000001</v>
      </c>
    </row>
    <row r="80" spans="1:18" ht="31.5" x14ac:dyDescent="0.25">
      <c r="A80" s="129">
        <v>69</v>
      </c>
      <c r="B80" s="108" t="s">
        <v>247</v>
      </c>
      <c r="C80" s="54">
        <v>7.4368999999999996</v>
      </c>
      <c r="D80" s="54">
        <v>0</v>
      </c>
      <c r="E80" s="54">
        <v>16.526499999999999</v>
      </c>
      <c r="F80" s="54">
        <v>7.4368999999999996</v>
      </c>
      <c r="G80" s="54">
        <v>9.0896000000000008</v>
      </c>
      <c r="H80" s="54">
        <v>0</v>
      </c>
      <c r="I80" s="54">
        <v>3.2461459399999999</v>
      </c>
      <c r="J80" s="54">
        <v>0</v>
      </c>
      <c r="K80" s="54">
        <v>0</v>
      </c>
      <c r="L80" s="54">
        <v>0</v>
      </c>
      <c r="M80" s="54">
        <v>0</v>
      </c>
      <c r="N80" s="55">
        <v>0</v>
      </c>
      <c r="O80" s="55">
        <v>0</v>
      </c>
      <c r="P80" s="55">
        <v>0</v>
      </c>
      <c r="Q80" s="54">
        <v>3.2461459399999999</v>
      </c>
      <c r="R80" s="55">
        <v>0</v>
      </c>
    </row>
    <row r="81" spans="1:18" ht="31.5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54">
        <v>0</v>
      </c>
      <c r="R81" s="55">
        <v>0</v>
      </c>
    </row>
    <row r="82" spans="1:18" ht="15.75" x14ac:dyDescent="0.25">
      <c r="A82" s="130">
        <v>71</v>
      </c>
      <c r="B82" s="108" t="s">
        <v>165</v>
      </c>
      <c r="C82" s="54">
        <v>229.7569</v>
      </c>
      <c r="D82" s="54">
        <v>0</v>
      </c>
      <c r="E82" s="54">
        <v>290.83159999999998</v>
      </c>
      <c r="F82" s="54">
        <v>229.7569</v>
      </c>
      <c r="G82" s="54">
        <v>61.0747</v>
      </c>
      <c r="H82" s="54">
        <v>174.71734215000001</v>
      </c>
      <c r="I82" s="54">
        <v>2.1988442099999999</v>
      </c>
      <c r="J82" s="54">
        <v>221.1612542</v>
      </c>
      <c r="K82" s="54">
        <v>174.71734215000001</v>
      </c>
      <c r="L82" s="54">
        <v>0</v>
      </c>
      <c r="M82" s="54">
        <v>46.443912049999994</v>
      </c>
      <c r="N82" s="55">
        <v>76.044437468472111</v>
      </c>
      <c r="O82" s="55">
        <v>76.044437467560215</v>
      </c>
      <c r="P82" s="55">
        <v>21.000022005662871</v>
      </c>
      <c r="Q82" s="54">
        <v>1.38884421</v>
      </c>
      <c r="R82" s="55">
        <v>0.81000000000000427</v>
      </c>
    </row>
    <row r="83" spans="1:18" s="50" customFormat="1" ht="15.75" x14ac:dyDescent="0.25">
      <c r="A83" s="127">
        <v>72</v>
      </c>
      <c r="B83" s="128" t="s">
        <v>167</v>
      </c>
      <c r="C83" s="49">
        <v>2247.7068999999992</v>
      </c>
      <c r="D83" s="49">
        <v>0</v>
      </c>
      <c r="E83" s="49">
        <v>2628.3066740999998</v>
      </c>
      <c r="F83" s="49">
        <v>2247.7068999999992</v>
      </c>
      <c r="G83" s="49">
        <v>380.59977410000005</v>
      </c>
      <c r="H83" s="49">
        <v>1787.1233076500002</v>
      </c>
      <c r="I83" s="49">
        <v>11.593143869999999</v>
      </c>
      <c r="J83" s="49">
        <v>2103.7862331200004</v>
      </c>
      <c r="K83" s="49">
        <v>1787.1233076500002</v>
      </c>
      <c r="L83" s="49">
        <v>0</v>
      </c>
      <c r="M83" s="49">
        <v>316.66292547</v>
      </c>
      <c r="N83" s="49">
        <v>79.508734330530402</v>
      </c>
      <c r="O83" s="49">
        <v>83.201028224152054</v>
      </c>
      <c r="P83" s="49">
        <v>15.052048562955756</v>
      </c>
      <c r="Q83" s="49">
        <v>10.15911468</v>
      </c>
      <c r="R83" s="49">
        <v>1.4340291899999782</v>
      </c>
    </row>
    <row r="84" spans="1:18" ht="15.75" x14ac:dyDescent="0.25">
      <c r="A84" s="129">
        <v>73</v>
      </c>
      <c r="B84" s="108" t="s">
        <v>169</v>
      </c>
      <c r="C84" s="54">
        <v>93.983099999999993</v>
      </c>
      <c r="D84" s="54">
        <v>0</v>
      </c>
      <c r="E84" s="54">
        <v>94.932424239999989</v>
      </c>
      <c r="F84" s="54">
        <v>93.983099999999993</v>
      </c>
      <c r="G84" s="54">
        <v>0.94932424000000004</v>
      </c>
      <c r="H84" s="54">
        <v>92.298688769999998</v>
      </c>
      <c r="I84" s="54">
        <v>0</v>
      </c>
      <c r="J84" s="54">
        <v>93.23099873999999</v>
      </c>
      <c r="K84" s="54">
        <v>92.298688769999998</v>
      </c>
      <c r="L84" s="54">
        <v>0</v>
      </c>
      <c r="M84" s="54">
        <v>0.93230996999999993</v>
      </c>
      <c r="N84" s="55">
        <v>98.207750936072557</v>
      </c>
      <c r="O84" s="55">
        <v>98.207749335464129</v>
      </c>
      <c r="P84" s="55">
        <v>0.99999998133667967</v>
      </c>
      <c r="Q84" s="54">
        <v>0</v>
      </c>
      <c r="R84" s="55">
        <v>0</v>
      </c>
    </row>
    <row r="85" spans="1:18" ht="15.75" x14ac:dyDescent="0.25">
      <c r="A85" s="129">
        <v>74</v>
      </c>
      <c r="B85" s="108" t="s">
        <v>173</v>
      </c>
      <c r="C85" s="54">
        <v>69.616699999999994</v>
      </c>
      <c r="D85" s="54">
        <v>0</v>
      </c>
      <c r="E85" s="54">
        <v>70.319898989999999</v>
      </c>
      <c r="F85" s="54">
        <v>69.616699999999994</v>
      </c>
      <c r="G85" s="54">
        <v>0.70319898999999997</v>
      </c>
      <c r="H85" s="54">
        <v>2.9699999900000003</v>
      </c>
      <c r="I85" s="54">
        <v>0</v>
      </c>
      <c r="J85" s="54">
        <v>3</v>
      </c>
      <c r="K85" s="54">
        <v>2.9699999900000003</v>
      </c>
      <c r="L85" s="54">
        <v>0</v>
      </c>
      <c r="M85" s="54">
        <v>3.0000009999999997E-2</v>
      </c>
      <c r="N85" s="55">
        <v>4.2662177178751657</v>
      </c>
      <c r="O85" s="55">
        <v>4.2662191536992955</v>
      </c>
      <c r="P85" s="55">
        <v>1.0000003333333332</v>
      </c>
      <c r="Q85" s="54">
        <v>0</v>
      </c>
      <c r="R85" s="55">
        <v>0</v>
      </c>
    </row>
    <row r="86" spans="1:18" ht="15.75" x14ac:dyDescent="0.25">
      <c r="A86" s="129">
        <v>75</v>
      </c>
      <c r="B86" s="108" t="s">
        <v>175</v>
      </c>
      <c r="C86" s="54">
        <v>111.0127</v>
      </c>
      <c r="D86" s="54">
        <v>0</v>
      </c>
      <c r="E86" s="54">
        <v>123.3477</v>
      </c>
      <c r="F86" s="54">
        <v>111.0127</v>
      </c>
      <c r="G86" s="54">
        <v>12.335000000000001</v>
      </c>
      <c r="H86" s="54">
        <v>95.289417560000004</v>
      </c>
      <c r="I86" s="54">
        <v>1.3985512</v>
      </c>
      <c r="J86" s="54">
        <v>105.87735000000001</v>
      </c>
      <c r="K86" s="54">
        <v>95.289417560000004</v>
      </c>
      <c r="L86" s="54">
        <v>0</v>
      </c>
      <c r="M86" s="54">
        <v>10.587932439999999</v>
      </c>
      <c r="N86" s="55">
        <v>85.836501193106741</v>
      </c>
      <c r="O86" s="55">
        <v>85.836501337657069</v>
      </c>
      <c r="P86" s="55">
        <v>10.000186479922286</v>
      </c>
      <c r="Q86" s="54">
        <v>0</v>
      </c>
      <c r="R86" s="55">
        <v>1.3985512</v>
      </c>
    </row>
    <row r="87" spans="1:18" ht="15.75" x14ac:dyDescent="0.25">
      <c r="A87" s="129">
        <v>76</v>
      </c>
      <c r="B87" s="108" t="s">
        <v>177</v>
      </c>
      <c r="C87" s="54">
        <v>565.97619999999995</v>
      </c>
      <c r="D87" s="54">
        <v>0</v>
      </c>
      <c r="E87" s="54">
        <v>571.6931313</v>
      </c>
      <c r="F87" s="54">
        <v>565.97619999999995</v>
      </c>
      <c r="G87" s="54">
        <v>5.7169312999999997</v>
      </c>
      <c r="H87" s="54">
        <v>472.9553434</v>
      </c>
      <c r="I87" s="54">
        <v>0</v>
      </c>
      <c r="J87" s="54">
        <v>477.73267010000001</v>
      </c>
      <c r="K87" s="54">
        <v>472.9553434</v>
      </c>
      <c r="L87" s="54">
        <v>0</v>
      </c>
      <c r="M87" s="54">
        <v>4.7773267000000006</v>
      </c>
      <c r="N87" s="55">
        <v>83.564528579116939</v>
      </c>
      <c r="O87" s="55">
        <v>83.564528753389084</v>
      </c>
      <c r="P87" s="55">
        <v>0.99999999979067811</v>
      </c>
      <c r="Q87" s="54">
        <v>0</v>
      </c>
      <c r="R87" s="55">
        <v>0</v>
      </c>
    </row>
    <row r="88" spans="1:18" ht="15.75" x14ac:dyDescent="0.25">
      <c r="A88" s="129">
        <v>77</v>
      </c>
      <c r="B88" s="108" t="s">
        <v>181</v>
      </c>
      <c r="C88" s="54">
        <v>260.23719999999997</v>
      </c>
      <c r="D88" s="54">
        <v>0</v>
      </c>
      <c r="E88" s="54">
        <v>366.53126760000004</v>
      </c>
      <c r="F88" s="54">
        <v>260.23719999999997</v>
      </c>
      <c r="G88" s="54">
        <v>106.29406759999999</v>
      </c>
      <c r="H88" s="54">
        <v>259.38996516999998</v>
      </c>
      <c r="I88" s="54">
        <v>1.5210836699999999</v>
      </c>
      <c r="J88" s="54">
        <v>365.33797913999996</v>
      </c>
      <c r="K88" s="54">
        <v>259.38996516999998</v>
      </c>
      <c r="L88" s="54">
        <v>0</v>
      </c>
      <c r="M88" s="54">
        <v>105.94801397000001</v>
      </c>
      <c r="N88" s="55">
        <v>99.674437463206644</v>
      </c>
      <c r="O88" s="55">
        <v>99.674437494195601</v>
      </c>
      <c r="P88" s="55">
        <v>29.000000005310156</v>
      </c>
      <c r="Q88" s="54">
        <v>1.5210836699999999</v>
      </c>
      <c r="R88" s="55">
        <v>-3.9968028886505635E-15</v>
      </c>
    </row>
    <row r="89" spans="1:18" ht="15.75" x14ac:dyDescent="0.25">
      <c r="A89" s="129">
        <v>78</v>
      </c>
      <c r="B89" s="108" t="s">
        <v>183</v>
      </c>
      <c r="C89" s="54">
        <v>186.6018</v>
      </c>
      <c r="D89" s="54">
        <v>0</v>
      </c>
      <c r="E89" s="54">
        <v>248.80240000000001</v>
      </c>
      <c r="F89" s="54">
        <v>186.6018</v>
      </c>
      <c r="G89" s="54">
        <v>62.200600000000001</v>
      </c>
      <c r="H89" s="54">
        <v>176.87449827</v>
      </c>
      <c r="I89" s="54">
        <v>3.5477990000000001E-2</v>
      </c>
      <c r="J89" s="54">
        <v>235.83266436000002</v>
      </c>
      <c r="K89" s="54">
        <v>176.87449827</v>
      </c>
      <c r="L89" s="54">
        <v>0</v>
      </c>
      <c r="M89" s="54">
        <v>58.958166090000006</v>
      </c>
      <c r="N89" s="55">
        <v>94.787134030861438</v>
      </c>
      <c r="O89" s="55">
        <v>94.787134030861438</v>
      </c>
      <c r="P89" s="55">
        <v>25</v>
      </c>
      <c r="Q89" s="54">
        <v>0</v>
      </c>
      <c r="R89" s="55">
        <v>3.5477990000003956E-2</v>
      </c>
    </row>
    <row r="90" spans="1:18" ht="15.75" x14ac:dyDescent="0.25">
      <c r="A90" s="129">
        <v>79</v>
      </c>
      <c r="B90" s="108" t="s">
        <v>185</v>
      </c>
      <c r="C90" s="54">
        <v>116.5598</v>
      </c>
      <c r="D90" s="54">
        <v>0</v>
      </c>
      <c r="E90" s="54">
        <v>147.54405062999999</v>
      </c>
      <c r="F90" s="54">
        <v>116.5598</v>
      </c>
      <c r="G90" s="54">
        <v>30.984250629999998</v>
      </c>
      <c r="H90" s="54">
        <v>93.621359989999988</v>
      </c>
      <c r="I90" s="54">
        <v>0.16507101000000002</v>
      </c>
      <c r="J90" s="54">
        <v>118.50805063</v>
      </c>
      <c r="K90" s="54">
        <v>93.621359989999988</v>
      </c>
      <c r="L90" s="54">
        <v>0</v>
      </c>
      <c r="M90" s="54">
        <v>24.886690640000001</v>
      </c>
      <c r="N90" s="55">
        <v>80.320453526859168</v>
      </c>
      <c r="O90" s="55">
        <v>80.320453565863772</v>
      </c>
      <c r="P90" s="55">
        <v>21.000000006497448</v>
      </c>
      <c r="Q90" s="54">
        <v>0.16507101000000002</v>
      </c>
      <c r="R90" s="55">
        <v>5.440092820663267E-15</v>
      </c>
    </row>
    <row r="91" spans="1:18" ht="15.75" x14ac:dyDescent="0.25">
      <c r="A91" s="129">
        <v>80</v>
      </c>
      <c r="B91" s="108" t="s">
        <v>187</v>
      </c>
      <c r="C91" s="54">
        <v>333.03289999999998</v>
      </c>
      <c r="D91" s="54">
        <v>0</v>
      </c>
      <c r="E91" s="54">
        <v>426.96525641000005</v>
      </c>
      <c r="F91" s="54">
        <v>333.03289999999998</v>
      </c>
      <c r="G91" s="54">
        <v>93.932356409999997</v>
      </c>
      <c r="H91" s="54">
        <v>220.75054197</v>
      </c>
      <c r="I91" s="54">
        <v>7.5700000000000004E-6</v>
      </c>
      <c r="J91" s="54">
        <v>283.01351536999999</v>
      </c>
      <c r="K91" s="54">
        <v>220.75054197</v>
      </c>
      <c r="L91" s="54">
        <v>0</v>
      </c>
      <c r="M91" s="54">
        <v>62.2629734</v>
      </c>
      <c r="N91" s="55">
        <v>66.284905176035167</v>
      </c>
      <c r="O91" s="55">
        <v>66.284905201602612</v>
      </c>
      <c r="P91" s="55">
        <v>22.000000006572122</v>
      </c>
      <c r="Q91" s="54">
        <v>7.5700000000000004E-6</v>
      </c>
      <c r="R91" s="55">
        <v>8.172427984993666E-15</v>
      </c>
    </row>
    <row r="92" spans="1:18" ht="15.75" x14ac:dyDescent="0.25">
      <c r="A92" s="129">
        <v>81</v>
      </c>
      <c r="B92" s="108" t="s">
        <v>189</v>
      </c>
      <c r="C92" s="54">
        <v>341.67669999999998</v>
      </c>
      <c r="D92" s="54">
        <v>0</v>
      </c>
      <c r="E92" s="54">
        <v>383.906407</v>
      </c>
      <c r="F92" s="54">
        <v>341.67669999999998</v>
      </c>
      <c r="G92" s="54">
        <v>42.229706999999998</v>
      </c>
      <c r="H92" s="54">
        <v>288.51042251000001</v>
      </c>
      <c r="I92" s="54">
        <v>8.2914367099999993</v>
      </c>
      <c r="J92" s="54">
        <v>324.16901624000002</v>
      </c>
      <c r="K92" s="54">
        <v>288.51042251000001</v>
      </c>
      <c r="L92" s="54">
        <v>0</v>
      </c>
      <c r="M92" s="54">
        <v>35.65859373</v>
      </c>
      <c r="N92" s="55">
        <v>84.439595240178818</v>
      </c>
      <c r="O92" s="55">
        <v>84.439595401407828</v>
      </c>
      <c r="P92" s="55">
        <v>11.000000599563776</v>
      </c>
      <c r="Q92" s="54">
        <v>8.2914367099999993</v>
      </c>
      <c r="R92" s="55">
        <v>-2.8421709430404007E-14</v>
      </c>
    </row>
    <row r="93" spans="1:18" ht="15.75" x14ac:dyDescent="0.25">
      <c r="A93" s="129">
        <v>82</v>
      </c>
      <c r="B93" s="108" t="s">
        <v>191</v>
      </c>
      <c r="C93" s="54">
        <v>169.00980000000001</v>
      </c>
      <c r="D93" s="54">
        <v>0</v>
      </c>
      <c r="E93" s="54">
        <v>194.26413793</v>
      </c>
      <c r="F93" s="54">
        <v>169.00980000000001</v>
      </c>
      <c r="G93" s="54">
        <v>25.254337929999998</v>
      </c>
      <c r="H93" s="54">
        <v>84.463070019999989</v>
      </c>
      <c r="I93" s="54">
        <v>0.18151571999999999</v>
      </c>
      <c r="J93" s="54">
        <v>97.083988540000007</v>
      </c>
      <c r="K93" s="54">
        <v>84.463070019999989</v>
      </c>
      <c r="L93" s="54">
        <v>0</v>
      </c>
      <c r="M93" s="54">
        <v>12.62091852</v>
      </c>
      <c r="N93" s="55">
        <v>49.975249967753335</v>
      </c>
      <c r="O93" s="55">
        <v>49.97525001440416</v>
      </c>
      <c r="P93" s="55">
        <v>13.00000001009435</v>
      </c>
      <c r="Q93" s="54">
        <v>0.18151571999999999</v>
      </c>
      <c r="R93" s="55">
        <v>-6.9388939039072284E-15</v>
      </c>
    </row>
    <row r="94" spans="1:18" s="50" customFormat="1" ht="15.75" x14ac:dyDescent="0.25">
      <c r="A94" s="127">
        <v>83</v>
      </c>
      <c r="B94" s="128" t="s">
        <v>193</v>
      </c>
      <c r="C94" s="49">
        <v>902.9624</v>
      </c>
      <c r="D94" s="49">
        <v>0</v>
      </c>
      <c r="E94" s="49">
        <v>1087.1202056500001</v>
      </c>
      <c r="F94" s="49">
        <v>902.9624</v>
      </c>
      <c r="G94" s="49">
        <v>184.15780565</v>
      </c>
      <c r="H94" s="49">
        <v>745.94825735999996</v>
      </c>
      <c r="I94" s="49">
        <v>7.6987709299999993</v>
      </c>
      <c r="J94" s="49">
        <v>893.19446507000009</v>
      </c>
      <c r="K94" s="49">
        <v>745.94825423999998</v>
      </c>
      <c r="L94" s="49">
        <v>0</v>
      </c>
      <c r="M94" s="49">
        <v>147.24621083000002</v>
      </c>
      <c r="N94" s="49">
        <v>82.611219940055094</v>
      </c>
      <c r="O94" s="49">
        <v>79.956540701754406</v>
      </c>
      <c r="P94" s="49">
        <v>16.485347434218625</v>
      </c>
      <c r="Q94" s="49">
        <v>6.0265101200000002</v>
      </c>
      <c r="R94" s="49">
        <v>1.6722639299999753</v>
      </c>
    </row>
    <row r="95" spans="1:18" s="50" customFormat="1" ht="15.75" x14ac:dyDescent="0.25">
      <c r="A95" s="129">
        <v>84</v>
      </c>
      <c r="B95" s="108" t="s">
        <v>171</v>
      </c>
      <c r="C95" s="54">
        <v>136.30789999999999</v>
      </c>
      <c r="D95" s="54">
        <v>0</v>
      </c>
      <c r="E95" s="54">
        <v>145.00840425999999</v>
      </c>
      <c r="F95" s="54">
        <v>136.30789999999999</v>
      </c>
      <c r="G95" s="54">
        <v>8.7005042600000007</v>
      </c>
      <c r="H95" s="54">
        <v>129.14273796999998</v>
      </c>
      <c r="I95" s="54">
        <v>0.13623478</v>
      </c>
      <c r="J95" s="54">
        <v>137.38589146000001</v>
      </c>
      <c r="K95" s="54">
        <v>129.14273796999998</v>
      </c>
      <c r="L95" s="54">
        <v>0</v>
      </c>
      <c r="M95" s="54">
        <v>8.243153490000001</v>
      </c>
      <c r="N95" s="55">
        <v>94.743399296739213</v>
      </c>
      <c r="O95" s="55">
        <v>94.743399275112822</v>
      </c>
      <c r="P95" s="55">
        <v>6.0000000017469048</v>
      </c>
      <c r="Q95" s="54">
        <v>0.13623478</v>
      </c>
      <c r="R95" s="55">
        <v>-4.7739590058881731E-15</v>
      </c>
    </row>
    <row r="96" spans="1:18" ht="15.75" x14ac:dyDescent="0.25">
      <c r="A96" s="129">
        <v>85</v>
      </c>
      <c r="B96" s="108" t="s">
        <v>195</v>
      </c>
      <c r="C96" s="54">
        <v>165.63480000000001</v>
      </c>
      <c r="D96" s="54">
        <v>0</v>
      </c>
      <c r="E96" s="54">
        <v>176.20723404</v>
      </c>
      <c r="F96" s="54">
        <v>165.63480000000001</v>
      </c>
      <c r="G96" s="54">
        <v>10.572434039999999</v>
      </c>
      <c r="H96" s="54">
        <v>161.87262333000001</v>
      </c>
      <c r="I96" s="54">
        <v>0</v>
      </c>
      <c r="J96" s="54">
        <v>172.20491844</v>
      </c>
      <c r="K96" s="54">
        <v>161.87262333000001</v>
      </c>
      <c r="L96" s="54">
        <v>0</v>
      </c>
      <c r="M96" s="54">
        <v>10.332295109999999</v>
      </c>
      <c r="N96" s="55">
        <v>97.72863150135116</v>
      </c>
      <c r="O96" s="55">
        <v>97.728631561176428</v>
      </c>
      <c r="P96" s="55">
        <v>6.0000000020905313</v>
      </c>
      <c r="Q96" s="54">
        <v>0</v>
      </c>
      <c r="R96" s="55">
        <v>0</v>
      </c>
    </row>
    <row r="97" spans="1:18" s="72" customFormat="1" ht="15.75" x14ac:dyDescent="0.25">
      <c r="A97" s="129">
        <v>86</v>
      </c>
      <c r="B97" s="108" t="s">
        <v>179</v>
      </c>
      <c r="C97" s="54">
        <v>181.8049</v>
      </c>
      <c r="D97" s="54">
        <v>0</v>
      </c>
      <c r="E97" s="54">
        <v>199.78560438999997</v>
      </c>
      <c r="F97" s="54">
        <v>181.8049</v>
      </c>
      <c r="G97" s="54">
        <v>17.98070439</v>
      </c>
      <c r="H97" s="54">
        <v>156.8049</v>
      </c>
      <c r="I97" s="54">
        <v>0.16942707999999998</v>
      </c>
      <c r="J97" s="54">
        <v>172.31307691999999</v>
      </c>
      <c r="K97" s="54">
        <v>156.8049</v>
      </c>
      <c r="L97" s="54">
        <v>0</v>
      </c>
      <c r="M97" s="54">
        <v>15.50817692</v>
      </c>
      <c r="N97" s="55">
        <v>86.248995489120489</v>
      </c>
      <c r="O97" s="55">
        <v>86.24899549889102</v>
      </c>
      <c r="P97" s="55">
        <v>8.9999999983750527</v>
      </c>
      <c r="Q97" s="54">
        <v>0.16942707999999998</v>
      </c>
      <c r="R97" s="55">
        <v>-8.6874951676918499E-15</v>
      </c>
    </row>
    <row r="98" spans="1:18" ht="15.75" x14ac:dyDescent="0.25">
      <c r="A98" s="129">
        <v>87</v>
      </c>
      <c r="B98" s="108" t="s">
        <v>197</v>
      </c>
      <c r="C98" s="54">
        <v>48.361499999999999</v>
      </c>
      <c r="D98" s="54">
        <v>0</v>
      </c>
      <c r="E98" s="54">
        <v>50.906842109999999</v>
      </c>
      <c r="F98" s="54">
        <v>48.361499999999999</v>
      </c>
      <c r="G98" s="54">
        <v>2.54534211</v>
      </c>
      <c r="H98" s="54">
        <v>31.490191020000001</v>
      </c>
      <c r="I98" s="54">
        <v>0</v>
      </c>
      <c r="J98" s="54">
        <v>33.147569489999995</v>
      </c>
      <c r="K98" s="54">
        <v>31.490191020000001</v>
      </c>
      <c r="L98" s="54">
        <v>0</v>
      </c>
      <c r="M98" s="54">
        <v>1.65737847</v>
      </c>
      <c r="N98" s="55">
        <v>65.114173505784564</v>
      </c>
      <c r="O98" s="55">
        <v>65.114173198509647</v>
      </c>
      <c r="P98" s="55">
        <v>4.9999999864243447</v>
      </c>
      <c r="Q98" s="54">
        <v>0</v>
      </c>
      <c r="R98" s="55">
        <v>0</v>
      </c>
    </row>
    <row r="99" spans="1:18" ht="15.75" x14ac:dyDescent="0.25">
      <c r="A99" s="129">
        <v>88</v>
      </c>
      <c r="B99" s="108" t="s">
        <v>199</v>
      </c>
      <c r="C99" s="54">
        <v>121.3634</v>
      </c>
      <c r="D99" s="54">
        <v>0</v>
      </c>
      <c r="E99" s="54">
        <v>144.48023810000001</v>
      </c>
      <c r="F99" s="54">
        <v>121.3634</v>
      </c>
      <c r="G99" s="54">
        <v>23.116838100000002</v>
      </c>
      <c r="H99" s="54">
        <v>37.235421289999998</v>
      </c>
      <c r="I99" s="54">
        <v>1.3311419899999999</v>
      </c>
      <c r="J99" s="54">
        <v>44.327882520000003</v>
      </c>
      <c r="K99" s="54">
        <v>37.235421289999998</v>
      </c>
      <c r="L99" s="54">
        <v>0</v>
      </c>
      <c r="M99" s="54">
        <v>7.0924612300000005</v>
      </c>
      <c r="N99" s="55">
        <v>30.680931228030854</v>
      </c>
      <c r="O99" s="55">
        <v>30.680931359726049</v>
      </c>
      <c r="P99" s="55">
        <v>16.000000060458561</v>
      </c>
      <c r="Q99" s="54">
        <v>1.3311419899999999</v>
      </c>
      <c r="R99" s="55">
        <v>-8.8817841970012523E-16</v>
      </c>
    </row>
    <row r="100" spans="1:18" ht="15.75" x14ac:dyDescent="0.25">
      <c r="A100" s="129">
        <v>89</v>
      </c>
      <c r="B100" s="108" t="s">
        <v>201</v>
      </c>
      <c r="C100" s="54">
        <v>37.057699999999997</v>
      </c>
      <c r="D100" s="54">
        <v>0</v>
      </c>
      <c r="E100" s="54">
        <v>46.322130000000001</v>
      </c>
      <c r="F100" s="54">
        <v>37.057699999999997</v>
      </c>
      <c r="G100" s="54">
        <v>9.2644300000000008</v>
      </c>
      <c r="H100" s="54">
        <v>36.248599299999995</v>
      </c>
      <c r="I100" s="54">
        <v>0</v>
      </c>
      <c r="J100" s="54">
        <v>45.310749999999999</v>
      </c>
      <c r="K100" s="54">
        <v>36.24859618</v>
      </c>
      <c r="L100" s="54">
        <v>0</v>
      </c>
      <c r="M100" s="54">
        <v>9.0621538200000007</v>
      </c>
      <c r="N100" s="55">
        <v>97.816637783780436</v>
      </c>
      <c r="O100" s="55">
        <v>97.816636533494233</v>
      </c>
      <c r="P100" s="55">
        <v>20.000008430670427</v>
      </c>
      <c r="Q100" s="54">
        <v>0</v>
      </c>
      <c r="R100" s="55">
        <v>3.1199999952491453E-6</v>
      </c>
    </row>
    <row r="101" spans="1:18" ht="15.75" x14ac:dyDescent="0.25">
      <c r="A101" s="129">
        <v>90</v>
      </c>
      <c r="B101" s="108" t="s">
        <v>203</v>
      </c>
      <c r="C101" s="54">
        <v>121.3901</v>
      </c>
      <c r="D101" s="54">
        <v>0</v>
      </c>
      <c r="E101" s="54">
        <v>148.03670732</v>
      </c>
      <c r="F101" s="54">
        <v>121.3901</v>
      </c>
      <c r="G101" s="54">
        <v>26.646607320000001</v>
      </c>
      <c r="H101" s="54">
        <v>118.37068128</v>
      </c>
      <c r="I101" s="54">
        <v>5.9396322599999998</v>
      </c>
      <c r="J101" s="54">
        <v>144.35448937000001</v>
      </c>
      <c r="K101" s="54">
        <v>118.37068128</v>
      </c>
      <c r="L101" s="54">
        <v>0</v>
      </c>
      <c r="M101" s="54">
        <v>25.98380809</v>
      </c>
      <c r="N101" s="55">
        <v>97.512631820881595</v>
      </c>
      <c r="O101" s="55">
        <v>97.512631825731418</v>
      </c>
      <c r="P101" s="55">
        <v>18.000000002355314</v>
      </c>
      <c r="Q101" s="54">
        <v>4.2673714500000006</v>
      </c>
      <c r="R101" s="55">
        <v>1.6722608099999956</v>
      </c>
    </row>
    <row r="102" spans="1:18" ht="15.75" x14ac:dyDescent="0.25">
      <c r="A102" s="129">
        <v>91</v>
      </c>
      <c r="B102" s="108" t="s">
        <v>205</v>
      </c>
      <c r="C102" s="54">
        <v>16.942399999999999</v>
      </c>
      <c r="D102" s="54">
        <v>0</v>
      </c>
      <c r="E102" s="54">
        <v>19.0364045</v>
      </c>
      <c r="F102" s="54">
        <v>16.942399999999999</v>
      </c>
      <c r="G102" s="54">
        <v>2.0940045</v>
      </c>
      <c r="H102" s="54">
        <v>16.942399999999999</v>
      </c>
      <c r="I102" s="54">
        <v>0</v>
      </c>
      <c r="J102" s="54">
        <v>19.0364045</v>
      </c>
      <c r="K102" s="54">
        <v>16.942399999999999</v>
      </c>
      <c r="L102" s="54">
        <v>0</v>
      </c>
      <c r="M102" s="54">
        <v>2.0940045</v>
      </c>
      <c r="N102" s="55">
        <v>100</v>
      </c>
      <c r="O102" s="55">
        <v>100</v>
      </c>
      <c r="P102" s="55">
        <v>11.000000026265464</v>
      </c>
      <c r="Q102" s="54">
        <v>0</v>
      </c>
      <c r="R102" s="55">
        <v>0</v>
      </c>
    </row>
    <row r="103" spans="1:18" ht="15.75" x14ac:dyDescent="0.25">
      <c r="A103" s="129">
        <v>92</v>
      </c>
      <c r="B103" s="108" t="s">
        <v>207</v>
      </c>
      <c r="C103" s="54">
        <v>23.799600000000002</v>
      </c>
      <c r="D103" s="54">
        <v>0</v>
      </c>
      <c r="E103" s="54">
        <v>103.4766</v>
      </c>
      <c r="F103" s="54">
        <v>23.799600000000002</v>
      </c>
      <c r="G103" s="54">
        <v>79.677000000000007</v>
      </c>
      <c r="H103" s="54">
        <v>19.340703569999999</v>
      </c>
      <c r="I103" s="54">
        <v>0.12233482000000001</v>
      </c>
      <c r="J103" s="54">
        <v>84.090091000000001</v>
      </c>
      <c r="K103" s="54">
        <v>19.340703569999999</v>
      </c>
      <c r="L103" s="54">
        <v>0</v>
      </c>
      <c r="M103" s="54">
        <v>64.749387429999999</v>
      </c>
      <c r="N103" s="55">
        <v>81.264826173549125</v>
      </c>
      <c r="O103" s="55">
        <v>81.264841083374122</v>
      </c>
      <c r="P103" s="55">
        <v>77.000020644525165</v>
      </c>
      <c r="Q103" s="54">
        <v>0.12233482000000001</v>
      </c>
      <c r="R103" s="55">
        <v>-1.0547118733938987E-15</v>
      </c>
    </row>
    <row r="104" spans="1:18" ht="15.75" x14ac:dyDescent="0.25">
      <c r="A104" s="129">
        <v>93</v>
      </c>
      <c r="B104" s="108" t="s">
        <v>209</v>
      </c>
      <c r="C104" s="54">
        <v>15.604900000000001</v>
      </c>
      <c r="D104" s="54">
        <v>0</v>
      </c>
      <c r="E104" s="54">
        <v>17.33877777</v>
      </c>
      <c r="F104" s="54">
        <v>15.604900000000001</v>
      </c>
      <c r="G104" s="54">
        <v>1.7338777700000001</v>
      </c>
      <c r="H104" s="54">
        <v>8.4999995999999989</v>
      </c>
      <c r="I104" s="54">
        <v>0</v>
      </c>
      <c r="J104" s="54">
        <v>9.4444440000000007</v>
      </c>
      <c r="K104" s="54">
        <v>8.4999995999999989</v>
      </c>
      <c r="L104" s="54">
        <v>0</v>
      </c>
      <c r="M104" s="54">
        <v>0.94444440000000007</v>
      </c>
      <c r="N104" s="55">
        <v>54.470067735134464</v>
      </c>
      <c r="O104" s="55">
        <v>54.470067979474699</v>
      </c>
      <c r="P104" s="55">
        <v>10</v>
      </c>
      <c r="Q104" s="54">
        <v>0</v>
      </c>
      <c r="R104" s="55">
        <v>0</v>
      </c>
    </row>
    <row r="105" spans="1:18" ht="15.75" x14ac:dyDescent="0.25">
      <c r="A105" s="129">
        <v>94</v>
      </c>
      <c r="B105" s="108" t="s">
        <v>211</v>
      </c>
      <c r="C105" s="54">
        <v>34.6952</v>
      </c>
      <c r="D105" s="54">
        <v>0</v>
      </c>
      <c r="E105" s="54">
        <v>36.521263159999997</v>
      </c>
      <c r="F105" s="54">
        <v>34.6952</v>
      </c>
      <c r="G105" s="54">
        <v>1.8260631599999999</v>
      </c>
      <c r="H105" s="54">
        <v>30</v>
      </c>
      <c r="I105" s="54">
        <v>0</v>
      </c>
      <c r="J105" s="54">
        <v>31.578947370000002</v>
      </c>
      <c r="K105" s="54">
        <v>30</v>
      </c>
      <c r="L105" s="54">
        <v>0</v>
      </c>
      <c r="M105" s="54">
        <v>1.5789473700000001</v>
      </c>
      <c r="N105" s="55">
        <v>86.467292305563888</v>
      </c>
      <c r="O105" s="55">
        <v>86.467292292343274</v>
      </c>
      <c r="P105" s="55">
        <v>5.0000000047500004</v>
      </c>
      <c r="Q105" s="54">
        <v>0</v>
      </c>
      <c r="R105" s="55">
        <v>0</v>
      </c>
    </row>
  </sheetData>
  <mergeCells count="19">
    <mergeCell ref="A7:A11"/>
    <mergeCell ref="D5:E5"/>
    <mergeCell ref="B7:B11"/>
    <mergeCell ref="C7:R8"/>
    <mergeCell ref="C9:C11"/>
    <mergeCell ref="D9:D11"/>
    <mergeCell ref="E9:G9"/>
    <mergeCell ref="H9:H11"/>
    <mergeCell ref="I9:I11"/>
    <mergeCell ref="E10:E11"/>
    <mergeCell ref="F10:G10"/>
    <mergeCell ref="P9:P11"/>
    <mergeCell ref="Q9:Q11"/>
    <mergeCell ref="R9:R11"/>
    <mergeCell ref="C2:L4"/>
    <mergeCell ref="J10:J11"/>
    <mergeCell ref="K10:M10"/>
    <mergeCell ref="J9:M9"/>
    <mergeCell ref="N9:O10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AK105"/>
  <sheetViews>
    <sheetView view="pageBreakPreview" zoomScale="60" zoomScaleNormal="60" workbookViewId="0">
      <pane xSplit="21" ySplit="12" topLeftCell="V13" activePane="bottomRight" state="frozen"/>
      <selection activeCell="H16" sqref="H16"/>
      <selection pane="topRight" activeCell="H16" sqref="H16"/>
      <selection pane="bottomLeft" activeCell="H16" sqref="H16"/>
      <selection pane="bottomRight" activeCell="W5" sqref="W5:X5"/>
    </sheetView>
  </sheetViews>
  <sheetFormatPr defaultRowHeight="15" outlineLevelCol="1" x14ac:dyDescent="0.25"/>
  <cols>
    <col min="1" max="1" width="5" customWidth="1"/>
    <col min="2" max="2" width="37.5703125" customWidth="1"/>
    <col min="3" max="5" width="18.7109375" style="72" hidden="1" customWidth="1"/>
    <col min="6" max="7" width="18.7109375" style="72" hidden="1" customWidth="1" outlineLevel="1"/>
    <col min="8" max="8" width="18.7109375" style="72" hidden="1" customWidth="1" collapsed="1"/>
    <col min="9" max="17" width="18.7109375" style="72" hidden="1" customWidth="1"/>
    <col min="18" max="21" width="18.7109375" style="72" hidden="1" customWidth="1" outlineLevel="1"/>
    <col min="22" max="22" width="18" customWidth="1" collapsed="1"/>
    <col min="23" max="37" width="18" customWidth="1"/>
  </cols>
  <sheetData>
    <row r="1" spans="1:37" s="72" customFormat="1" ht="15.75" x14ac:dyDescent="0.25">
      <c r="B1" s="73"/>
      <c r="D1" s="35"/>
    </row>
    <row r="2" spans="1:37" s="72" customFormat="1" ht="17.45" customHeight="1" x14ac:dyDescent="0.25"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</row>
    <row r="3" spans="1:37" s="72" customFormat="1" ht="20.25" customHeight="1" x14ac:dyDescent="0.3">
      <c r="A3" s="74"/>
      <c r="B3" s="74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</row>
    <row r="4" spans="1:37" s="72" customFormat="1" ht="20.25" customHeight="1" x14ac:dyDescent="0.3">
      <c r="A4" s="74"/>
      <c r="B4" s="74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</row>
    <row r="5" spans="1:37" ht="30.75" customHeight="1" x14ac:dyDescent="0.3">
      <c r="A5" s="2"/>
      <c r="B5" s="2"/>
      <c r="D5" s="39" t="s">
        <v>232</v>
      </c>
      <c r="E5" s="273" t="s">
        <v>367</v>
      </c>
      <c r="F5" s="273"/>
      <c r="G5" s="97"/>
      <c r="H5" s="40"/>
      <c r="I5" s="41"/>
      <c r="J5" s="41"/>
      <c r="K5" s="41"/>
      <c r="W5" s="273" t="s">
        <v>367</v>
      </c>
      <c r="X5" s="273"/>
    </row>
    <row r="6" spans="1:37" ht="18" customHeight="1" x14ac:dyDescent="0.25">
      <c r="B6" s="42" t="s">
        <v>368</v>
      </c>
      <c r="C6" s="56"/>
      <c r="S6" s="56"/>
      <c r="T6" s="56"/>
    </row>
    <row r="7" spans="1:37" ht="32.25" customHeight="1" x14ac:dyDescent="0.25">
      <c r="A7" s="282" t="s">
        <v>233</v>
      </c>
      <c r="B7" s="282" t="s">
        <v>234</v>
      </c>
      <c r="C7" s="293" t="s">
        <v>272</v>
      </c>
      <c r="D7" s="294"/>
      <c r="E7" s="294"/>
      <c r="F7" s="294"/>
      <c r="G7" s="294"/>
      <c r="H7" s="294"/>
      <c r="I7" s="294"/>
      <c r="J7" s="294"/>
      <c r="K7" s="294"/>
      <c r="L7" s="294"/>
      <c r="M7" s="294"/>
      <c r="N7" s="294"/>
      <c r="O7" s="294"/>
      <c r="P7" s="294"/>
      <c r="Q7" s="294"/>
      <c r="R7" s="294"/>
      <c r="S7" s="294"/>
      <c r="T7" s="294"/>
      <c r="U7" s="294"/>
      <c r="V7" s="292" t="s">
        <v>291</v>
      </c>
      <c r="W7" s="292"/>
      <c r="X7" s="292"/>
      <c r="Y7" s="292"/>
      <c r="Z7" s="292"/>
      <c r="AA7" s="292"/>
      <c r="AB7" s="292"/>
      <c r="AC7" s="292"/>
      <c r="AD7" s="292"/>
      <c r="AE7" s="292"/>
      <c r="AF7" s="292"/>
      <c r="AG7" s="292"/>
      <c r="AH7" s="292"/>
      <c r="AI7" s="292"/>
      <c r="AJ7" s="292"/>
      <c r="AK7" s="292"/>
    </row>
    <row r="8" spans="1:37" ht="8.25" customHeight="1" thickBot="1" x14ac:dyDescent="0.3">
      <c r="A8" s="282"/>
      <c r="B8" s="282"/>
      <c r="C8" s="295"/>
      <c r="D8" s="296"/>
      <c r="E8" s="296"/>
      <c r="F8" s="296"/>
      <c r="G8" s="296"/>
      <c r="H8" s="296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2"/>
      <c r="W8" s="292"/>
      <c r="X8" s="292"/>
      <c r="Y8" s="292"/>
      <c r="Z8" s="292"/>
      <c r="AA8" s="292"/>
      <c r="AB8" s="292"/>
      <c r="AC8" s="292"/>
      <c r="AD8" s="292"/>
      <c r="AE8" s="292"/>
      <c r="AF8" s="292"/>
      <c r="AG8" s="292"/>
      <c r="AH8" s="292"/>
      <c r="AI8" s="292"/>
      <c r="AJ8" s="292"/>
      <c r="AK8" s="292"/>
    </row>
    <row r="9" spans="1:37" ht="30" customHeight="1" x14ac:dyDescent="0.25">
      <c r="A9" s="282"/>
      <c r="B9" s="282"/>
      <c r="C9" s="271" t="s">
        <v>252</v>
      </c>
      <c r="D9" s="271" t="s">
        <v>255</v>
      </c>
      <c r="E9" s="270" t="s">
        <v>261</v>
      </c>
      <c r="F9" s="270" t="s">
        <v>236</v>
      </c>
      <c r="G9" s="270"/>
      <c r="H9" s="270"/>
      <c r="I9" s="270" t="s">
        <v>251</v>
      </c>
      <c r="J9" s="270" t="s">
        <v>216</v>
      </c>
      <c r="K9" s="270" t="s">
        <v>226</v>
      </c>
      <c r="L9" s="270" t="s">
        <v>237</v>
      </c>
      <c r="M9" s="270"/>
      <c r="N9" s="270"/>
      <c r="O9" s="270"/>
      <c r="P9" s="281" t="s">
        <v>238</v>
      </c>
      <c r="Q9" s="281"/>
      <c r="R9" s="270" t="s">
        <v>239</v>
      </c>
      <c r="S9" s="270" t="s">
        <v>220</v>
      </c>
      <c r="T9" s="270" t="s">
        <v>240</v>
      </c>
      <c r="U9" s="270" t="s">
        <v>249</v>
      </c>
      <c r="V9" s="272" t="s">
        <v>276</v>
      </c>
      <c r="W9" s="269" t="s">
        <v>334</v>
      </c>
      <c r="X9" s="269" t="s">
        <v>236</v>
      </c>
      <c r="Y9" s="269"/>
      <c r="Z9" s="269"/>
      <c r="AA9" s="269" t="s">
        <v>251</v>
      </c>
      <c r="AB9" s="269" t="s">
        <v>216</v>
      </c>
      <c r="AC9" s="269" t="s">
        <v>237</v>
      </c>
      <c r="AD9" s="269"/>
      <c r="AE9" s="269"/>
      <c r="AF9" s="269"/>
      <c r="AG9" s="267" t="s">
        <v>238</v>
      </c>
      <c r="AH9" s="267"/>
      <c r="AI9" s="269" t="s">
        <v>239</v>
      </c>
      <c r="AJ9" s="269" t="s">
        <v>220</v>
      </c>
      <c r="AK9" s="269" t="s">
        <v>240</v>
      </c>
    </row>
    <row r="10" spans="1:37" ht="15" customHeight="1" x14ac:dyDescent="0.25">
      <c r="A10" s="282"/>
      <c r="B10" s="282"/>
      <c r="C10" s="272"/>
      <c r="D10" s="272"/>
      <c r="E10" s="266"/>
      <c r="F10" s="266" t="s">
        <v>241</v>
      </c>
      <c r="G10" s="266" t="s">
        <v>242</v>
      </c>
      <c r="H10" s="266"/>
      <c r="I10" s="266"/>
      <c r="J10" s="266"/>
      <c r="K10" s="266"/>
      <c r="L10" s="266" t="s">
        <v>241</v>
      </c>
      <c r="M10" s="266" t="s">
        <v>243</v>
      </c>
      <c r="N10" s="266"/>
      <c r="O10" s="266"/>
      <c r="P10" s="268"/>
      <c r="Q10" s="268"/>
      <c r="R10" s="266"/>
      <c r="S10" s="266"/>
      <c r="T10" s="266"/>
      <c r="U10" s="266"/>
      <c r="V10" s="272"/>
      <c r="W10" s="266"/>
      <c r="X10" s="266" t="s">
        <v>241</v>
      </c>
      <c r="Y10" s="266" t="s">
        <v>242</v>
      </c>
      <c r="Z10" s="266"/>
      <c r="AA10" s="266"/>
      <c r="AB10" s="266"/>
      <c r="AC10" s="266" t="s">
        <v>241</v>
      </c>
      <c r="AD10" s="266" t="s">
        <v>243</v>
      </c>
      <c r="AE10" s="266"/>
      <c r="AF10" s="266"/>
      <c r="AG10" s="268"/>
      <c r="AH10" s="268"/>
      <c r="AI10" s="266"/>
      <c r="AJ10" s="266"/>
      <c r="AK10" s="266"/>
    </row>
    <row r="11" spans="1:37" ht="105" x14ac:dyDescent="0.25">
      <c r="A11" s="282"/>
      <c r="B11" s="282"/>
      <c r="C11" s="269"/>
      <c r="D11" s="269"/>
      <c r="E11" s="266"/>
      <c r="F11" s="266"/>
      <c r="G11" s="96" t="s">
        <v>213</v>
      </c>
      <c r="H11" s="96" t="s">
        <v>214</v>
      </c>
      <c r="I11" s="266"/>
      <c r="J11" s="266"/>
      <c r="K11" s="266"/>
      <c r="L11" s="266"/>
      <c r="M11" s="96" t="s">
        <v>218</v>
      </c>
      <c r="N11" s="96" t="s">
        <v>250</v>
      </c>
      <c r="O11" s="96" t="s">
        <v>214</v>
      </c>
      <c r="P11" s="96" t="s">
        <v>269</v>
      </c>
      <c r="Q11" s="96" t="s">
        <v>244</v>
      </c>
      <c r="R11" s="266"/>
      <c r="S11" s="266"/>
      <c r="T11" s="266"/>
      <c r="U11" s="266"/>
      <c r="V11" s="269"/>
      <c r="W11" s="266"/>
      <c r="X11" s="266"/>
      <c r="Y11" s="179" t="s">
        <v>213</v>
      </c>
      <c r="Z11" s="179" t="s">
        <v>214</v>
      </c>
      <c r="AA11" s="266"/>
      <c r="AB11" s="266"/>
      <c r="AC11" s="266"/>
      <c r="AD11" s="179" t="s">
        <v>218</v>
      </c>
      <c r="AE11" s="179" t="s">
        <v>250</v>
      </c>
      <c r="AF11" s="179" t="s">
        <v>214</v>
      </c>
      <c r="AG11" s="179" t="s">
        <v>269</v>
      </c>
      <c r="AH11" s="179" t="s">
        <v>244</v>
      </c>
      <c r="AI11" s="266"/>
      <c r="AJ11" s="266"/>
      <c r="AK11" s="266"/>
    </row>
    <row r="12" spans="1:37" ht="39.75" customHeight="1" x14ac:dyDescent="0.25">
      <c r="A12" s="101" t="s">
        <v>2</v>
      </c>
      <c r="B12" s="102" t="s">
        <v>3</v>
      </c>
      <c r="C12" s="45" t="e">
        <v>#REF!</v>
      </c>
      <c r="D12" s="45" t="e">
        <v>#REF!</v>
      </c>
      <c r="E12" s="45" t="e">
        <v>#REF!</v>
      </c>
      <c r="F12" s="45" t="e">
        <v>#REF!</v>
      </c>
      <c r="G12" s="45" t="e">
        <v>#REF!</v>
      </c>
      <c r="H12" s="45" t="e">
        <v>#REF!</v>
      </c>
      <c r="I12" s="45" t="e">
        <v>#REF!</v>
      </c>
      <c r="J12" s="45" t="e">
        <v>#REF!</v>
      </c>
      <c r="K12" s="45" t="e">
        <v>#REF!</v>
      </c>
      <c r="L12" s="45" t="e">
        <v>#REF!</v>
      </c>
      <c r="M12" s="45" t="e">
        <v>#REF!</v>
      </c>
      <c r="N12" s="45" t="e">
        <v>#REF!</v>
      </c>
      <c r="O12" s="45" t="e">
        <v>#REF!</v>
      </c>
      <c r="P12" s="45" t="e">
        <v>#REF!</v>
      </c>
      <c r="Q12" s="45" t="e">
        <v>#REF!</v>
      </c>
      <c r="R12" s="45" t="e">
        <v>#REF!</v>
      </c>
      <c r="S12" s="45" t="e">
        <v>#REF!</v>
      </c>
      <c r="T12" s="45" t="e">
        <v>#REF!</v>
      </c>
      <c r="U12" s="45" t="e">
        <v>#REF!</v>
      </c>
      <c r="V12" s="45">
        <v>32889.616699999999</v>
      </c>
      <c r="W12" s="45">
        <v>0</v>
      </c>
      <c r="X12" s="45">
        <v>40763.227201289999</v>
      </c>
      <c r="Y12" s="45">
        <v>32889.616699999999</v>
      </c>
      <c r="Z12" s="45">
        <v>7873.6105012899989</v>
      </c>
      <c r="AA12" s="45">
        <v>24785.110500409999</v>
      </c>
      <c r="AB12" s="45">
        <v>164.74563666999998</v>
      </c>
      <c r="AC12" s="45">
        <v>30635.540985729996</v>
      </c>
      <c r="AD12" s="45">
        <v>24784.897447219999</v>
      </c>
      <c r="AE12" s="45">
        <v>0</v>
      </c>
      <c r="AF12" s="45">
        <v>5850.6435385100003</v>
      </c>
      <c r="AG12" s="45">
        <v>75.357817858728652</v>
      </c>
      <c r="AH12" s="45">
        <v>74.306997247977165</v>
      </c>
      <c r="AI12" s="45">
        <v>19.097568870206093</v>
      </c>
      <c r="AJ12" s="45">
        <v>88.77772152</v>
      </c>
      <c r="AK12" s="45">
        <v>76.180968340000391</v>
      </c>
    </row>
    <row r="13" spans="1:37" ht="15.75" x14ac:dyDescent="0.25">
      <c r="A13" s="127" t="s">
        <v>6</v>
      </c>
      <c r="B13" s="128" t="s">
        <v>7</v>
      </c>
      <c r="C13" s="49" t="e">
        <v>#REF!</v>
      </c>
      <c r="D13" s="49" t="e">
        <v>#REF!</v>
      </c>
      <c r="E13" s="49" t="e">
        <v>#REF!</v>
      </c>
      <c r="F13" s="49" t="e">
        <v>#REF!</v>
      </c>
      <c r="G13" s="49" t="e">
        <v>#REF!</v>
      </c>
      <c r="H13" s="49" t="e">
        <v>#REF!</v>
      </c>
      <c r="I13" s="49" t="e">
        <v>#REF!</v>
      </c>
      <c r="J13" s="49" t="e">
        <v>#REF!</v>
      </c>
      <c r="K13" s="49" t="e">
        <v>#REF!</v>
      </c>
      <c r="L13" s="49" t="e">
        <v>#REF!</v>
      </c>
      <c r="M13" s="49" t="e">
        <v>#REF!</v>
      </c>
      <c r="N13" s="49" t="e">
        <v>#REF!</v>
      </c>
      <c r="O13" s="49" t="e">
        <v>#REF!</v>
      </c>
      <c r="P13" s="49" t="e">
        <v>#REF!</v>
      </c>
      <c r="Q13" s="49" t="e">
        <v>#REF!</v>
      </c>
      <c r="R13" s="49" t="e">
        <v>#REF!</v>
      </c>
      <c r="S13" s="49" t="e">
        <v>#REF!</v>
      </c>
      <c r="T13" s="49" t="e">
        <v>#REF!</v>
      </c>
      <c r="U13" s="49" t="e">
        <v>#REF!</v>
      </c>
      <c r="V13" s="49">
        <v>8263.7644000000018</v>
      </c>
      <c r="W13" s="49">
        <v>0</v>
      </c>
      <c r="X13" s="49">
        <v>10022.639078230002</v>
      </c>
      <c r="Y13" s="49">
        <v>8263.7644000000018</v>
      </c>
      <c r="Z13" s="49">
        <v>1758.8746782299997</v>
      </c>
      <c r="AA13" s="49">
        <v>6265.17450904</v>
      </c>
      <c r="AB13" s="49">
        <v>38.778243110000005</v>
      </c>
      <c r="AC13" s="49">
        <v>7634.1430845200002</v>
      </c>
      <c r="AD13" s="49">
        <v>6265.17450904</v>
      </c>
      <c r="AE13" s="49">
        <v>0</v>
      </c>
      <c r="AF13" s="49">
        <v>1368.9685754800003</v>
      </c>
      <c r="AG13" s="49">
        <v>75.815018504641756</v>
      </c>
      <c r="AH13" s="49">
        <v>77.832070267657045</v>
      </c>
      <c r="AI13" s="49">
        <v>17.93218387871066</v>
      </c>
      <c r="AJ13" s="49">
        <v>11.57006516</v>
      </c>
      <c r="AK13" s="49">
        <v>27.208177949999978</v>
      </c>
    </row>
    <row r="14" spans="1:37" ht="15.75" x14ac:dyDescent="0.25">
      <c r="A14" s="129" t="s">
        <v>9</v>
      </c>
      <c r="B14" s="108" t="s">
        <v>10</v>
      </c>
      <c r="C14" s="54" t="e">
        <v>#REF!</v>
      </c>
      <c r="D14" s="54" t="e">
        <v>#REF!</v>
      </c>
      <c r="E14" s="54" t="e">
        <v>#REF!</v>
      </c>
      <c r="F14" s="54" t="e">
        <v>#REF!</v>
      </c>
      <c r="G14" s="54" t="e">
        <v>#REF!</v>
      </c>
      <c r="H14" s="54" t="e">
        <v>#REF!</v>
      </c>
      <c r="I14" s="54" t="e">
        <v>#REF!</v>
      </c>
      <c r="J14" s="54" t="e">
        <v>#REF!</v>
      </c>
      <c r="K14" s="54" t="e">
        <v>#REF!</v>
      </c>
      <c r="L14" s="54" t="e">
        <v>#REF!</v>
      </c>
      <c r="M14" s="54" t="e">
        <v>#REF!</v>
      </c>
      <c r="N14" s="54" t="e">
        <v>#REF!</v>
      </c>
      <c r="O14" s="54" t="e">
        <v>#REF!</v>
      </c>
      <c r="P14" s="55" t="e">
        <v>#REF!</v>
      </c>
      <c r="Q14" s="55" t="e">
        <v>#REF!</v>
      </c>
      <c r="R14" s="55" t="e">
        <v>#REF!</v>
      </c>
      <c r="S14" s="54" t="e">
        <v>#REF!</v>
      </c>
      <c r="T14" s="55" t="e">
        <v>#REF!</v>
      </c>
      <c r="U14" s="55" t="e">
        <v>#REF!</v>
      </c>
      <c r="V14" s="54">
        <v>848.50739999999996</v>
      </c>
      <c r="W14" s="54">
        <v>0</v>
      </c>
      <c r="X14" s="54">
        <v>1116.4571052599999</v>
      </c>
      <c r="Y14" s="54">
        <v>848.50739999999996</v>
      </c>
      <c r="Z14" s="54">
        <v>267.94970525999997</v>
      </c>
      <c r="AA14" s="54">
        <v>641.20666789999996</v>
      </c>
      <c r="AB14" s="54">
        <v>0</v>
      </c>
      <c r="AC14" s="54">
        <v>843.69298533000006</v>
      </c>
      <c r="AD14" s="54">
        <v>641.20666789999996</v>
      </c>
      <c r="AE14" s="54">
        <v>0</v>
      </c>
      <c r="AF14" s="54">
        <v>202.48631743000001</v>
      </c>
      <c r="AG14" s="55">
        <v>75.568777349496301</v>
      </c>
      <c r="AH14" s="55">
        <v>75.568777817285223</v>
      </c>
      <c r="AI14" s="55">
        <v>24.000000112695023</v>
      </c>
      <c r="AJ14" s="98">
        <v>0</v>
      </c>
      <c r="AK14" s="55">
        <v>0</v>
      </c>
    </row>
    <row r="15" spans="1:37" ht="15.75" x14ac:dyDescent="0.25">
      <c r="A15" s="129" t="s">
        <v>12</v>
      </c>
      <c r="B15" s="108" t="s">
        <v>13</v>
      </c>
      <c r="C15" s="54" t="e">
        <v>#REF!</v>
      </c>
      <c r="D15" s="54" t="e">
        <v>#REF!</v>
      </c>
      <c r="E15" s="54" t="e">
        <v>#REF!</v>
      </c>
      <c r="F15" s="54" t="e">
        <v>#REF!</v>
      </c>
      <c r="G15" s="54" t="e">
        <v>#REF!</v>
      </c>
      <c r="H15" s="54" t="e">
        <v>#REF!</v>
      </c>
      <c r="I15" s="54" t="e">
        <v>#REF!</v>
      </c>
      <c r="J15" s="54" t="e">
        <v>#REF!</v>
      </c>
      <c r="K15" s="54" t="e">
        <v>#REF!</v>
      </c>
      <c r="L15" s="54" t="e">
        <v>#REF!</v>
      </c>
      <c r="M15" s="54" t="e">
        <v>#REF!</v>
      </c>
      <c r="N15" s="54" t="e">
        <v>#REF!</v>
      </c>
      <c r="O15" s="54" t="e">
        <v>#REF!</v>
      </c>
      <c r="P15" s="55" t="e">
        <v>#REF!</v>
      </c>
      <c r="Q15" s="55" t="e">
        <v>#REF!</v>
      </c>
      <c r="R15" s="55" t="e">
        <v>#REF!</v>
      </c>
      <c r="S15" s="54" t="e">
        <v>#REF!</v>
      </c>
      <c r="T15" s="55" t="e">
        <v>#REF!</v>
      </c>
      <c r="U15" s="55" t="e">
        <v>#REF!</v>
      </c>
      <c r="V15" s="54">
        <v>862.38310000000001</v>
      </c>
      <c r="W15" s="54">
        <v>0</v>
      </c>
      <c r="X15" s="54">
        <v>917.42882979000001</v>
      </c>
      <c r="Y15" s="54">
        <v>862.38310000000001</v>
      </c>
      <c r="Z15" s="54">
        <v>55.045729789999996</v>
      </c>
      <c r="AA15" s="54">
        <v>805.12421589999997</v>
      </c>
      <c r="AB15" s="54">
        <v>1.7687661299999999</v>
      </c>
      <c r="AC15" s="54">
        <v>856.51512329999991</v>
      </c>
      <c r="AD15" s="54">
        <v>805.12421589999997</v>
      </c>
      <c r="AE15" s="54">
        <v>0</v>
      </c>
      <c r="AF15" s="54">
        <v>51.390907399999996</v>
      </c>
      <c r="AG15" s="55">
        <v>93.360388892129251</v>
      </c>
      <c r="AH15" s="55">
        <v>93.360388891303316</v>
      </c>
      <c r="AI15" s="55">
        <v>6.0000000002335048</v>
      </c>
      <c r="AJ15" s="98">
        <v>1.7161911699999999</v>
      </c>
      <c r="AK15" s="55">
        <v>5.2574960000017379E-2</v>
      </c>
    </row>
    <row r="16" spans="1:37" ht="15.75" x14ac:dyDescent="0.25">
      <c r="A16" s="129" t="s">
        <v>15</v>
      </c>
      <c r="B16" s="108" t="s">
        <v>16</v>
      </c>
      <c r="C16" s="54" t="e">
        <v>#REF!</v>
      </c>
      <c r="D16" s="54" t="e">
        <v>#REF!</v>
      </c>
      <c r="E16" s="54" t="e">
        <v>#REF!</v>
      </c>
      <c r="F16" s="54" t="e">
        <v>#REF!</v>
      </c>
      <c r="G16" s="54" t="e">
        <v>#REF!</v>
      </c>
      <c r="H16" s="54" t="e">
        <v>#REF!</v>
      </c>
      <c r="I16" s="54" t="e">
        <v>#REF!</v>
      </c>
      <c r="J16" s="54" t="e">
        <v>#REF!</v>
      </c>
      <c r="K16" s="54" t="e">
        <v>#REF!</v>
      </c>
      <c r="L16" s="54" t="e">
        <v>#REF!</v>
      </c>
      <c r="M16" s="54" t="e">
        <v>#REF!</v>
      </c>
      <c r="N16" s="54" t="e">
        <v>#REF!</v>
      </c>
      <c r="O16" s="54" t="e">
        <v>#REF!</v>
      </c>
      <c r="P16" s="55" t="e">
        <v>#REF!</v>
      </c>
      <c r="Q16" s="55" t="e">
        <v>#REF!</v>
      </c>
      <c r="R16" s="55" t="e">
        <v>#REF!</v>
      </c>
      <c r="S16" s="54" t="e">
        <v>#REF!</v>
      </c>
      <c r="T16" s="55" t="e">
        <v>#REF!</v>
      </c>
      <c r="U16" s="55" t="e">
        <v>#REF!</v>
      </c>
      <c r="V16" s="54">
        <v>245.97200000000001</v>
      </c>
      <c r="W16" s="54">
        <v>0</v>
      </c>
      <c r="X16" s="54">
        <v>279.51389999999998</v>
      </c>
      <c r="Y16" s="54">
        <v>245.97200000000001</v>
      </c>
      <c r="Z16" s="54">
        <v>33.541899999999998</v>
      </c>
      <c r="AA16" s="54">
        <v>240.22224196000002</v>
      </c>
      <c r="AB16" s="54">
        <v>0</v>
      </c>
      <c r="AC16" s="54">
        <v>272.97999576000001</v>
      </c>
      <c r="AD16" s="54">
        <v>240.22224196000002</v>
      </c>
      <c r="AE16" s="54">
        <v>0</v>
      </c>
      <c r="AF16" s="54">
        <v>32.757753800000003</v>
      </c>
      <c r="AG16" s="55">
        <v>97.662433919307887</v>
      </c>
      <c r="AH16" s="55">
        <v>97.662189082908256</v>
      </c>
      <c r="AI16" s="55">
        <v>12.000056527512051</v>
      </c>
      <c r="AJ16" s="98">
        <v>0</v>
      </c>
      <c r="AK16" s="55">
        <v>0</v>
      </c>
    </row>
    <row r="17" spans="1:37" ht="15.75" x14ac:dyDescent="0.25">
      <c r="A17" s="129" t="s">
        <v>18</v>
      </c>
      <c r="B17" s="108" t="s">
        <v>19</v>
      </c>
      <c r="C17" s="54" t="e">
        <v>#REF!</v>
      </c>
      <c r="D17" s="54" t="e">
        <v>#REF!</v>
      </c>
      <c r="E17" s="54" t="e">
        <v>#REF!</v>
      </c>
      <c r="F17" s="54" t="e">
        <v>#REF!</v>
      </c>
      <c r="G17" s="54" t="e">
        <v>#REF!</v>
      </c>
      <c r="H17" s="54" t="e">
        <v>#REF!</v>
      </c>
      <c r="I17" s="54" t="e">
        <v>#REF!</v>
      </c>
      <c r="J17" s="54" t="e">
        <v>#REF!</v>
      </c>
      <c r="K17" s="54" t="e">
        <v>#REF!</v>
      </c>
      <c r="L17" s="54" t="e">
        <v>#REF!</v>
      </c>
      <c r="M17" s="54" t="e">
        <v>#REF!</v>
      </c>
      <c r="N17" s="54" t="e">
        <v>#REF!</v>
      </c>
      <c r="O17" s="54" t="e">
        <v>#REF!</v>
      </c>
      <c r="P17" s="55" t="e">
        <v>#REF!</v>
      </c>
      <c r="Q17" s="55" t="e">
        <v>#REF!</v>
      </c>
      <c r="R17" s="55" t="e">
        <v>#REF!</v>
      </c>
      <c r="S17" s="54" t="e">
        <v>#REF!</v>
      </c>
      <c r="T17" s="55" t="e">
        <v>#REF!</v>
      </c>
      <c r="U17" s="55" t="e">
        <v>#REF!</v>
      </c>
      <c r="V17" s="54">
        <v>1949.2835</v>
      </c>
      <c r="W17" s="54">
        <v>0</v>
      </c>
      <c r="X17" s="54">
        <v>2266.6088</v>
      </c>
      <c r="Y17" s="54">
        <v>1949.2835</v>
      </c>
      <c r="Z17" s="54">
        <v>317.32530000000003</v>
      </c>
      <c r="AA17" s="54">
        <v>1317.583048</v>
      </c>
      <c r="AB17" s="54">
        <v>10.239989599999999</v>
      </c>
      <c r="AC17" s="54">
        <v>1532.07336508</v>
      </c>
      <c r="AD17" s="54">
        <v>1317.583048</v>
      </c>
      <c r="AE17" s="54">
        <v>0</v>
      </c>
      <c r="AF17" s="54">
        <v>214.49031708000001</v>
      </c>
      <c r="AG17" s="55">
        <v>67.593197603119293</v>
      </c>
      <c r="AH17" s="55">
        <v>67.593197605107434</v>
      </c>
      <c r="AI17" s="55">
        <v>14.000003000430727</v>
      </c>
      <c r="AJ17" s="98">
        <v>0</v>
      </c>
      <c r="AK17" s="55">
        <v>10.239989599999944</v>
      </c>
    </row>
    <row r="18" spans="1:37" ht="15.75" x14ac:dyDescent="0.25">
      <c r="A18" s="129" t="s">
        <v>21</v>
      </c>
      <c r="B18" s="108" t="s">
        <v>22</v>
      </c>
      <c r="C18" s="54" t="e">
        <v>#REF!</v>
      </c>
      <c r="D18" s="54" t="e">
        <v>#REF!</v>
      </c>
      <c r="E18" s="54" t="e">
        <v>#REF!</v>
      </c>
      <c r="F18" s="54" t="e">
        <v>#REF!</v>
      </c>
      <c r="G18" s="54" t="e">
        <v>#REF!</v>
      </c>
      <c r="H18" s="54" t="e">
        <v>#REF!</v>
      </c>
      <c r="I18" s="54" t="e">
        <v>#REF!</v>
      </c>
      <c r="J18" s="54" t="e">
        <v>#REF!</v>
      </c>
      <c r="K18" s="54" t="e">
        <v>#REF!</v>
      </c>
      <c r="L18" s="54" t="e">
        <v>#REF!</v>
      </c>
      <c r="M18" s="54" t="e">
        <v>#REF!</v>
      </c>
      <c r="N18" s="54" t="e">
        <v>#REF!</v>
      </c>
      <c r="O18" s="54" t="e">
        <v>#REF!</v>
      </c>
      <c r="P18" s="55" t="e">
        <v>#REF!</v>
      </c>
      <c r="Q18" s="55" t="e">
        <v>#REF!</v>
      </c>
      <c r="R18" s="55" t="e">
        <v>#REF!</v>
      </c>
      <c r="S18" s="54" t="e">
        <v>#REF!</v>
      </c>
      <c r="T18" s="55" t="e">
        <v>#REF!</v>
      </c>
      <c r="U18" s="55" t="e">
        <v>#REF!</v>
      </c>
      <c r="V18" s="54">
        <v>147.5171</v>
      </c>
      <c r="W18" s="54">
        <v>0</v>
      </c>
      <c r="X18" s="54">
        <v>158.62053763</v>
      </c>
      <c r="Y18" s="54">
        <v>147.5171</v>
      </c>
      <c r="Z18" s="54">
        <v>11.10343763</v>
      </c>
      <c r="AA18" s="54">
        <v>110.01275772</v>
      </c>
      <c r="AB18" s="54">
        <v>0.12424775</v>
      </c>
      <c r="AC18" s="54">
        <v>118.29328785</v>
      </c>
      <c r="AD18" s="54">
        <v>110.01275772</v>
      </c>
      <c r="AE18" s="54">
        <v>0</v>
      </c>
      <c r="AF18" s="54">
        <v>8.2805301300000007</v>
      </c>
      <c r="AG18" s="55">
        <v>74.576274696289445</v>
      </c>
      <c r="AH18" s="55">
        <v>74.576274537059746</v>
      </c>
      <c r="AI18" s="55">
        <v>6.9999999835155498</v>
      </c>
      <c r="AJ18" s="98">
        <v>8.5768400000000005E-3</v>
      </c>
      <c r="AK18" s="55">
        <v>0.11567090999999499</v>
      </c>
    </row>
    <row r="19" spans="1:37" ht="15.75" x14ac:dyDescent="0.25">
      <c r="A19" s="129" t="s">
        <v>24</v>
      </c>
      <c r="B19" s="108" t="s">
        <v>25</v>
      </c>
      <c r="C19" s="54" t="e">
        <v>#REF!</v>
      </c>
      <c r="D19" s="54" t="e">
        <v>#REF!</v>
      </c>
      <c r="E19" s="54" t="e">
        <v>#REF!</v>
      </c>
      <c r="F19" s="54" t="e">
        <v>#REF!</v>
      </c>
      <c r="G19" s="54" t="e">
        <v>#REF!</v>
      </c>
      <c r="H19" s="54" t="e">
        <v>#REF!</v>
      </c>
      <c r="I19" s="54" t="e">
        <v>#REF!</v>
      </c>
      <c r="J19" s="54" t="e">
        <v>#REF!</v>
      </c>
      <c r="K19" s="54" t="e">
        <v>#REF!</v>
      </c>
      <c r="L19" s="54" t="e">
        <v>#REF!</v>
      </c>
      <c r="M19" s="54" t="e">
        <v>#REF!</v>
      </c>
      <c r="N19" s="54" t="e">
        <v>#REF!</v>
      </c>
      <c r="O19" s="54" t="e">
        <v>#REF!</v>
      </c>
      <c r="P19" s="55" t="e">
        <v>#REF!</v>
      </c>
      <c r="Q19" s="55" t="e">
        <v>#REF!</v>
      </c>
      <c r="R19" s="55" t="e">
        <v>#REF!</v>
      </c>
      <c r="S19" s="54" t="e">
        <v>#REF!</v>
      </c>
      <c r="T19" s="55" t="e">
        <v>#REF!</v>
      </c>
      <c r="U19" s="55" t="e">
        <v>#REF!</v>
      </c>
      <c r="V19" s="54">
        <v>187.58969999999999</v>
      </c>
      <c r="W19" s="54">
        <v>0</v>
      </c>
      <c r="X19" s="54">
        <v>275.86720600000001</v>
      </c>
      <c r="Y19" s="54">
        <v>187.58969999999999</v>
      </c>
      <c r="Z19" s="54">
        <v>88.277506000000002</v>
      </c>
      <c r="AA19" s="54">
        <v>179.09278793000001</v>
      </c>
      <c r="AB19" s="54">
        <v>0.68713318999999995</v>
      </c>
      <c r="AC19" s="54">
        <v>263.37174700000003</v>
      </c>
      <c r="AD19" s="54">
        <v>179.09278793000001</v>
      </c>
      <c r="AE19" s="54">
        <v>0</v>
      </c>
      <c r="AF19" s="54">
        <v>84.278959069999999</v>
      </c>
      <c r="AG19" s="55">
        <v>95.470480484802749</v>
      </c>
      <c r="AH19" s="55">
        <v>95.470480407545722</v>
      </c>
      <c r="AI19" s="55">
        <v>32.000000011390739</v>
      </c>
      <c r="AJ19" s="98">
        <v>0.61570080000000005</v>
      </c>
      <c r="AK19" s="55">
        <v>7.1432389999997237E-2</v>
      </c>
    </row>
    <row r="20" spans="1:37" ht="15.75" x14ac:dyDescent="0.25">
      <c r="A20" s="129" t="s">
        <v>27</v>
      </c>
      <c r="B20" s="108" t="s">
        <v>28</v>
      </c>
      <c r="C20" s="54" t="e">
        <v>#REF!</v>
      </c>
      <c r="D20" s="54" t="e">
        <v>#REF!</v>
      </c>
      <c r="E20" s="54" t="e">
        <v>#REF!</v>
      </c>
      <c r="F20" s="54" t="e">
        <v>#REF!</v>
      </c>
      <c r="G20" s="54" t="e">
        <v>#REF!</v>
      </c>
      <c r="H20" s="54" t="e">
        <v>#REF!</v>
      </c>
      <c r="I20" s="54" t="e">
        <v>#REF!</v>
      </c>
      <c r="J20" s="54" t="e">
        <v>#REF!</v>
      </c>
      <c r="K20" s="54" t="e">
        <v>#REF!</v>
      </c>
      <c r="L20" s="54" t="e">
        <v>#REF!</v>
      </c>
      <c r="M20" s="54" t="e">
        <v>#REF!</v>
      </c>
      <c r="N20" s="54" t="e">
        <v>#REF!</v>
      </c>
      <c r="O20" s="54" t="e">
        <v>#REF!</v>
      </c>
      <c r="P20" s="55" t="e">
        <v>#REF!</v>
      </c>
      <c r="Q20" s="55" t="e">
        <v>#REF!</v>
      </c>
      <c r="R20" s="55" t="e">
        <v>#REF!</v>
      </c>
      <c r="S20" s="54" t="e">
        <v>#REF!</v>
      </c>
      <c r="T20" s="55" t="e">
        <v>#REF!</v>
      </c>
      <c r="U20" s="55" t="e">
        <v>#REF!</v>
      </c>
      <c r="V20" s="54">
        <v>106.1108</v>
      </c>
      <c r="W20" s="54">
        <v>0</v>
      </c>
      <c r="X20" s="54">
        <v>117.9014</v>
      </c>
      <c r="Y20" s="54">
        <v>106.1108</v>
      </c>
      <c r="Z20" s="54">
        <v>11.7906</v>
      </c>
      <c r="AA20" s="54">
        <v>87.694224180000006</v>
      </c>
      <c r="AB20" s="54">
        <v>6.3803873099999997</v>
      </c>
      <c r="AC20" s="54">
        <v>97.438120739999988</v>
      </c>
      <c r="AD20" s="54">
        <v>87.694224180000006</v>
      </c>
      <c r="AE20" s="54">
        <v>0</v>
      </c>
      <c r="AF20" s="54">
        <v>9.7438965600000014</v>
      </c>
      <c r="AG20" s="55">
        <v>82.644013785590161</v>
      </c>
      <c r="AH20" s="55">
        <v>82.641227418452004</v>
      </c>
      <c r="AI20" s="55">
        <v>10.000086707337294</v>
      </c>
      <c r="AJ20" s="98">
        <v>5.1071176100000004</v>
      </c>
      <c r="AK20" s="55">
        <v>1.2732697000000028</v>
      </c>
    </row>
    <row r="21" spans="1:37" ht="15.75" x14ac:dyDescent="0.25">
      <c r="A21" s="129" t="s">
        <v>30</v>
      </c>
      <c r="B21" s="108" t="s">
        <v>31</v>
      </c>
      <c r="C21" s="54" t="e">
        <v>#REF!</v>
      </c>
      <c r="D21" s="54" t="e">
        <v>#REF!</v>
      </c>
      <c r="E21" s="54" t="e">
        <v>#REF!</v>
      </c>
      <c r="F21" s="54" t="e">
        <v>#REF!</v>
      </c>
      <c r="G21" s="54" t="e">
        <v>#REF!</v>
      </c>
      <c r="H21" s="54" t="e">
        <v>#REF!</v>
      </c>
      <c r="I21" s="54" t="e">
        <v>#REF!</v>
      </c>
      <c r="J21" s="54" t="e">
        <v>#REF!</v>
      </c>
      <c r="K21" s="54" t="e">
        <v>#REF!</v>
      </c>
      <c r="L21" s="54" t="e">
        <v>#REF!</v>
      </c>
      <c r="M21" s="54" t="e">
        <v>#REF!</v>
      </c>
      <c r="N21" s="54" t="e">
        <v>#REF!</v>
      </c>
      <c r="O21" s="54" t="e">
        <v>#REF!</v>
      </c>
      <c r="P21" s="55" t="e">
        <v>#REF!</v>
      </c>
      <c r="Q21" s="55" t="e">
        <v>#REF!</v>
      </c>
      <c r="R21" s="55" t="e">
        <v>#REF!</v>
      </c>
      <c r="S21" s="54" t="e">
        <v>#REF!</v>
      </c>
      <c r="T21" s="55" t="e">
        <v>#REF!</v>
      </c>
      <c r="U21" s="55" t="e">
        <v>#REF!</v>
      </c>
      <c r="V21" s="54">
        <v>553.46680000000003</v>
      </c>
      <c r="W21" s="54">
        <v>0</v>
      </c>
      <c r="X21" s="54">
        <v>636.16873599999997</v>
      </c>
      <c r="Y21" s="54">
        <v>553.46680000000003</v>
      </c>
      <c r="Z21" s="54">
        <v>82.701936000000003</v>
      </c>
      <c r="AA21" s="54">
        <v>479.88837899999999</v>
      </c>
      <c r="AB21" s="54">
        <v>7.3814702499999996</v>
      </c>
      <c r="AC21" s="54">
        <v>551.59583799999996</v>
      </c>
      <c r="AD21" s="54">
        <v>479.88837899999999</v>
      </c>
      <c r="AE21" s="54">
        <v>0</v>
      </c>
      <c r="AF21" s="54">
        <v>71.707459</v>
      </c>
      <c r="AG21" s="55">
        <v>86.705901600601877</v>
      </c>
      <c r="AH21" s="55">
        <v>86.705901298368644</v>
      </c>
      <c r="AI21" s="55">
        <v>13.00000001087753</v>
      </c>
      <c r="AJ21" s="98">
        <v>2.0204062199999999</v>
      </c>
      <c r="AK21" s="55">
        <v>5.3610640300000068</v>
      </c>
    </row>
    <row r="22" spans="1:37" ht="15.75" x14ac:dyDescent="0.25">
      <c r="A22" s="129" t="s">
        <v>33</v>
      </c>
      <c r="B22" s="108" t="s">
        <v>34</v>
      </c>
      <c r="C22" s="54" t="e">
        <v>#REF!</v>
      </c>
      <c r="D22" s="54" t="e">
        <v>#REF!</v>
      </c>
      <c r="E22" s="54" t="e">
        <v>#REF!</v>
      </c>
      <c r="F22" s="54" t="e">
        <v>#REF!</v>
      </c>
      <c r="G22" s="54" t="e">
        <v>#REF!</v>
      </c>
      <c r="H22" s="54" t="e">
        <v>#REF!</v>
      </c>
      <c r="I22" s="54" t="e">
        <v>#REF!</v>
      </c>
      <c r="J22" s="54" t="e">
        <v>#REF!</v>
      </c>
      <c r="K22" s="54" t="e">
        <v>#REF!</v>
      </c>
      <c r="L22" s="54" t="e">
        <v>#REF!</v>
      </c>
      <c r="M22" s="54" t="e">
        <v>#REF!</v>
      </c>
      <c r="N22" s="54" t="e">
        <v>#REF!</v>
      </c>
      <c r="O22" s="54" t="e">
        <v>#REF!</v>
      </c>
      <c r="P22" s="55" t="e">
        <v>#REF!</v>
      </c>
      <c r="Q22" s="55" t="e">
        <v>#REF!</v>
      </c>
      <c r="R22" s="55" t="e">
        <v>#REF!</v>
      </c>
      <c r="S22" s="54" t="e">
        <v>#REF!</v>
      </c>
      <c r="T22" s="55" t="e">
        <v>#REF!</v>
      </c>
      <c r="U22" s="55" t="e">
        <v>#REF!</v>
      </c>
      <c r="V22" s="54">
        <v>389.69540000000001</v>
      </c>
      <c r="W22" s="54">
        <v>0</v>
      </c>
      <c r="X22" s="54">
        <v>526.61540540999999</v>
      </c>
      <c r="Y22" s="54">
        <v>389.69540000000001</v>
      </c>
      <c r="Z22" s="54">
        <v>136.92000540999999</v>
      </c>
      <c r="AA22" s="54">
        <v>300.73437626999998</v>
      </c>
      <c r="AB22" s="54">
        <v>0</v>
      </c>
      <c r="AC22" s="54">
        <v>406.39780575999998</v>
      </c>
      <c r="AD22" s="54">
        <v>300.73437626999998</v>
      </c>
      <c r="AE22" s="54">
        <v>0</v>
      </c>
      <c r="AF22" s="54">
        <v>105.66342949</v>
      </c>
      <c r="AG22" s="55">
        <v>77.171651569405228</v>
      </c>
      <c r="AH22" s="55">
        <v>77.171651559314682</v>
      </c>
      <c r="AI22" s="55">
        <v>25.999999998129912</v>
      </c>
      <c r="AJ22" s="98">
        <v>0</v>
      </c>
      <c r="AK22" s="55">
        <v>0</v>
      </c>
    </row>
    <row r="23" spans="1:37" ht="15.75" x14ac:dyDescent="0.25">
      <c r="A23" s="129" t="s">
        <v>36</v>
      </c>
      <c r="B23" s="108" t="s">
        <v>37</v>
      </c>
      <c r="C23" s="54" t="e">
        <v>#REF!</v>
      </c>
      <c r="D23" s="54" t="e">
        <v>#REF!</v>
      </c>
      <c r="E23" s="54" t="e">
        <v>#REF!</v>
      </c>
      <c r="F23" s="54" t="e">
        <v>#REF!</v>
      </c>
      <c r="G23" s="54" t="e">
        <v>#REF!</v>
      </c>
      <c r="H23" s="54" t="e">
        <v>#REF!</v>
      </c>
      <c r="I23" s="54" t="e">
        <v>#REF!</v>
      </c>
      <c r="J23" s="54" t="e">
        <v>#REF!</v>
      </c>
      <c r="K23" s="54" t="e">
        <v>#REF!</v>
      </c>
      <c r="L23" s="54" t="e">
        <v>#REF!</v>
      </c>
      <c r="M23" s="54" t="e">
        <v>#REF!</v>
      </c>
      <c r="N23" s="54" t="e">
        <v>#REF!</v>
      </c>
      <c r="O23" s="54" t="e">
        <v>#REF!</v>
      </c>
      <c r="P23" s="55" t="e">
        <v>#REF!</v>
      </c>
      <c r="Q23" s="55" t="e">
        <v>#REF!</v>
      </c>
      <c r="R23" s="55" t="e">
        <v>#REF!</v>
      </c>
      <c r="S23" s="54" t="e">
        <v>#REF!</v>
      </c>
      <c r="T23" s="55" t="e">
        <v>#REF!</v>
      </c>
      <c r="U23" s="55" t="e">
        <v>#REF!</v>
      </c>
      <c r="V23" s="54">
        <v>404.87779999999998</v>
      </c>
      <c r="W23" s="54">
        <v>0</v>
      </c>
      <c r="X23" s="54">
        <v>722.99607144000004</v>
      </c>
      <c r="Y23" s="54">
        <v>404.87779999999998</v>
      </c>
      <c r="Z23" s="54">
        <v>318.11827144</v>
      </c>
      <c r="AA23" s="54">
        <v>340.80126142</v>
      </c>
      <c r="AB23" s="54">
        <v>0.92564212000000001</v>
      </c>
      <c r="AC23" s="54">
        <v>608.57368109000004</v>
      </c>
      <c r="AD23" s="54">
        <v>340.80126142</v>
      </c>
      <c r="AE23" s="54">
        <v>0</v>
      </c>
      <c r="AF23" s="54">
        <v>267.77241966999998</v>
      </c>
      <c r="AG23" s="55">
        <v>84.173857252731565</v>
      </c>
      <c r="AH23" s="55">
        <v>84.173857244318739</v>
      </c>
      <c r="AI23" s="55">
        <v>43.999999998422531</v>
      </c>
      <c r="AJ23" s="98">
        <v>0.40076239000000002</v>
      </c>
      <c r="AK23" s="55">
        <v>0.52487973000002042</v>
      </c>
    </row>
    <row r="24" spans="1:37" ht="15.75" x14ac:dyDescent="0.25">
      <c r="A24" s="129" t="s">
        <v>39</v>
      </c>
      <c r="B24" s="108" t="s">
        <v>245</v>
      </c>
      <c r="C24" s="54" t="e">
        <v>#REF!</v>
      </c>
      <c r="D24" s="54" t="e">
        <v>#REF!</v>
      </c>
      <c r="E24" s="54" t="e">
        <v>#REF!</v>
      </c>
      <c r="F24" s="54" t="e">
        <v>#REF!</v>
      </c>
      <c r="G24" s="54" t="e">
        <v>#REF!</v>
      </c>
      <c r="H24" s="54" t="e">
        <v>#REF!</v>
      </c>
      <c r="I24" s="54" t="e">
        <v>#REF!</v>
      </c>
      <c r="J24" s="54" t="e">
        <v>#REF!</v>
      </c>
      <c r="K24" s="54" t="e">
        <v>#REF!</v>
      </c>
      <c r="L24" s="54" t="e">
        <v>#REF!</v>
      </c>
      <c r="M24" s="54" t="e">
        <v>#REF!</v>
      </c>
      <c r="N24" s="54" t="e">
        <v>#REF!</v>
      </c>
      <c r="O24" s="54" t="e">
        <v>#REF!</v>
      </c>
      <c r="P24" s="55" t="e">
        <v>#REF!</v>
      </c>
      <c r="Q24" s="55" t="e">
        <v>#REF!</v>
      </c>
      <c r="R24" s="55" t="e">
        <v>#REF!</v>
      </c>
      <c r="S24" s="54" t="e">
        <v>#REF!</v>
      </c>
      <c r="T24" s="55" t="e">
        <v>#REF!</v>
      </c>
      <c r="U24" s="55" t="e">
        <v>#REF!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v>0</v>
      </c>
      <c r="AD24" s="54">
        <v>0</v>
      </c>
      <c r="AE24" s="54">
        <v>0</v>
      </c>
      <c r="AF24" s="54">
        <v>0</v>
      </c>
      <c r="AG24" s="55" t="s">
        <v>369</v>
      </c>
      <c r="AH24" s="55" t="s">
        <v>369</v>
      </c>
      <c r="AI24" s="55">
        <v>0</v>
      </c>
      <c r="AJ24" s="98">
        <v>0</v>
      </c>
      <c r="AK24" s="55">
        <v>0</v>
      </c>
    </row>
    <row r="25" spans="1:37" ht="15.75" x14ac:dyDescent="0.25">
      <c r="A25" s="129" t="s">
        <v>41</v>
      </c>
      <c r="B25" s="108" t="s">
        <v>42</v>
      </c>
      <c r="C25" s="54" t="e">
        <v>#REF!</v>
      </c>
      <c r="D25" s="54" t="e">
        <v>#REF!</v>
      </c>
      <c r="E25" s="54" t="e">
        <v>#REF!</v>
      </c>
      <c r="F25" s="54" t="e">
        <v>#REF!</v>
      </c>
      <c r="G25" s="54" t="e">
        <v>#REF!</v>
      </c>
      <c r="H25" s="54" t="e">
        <v>#REF!</v>
      </c>
      <c r="I25" s="54" t="e">
        <v>#REF!</v>
      </c>
      <c r="J25" s="54" t="e">
        <v>#REF!</v>
      </c>
      <c r="K25" s="54" t="e">
        <v>#REF!</v>
      </c>
      <c r="L25" s="54" t="e">
        <v>#REF!</v>
      </c>
      <c r="M25" s="54" t="e">
        <v>#REF!</v>
      </c>
      <c r="N25" s="54" t="e">
        <v>#REF!</v>
      </c>
      <c r="O25" s="54" t="e">
        <v>#REF!</v>
      </c>
      <c r="P25" s="55" t="e">
        <v>#REF!</v>
      </c>
      <c r="Q25" s="55" t="e">
        <v>#REF!</v>
      </c>
      <c r="R25" s="55" t="e">
        <v>#REF!</v>
      </c>
      <c r="S25" s="54" t="e">
        <v>#REF!</v>
      </c>
      <c r="T25" s="55" t="e">
        <v>#REF!</v>
      </c>
      <c r="U25" s="55" t="e">
        <v>#REF!</v>
      </c>
      <c r="V25" s="54">
        <v>747.30010000000004</v>
      </c>
      <c r="W25" s="54">
        <v>0</v>
      </c>
      <c r="X25" s="54">
        <v>821.20890110000005</v>
      </c>
      <c r="Y25" s="54">
        <v>747.30010000000004</v>
      </c>
      <c r="Z25" s="54">
        <v>73.908801099999991</v>
      </c>
      <c r="AA25" s="54">
        <v>401.62402283999995</v>
      </c>
      <c r="AB25" s="54">
        <v>0.34284733000000001</v>
      </c>
      <c r="AC25" s="54">
        <v>441.34508002999996</v>
      </c>
      <c r="AD25" s="54">
        <v>401.62402283999995</v>
      </c>
      <c r="AE25" s="54">
        <v>0</v>
      </c>
      <c r="AF25" s="54">
        <v>39.721057189999996</v>
      </c>
      <c r="AG25" s="55">
        <v>53.743338565055723</v>
      </c>
      <c r="AH25" s="55">
        <v>53.743338545373867</v>
      </c>
      <c r="AI25" s="55">
        <v>8.9999999971224334</v>
      </c>
      <c r="AJ25" s="98">
        <v>0</v>
      </c>
      <c r="AK25" s="55">
        <v>0.34284732999998369</v>
      </c>
    </row>
    <row r="26" spans="1:37" ht="15.75" x14ac:dyDescent="0.25">
      <c r="A26" s="129" t="s">
        <v>44</v>
      </c>
      <c r="B26" s="108" t="s">
        <v>45</v>
      </c>
      <c r="C26" s="54" t="e">
        <v>#REF!</v>
      </c>
      <c r="D26" s="54" t="e">
        <v>#REF!</v>
      </c>
      <c r="E26" s="54" t="e">
        <v>#REF!</v>
      </c>
      <c r="F26" s="54" t="e">
        <v>#REF!</v>
      </c>
      <c r="G26" s="54" t="e">
        <v>#REF!</v>
      </c>
      <c r="H26" s="54" t="e">
        <v>#REF!</v>
      </c>
      <c r="I26" s="54" t="e">
        <v>#REF!</v>
      </c>
      <c r="J26" s="54" t="e">
        <v>#REF!</v>
      </c>
      <c r="K26" s="54" t="e">
        <v>#REF!</v>
      </c>
      <c r="L26" s="54" t="e">
        <v>#REF!</v>
      </c>
      <c r="M26" s="54" t="e">
        <v>#REF!</v>
      </c>
      <c r="N26" s="54" t="e">
        <v>#REF!</v>
      </c>
      <c r="O26" s="54" t="e">
        <v>#REF!</v>
      </c>
      <c r="P26" s="55" t="e">
        <v>#REF!</v>
      </c>
      <c r="Q26" s="55" t="e">
        <v>#REF!</v>
      </c>
      <c r="R26" s="55" t="e">
        <v>#REF!</v>
      </c>
      <c r="S26" s="54" t="e">
        <v>#REF!</v>
      </c>
      <c r="T26" s="55" t="e">
        <v>#REF!</v>
      </c>
      <c r="U26" s="55" t="e">
        <v>#REF!</v>
      </c>
      <c r="V26" s="54">
        <v>318.99579999999997</v>
      </c>
      <c r="W26" s="54">
        <v>0</v>
      </c>
      <c r="X26" s="54">
        <v>362.49522727999999</v>
      </c>
      <c r="Y26" s="54">
        <v>318.99579999999997</v>
      </c>
      <c r="Z26" s="54">
        <v>43.499427279999999</v>
      </c>
      <c r="AA26" s="54">
        <v>269.82568523999998</v>
      </c>
      <c r="AB26" s="54">
        <v>6.5950267</v>
      </c>
      <c r="AC26" s="54">
        <v>306.62009688000001</v>
      </c>
      <c r="AD26" s="54">
        <v>269.82568523999998</v>
      </c>
      <c r="AE26" s="54">
        <v>0</v>
      </c>
      <c r="AF26" s="54">
        <v>36.79441164</v>
      </c>
      <c r="AG26" s="55">
        <v>84.585967978261792</v>
      </c>
      <c r="AH26" s="55">
        <v>84.585968001737797</v>
      </c>
      <c r="AI26" s="55">
        <v>12.000000004696364</v>
      </c>
      <c r="AJ26" s="98">
        <v>0</v>
      </c>
      <c r="AK26" s="55">
        <v>6.5950267000000053</v>
      </c>
    </row>
    <row r="27" spans="1:37" ht="15.75" x14ac:dyDescent="0.25">
      <c r="A27" s="129" t="s">
        <v>47</v>
      </c>
      <c r="B27" s="108" t="s">
        <v>48</v>
      </c>
      <c r="C27" s="54" t="e">
        <v>#REF!</v>
      </c>
      <c r="D27" s="54" t="e">
        <v>#REF!</v>
      </c>
      <c r="E27" s="54" t="e">
        <v>#REF!</v>
      </c>
      <c r="F27" s="54" t="e">
        <v>#REF!</v>
      </c>
      <c r="G27" s="54" t="e">
        <v>#REF!</v>
      </c>
      <c r="H27" s="54" t="e">
        <v>#REF!</v>
      </c>
      <c r="I27" s="54" t="e">
        <v>#REF!</v>
      </c>
      <c r="J27" s="54" t="e">
        <v>#REF!</v>
      </c>
      <c r="K27" s="54" t="e">
        <v>#REF!</v>
      </c>
      <c r="L27" s="54" t="e">
        <v>#REF!</v>
      </c>
      <c r="M27" s="54" t="e">
        <v>#REF!</v>
      </c>
      <c r="N27" s="54" t="e">
        <v>#REF!</v>
      </c>
      <c r="O27" s="54" t="e">
        <v>#REF!</v>
      </c>
      <c r="P27" s="55" t="e">
        <v>#REF!</v>
      </c>
      <c r="Q27" s="55" t="e">
        <v>#REF!</v>
      </c>
      <c r="R27" s="55" t="e">
        <v>#REF!</v>
      </c>
      <c r="S27" s="54" t="e">
        <v>#REF!</v>
      </c>
      <c r="T27" s="55" t="e">
        <v>#REF!</v>
      </c>
      <c r="U27" s="55" t="e">
        <v>#REF!</v>
      </c>
      <c r="V27" s="54">
        <v>168.57570000000001</v>
      </c>
      <c r="W27" s="54">
        <v>0</v>
      </c>
      <c r="X27" s="54">
        <v>203.10325302000001</v>
      </c>
      <c r="Y27" s="54">
        <v>168.57570000000001</v>
      </c>
      <c r="Z27" s="54">
        <v>34.527553020000006</v>
      </c>
      <c r="AA27" s="54">
        <v>134.23706103999999</v>
      </c>
      <c r="AB27" s="54">
        <v>0</v>
      </c>
      <c r="AC27" s="54">
        <v>161.73139881999998</v>
      </c>
      <c r="AD27" s="54">
        <v>134.23706103999999</v>
      </c>
      <c r="AE27" s="54">
        <v>0</v>
      </c>
      <c r="AF27" s="54">
        <v>27.494337780000002</v>
      </c>
      <c r="AG27" s="55">
        <v>79.630137107542765</v>
      </c>
      <c r="AH27" s="55">
        <v>79.630137021508503</v>
      </c>
      <c r="AI27" s="55">
        <v>16.999999988004806</v>
      </c>
      <c r="AJ27" s="98">
        <v>0</v>
      </c>
      <c r="AK27" s="55">
        <v>0</v>
      </c>
    </row>
    <row r="28" spans="1:37" ht="15.75" x14ac:dyDescent="0.25">
      <c r="A28" s="129" t="s">
        <v>50</v>
      </c>
      <c r="B28" s="108" t="s">
        <v>51</v>
      </c>
      <c r="C28" s="54" t="e">
        <v>#REF!</v>
      </c>
      <c r="D28" s="54" t="e">
        <v>#REF!</v>
      </c>
      <c r="E28" s="54" t="e">
        <v>#REF!</v>
      </c>
      <c r="F28" s="54" t="e">
        <v>#REF!</v>
      </c>
      <c r="G28" s="54" t="e">
        <v>#REF!</v>
      </c>
      <c r="H28" s="54" t="e">
        <v>#REF!</v>
      </c>
      <c r="I28" s="54" t="e">
        <v>#REF!</v>
      </c>
      <c r="J28" s="54" t="e">
        <v>#REF!</v>
      </c>
      <c r="K28" s="54" t="e">
        <v>#REF!</v>
      </c>
      <c r="L28" s="54" t="e">
        <v>#REF!</v>
      </c>
      <c r="M28" s="54" t="e">
        <v>#REF!</v>
      </c>
      <c r="N28" s="54" t="e">
        <v>#REF!</v>
      </c>
      <c r="O28" s="54" t="e">
        <v>#REF!</v>
      </c>
      <c r="P28" s="55" t="e">
        <v>#REF!</v>
      </c>
      <c r="Q28" s="55" t="e">
        <v>#REF!</v>
      </c>
      <c r="R28" s="55" t="e">
        <v>#REF!</v>
      </c>
      <c r="S28" s="54" t="e">
        <v>#REF!</v>
      </c>
      <c r="T28" s="55" t="e">
        <v>#REF!</v>
      </c>
      <c r="U28" s="55" t="e">
        <v>#REF!</v>
      </c>
      <c r="V28" s="54">
        <v>620.99860000000001</v>
      </c>
      <c r="W28" s="54">
        <v>0</v>
      </c>
      <c r="X28" s="54">
        <v>682.41604396000002</v>
      </c>
      <c r="Y28" s="54">
        <v>620.99860000000001</v>
      </c>
      <c r="Z28" s="54">
        <v>61.41744396</v>
      </c>
      <c r="AA28" s="54">
        <v>432.36543499999999</v>
      </c>
      <c r="AB28" s="54">
        <v>0</v>
      </c>
      <c r="AC28" s="54">
        <v>475.12685164999999</v>
      </c>
      <c r="AD28" s="54">
        <v>432.36543499999999</v>
      </c>
      <c r="AE28" s="54">
        <v>0</v>
      </c>
      <c r="AF28" s="54">
        <v>42.761416650000001</v>
      </c>
      <c r="AG28" s="55">
        <v>69.624220569901439</v>
      </c>
      <c r="AH28" s="55">
        <v>69.62422056810064</v>
      </c>
      <c r="AI28" s="55">
        <v>9.0000000003157048</v>
      </c>
      <c r="AJ28" s="98">
        <v>0</v>
      </c>
      <c r="AK28" s="55">
        <v>0</v>
      </c>
    </row>
    <row r="29" spans="1:37" ht="15.75" x14ac:dyDescent="0.25">
      <c r="A29" s="129" t="s">
        <v>53</v>
      </c>
      <c r="B29" s="108" t="s">
        <v>54</v>
      </c>
      <c r="C29" s="54" t="e">
        <v>#REF!</v>
      </c>
      <c r="D29" s="54" t="e">
        <v>#REF!</v>
      </c>
      <c r="E29" s="54" t="e">
        <v>#REF!</v>
      </c>
      <c r="F29" s="54" t="e">
        <v>#REF!</v>
      </c>
      <c r="G29" s="54" t="e">
        <v>#REF!</v>
      </c>
      <c r="H29" s="54" t="e">
        <v>#REF!</v>
      </c>
      <c r="I29" s="54" t="e">
        <v>#REF!</v>
      </c>
      <c r="J29" s="54" t="e">
        <v>#REF!</v>
      </c>
      <c r="K29" s="54" t="e">
        <v>#REF!</v>
      </c>
      <c r="L29" s="54" t="e">
        <v>#REF!</v>
      </c>
      <c r="M29" s="54" t="e">
        <v>#REF!</v>
      </c>
      <c r="N29" s="54" t="e">
        <v>#REF!</v>
      </c>
      <c r="O29" s="54" t="e">
        <v>#REF!</v>
      </c>
      <c r="P29" s="55" t="e">
        <v>#REF!</v>
      </c>
      <c r="Q29" s="55" t="e">
        <v>#REF!</v>
      </c>
      <c r="R29" s="55" t="e">
        <v>#REF!</v>
      </c>
      <c r="S29" s="54" t="e">
        <v>#REF!</v>
      </c>
      <c r="T29" s="55" t="e">
        <v>#REF!</v>
      </c>
      <c r="U29" s="55" t="e">
        <v>#REF!</v>
      </c>
      <c r="V29" s="54">
        <v>210.85040000000001</v>
      </c>
      <c r="W29" s="54">
        <v>0</v>
      </c>
      <c r="X29" s="54">
        <v>248.05930000000001</v>
      </c>
      <c r="Y29" s="54">
        <v>210.85040000000001</v>
      </c>
      <c r="Z29" s="54">
        <v>37.2089</v>
      </c>
      <c r="AA29" s="54">
        <v>105.82020715</v>
      </c>
      <c r="AB29" s="54">
        <v>2.65232007</v>
      </c>
      <c r="AC29" s="54">
        <v>124.49436431000001</v>
      </c>
      <c r="AD29" s="54">
        <v>105.82020715</v>
      </c>
      <c r="AE29" s="54">
        <v>0</v>
      </c>
      <c r="AF29" s="54">
        <v>18.67415716</v>
      </c>
      <c r="AG29" s="55">
        <v>50.187340005046231</v>
      </c>
      <c r="AH29" s="55">
        <v>50.187340018113943</v>
      </c>
      <c r="AI29" s="55">
        <v>15.000002018966892</v>
      </c>
      <c r="AJ29" s="98">
        <v>2.0897470000000001E-2</v>
      </c>
      <c r="AK29" s="55">
        <v>2.6314226000000018</v>
      </c>
    </row>
    <row r="30" spans="1:37" ht="15.75" x14ac:dyDescent="0.25">
      <c r="A30" s="129" t="s">
        <v>56</v>
      </c>
      <c r="B30" s="108" t="s">
        <v>57</v>
      </c>
      <c r="C30" s="54" t="e">
        <v>#REF!</v>
      </c>
      <c r="D30" s="54" t="e">
        <v>#REF!</v>
      </c>
      <c r="E30" s="54" t="e">
        <v>#REF!</v>
      </c>
      <c r="F30" s="54" t="e">
        <v>#REF!</v>
      </c>
      <c r="G30" s="54" t="e">
        <v>#REF!</v>
      </c>
      <c r="H30" s="54" t="e">
        <v>#REF!</v>
      </c>
      <c r="I30" s="54" t="e">
        <v>#REF!</v>
      </c>
      <c r="J30" s="54" t="e">
        <v>#REF!</v>
      </c>
      <c r="K30" s="54" t="e">
        <v>#REF!</v>
      </c>
      <c r="L30" s="54" t="e">
        <v>#REF!</v>
      </c>
      <c r="M30" s="54" t="e">
        <v>#REF!</v>
      </c>
      <c r="N30" s="54" t="e">
        <v>#REF!</v>
      </c>
      <c r="O30" s="54" t="e">
        <v>#REF!</v>
      </c>
      <c r="P30" s="55" t="e">
        <v>#REF!</v>
      </c>
      <c r="Q30" s="55" t="e">
        <v>#REF!</v>
      </c>
      <c r="R30" s="55" t="e">
        <v>#REF!</v>
      </c>
      <c r="S30" s="54" t="e">
        <v>#REF!</v>
      </c>
      <c r="T30" s="55" t="e">
        <v>#REF!</v>
      </c>
      <c r="U30" s="55" t="e">
        <v>#REF!</v>
      </c>
      <c r="V30" s="54">
        <v>345.53570000000002</v>
      </c>
      <c r="W30" s="54">
        <v>0</v>
      </c>
      <c r="X30" s="54">
        <v>473.33657533999997</v>
      </c>
      <c r="Y30" s="54">
        <v>345.53570000000002</v>
      </c>
      <c r="Z30" s="54">
        <v>127.80087534</v>
      </c>
      <c r="AA30" s="54">
        <v>275.06996552999999</v>
      </c>
      <c r="AB30" s="54">
        <v>1.68041266</v>
      </c>
      <c r="AC30" s="54">
        <v>376.80817194000002</v>
      </c>
      <c r="AD30" s="54">
        <v>275.06996552999999</v>
      </c>
      <c r="AE30" s="54">
        <v>0</v>
      </c>
      <c r="AF30" s="54">
        <v>101.73820640999999</v>
      </c>
      <c r="AG30" s="55">
        <v>79.606815020850235</v>
      </c>
      <c r="AH30" s="55">
        <v>79.606815007594292</v>
      </c>
      <c r="AI30" s="55">
        <v>26.999999996337653</v>
      </c>
      <c r="AJ30" s="98">
        <v>1.68041266</v>
      </c>
      <c r="AK30" s="55">
        <v>1.7763568394002505E-15</v>
      </c>
    </row>
    <row r="31" spans="1:37" ht="15.75" x14ac:dyDescent="0.25">
      <c r="A31" s="129" t="s">
        <v>59</v>
      </c>
      <c r="B31" s="108" t="s">
        <v>60</v>
      </c>
      <c r="C31" s="54" t="e">
        <v>#REF!</v>
      </c>
      <c r="D31" s="54" t="e">
        <v>#REF!</v>
      </c>
      <c r="E31" s="54" t="e">
        <v>#REF!</v>
      </c>
      <c r="F31" s="54" t="e">
        <v>#REF!</v>
      </c>
      <c r="G31" s="54" t="e">
        <v>#REF!</v>
      </c>
      <c r="H31" s="54" t="e">
        <v>#REF!</v>
      </c>
      <c r="I31" s="54" t="e">
        <v>#REF!</v>
      </c>
      <c r="J31" s="54" t="e">
        <v>#REF!</v>
      </c>
      <c r="K31" s="54" t="e">
        <v>#REF!</v>
      </c>
      <c r="L31" s="54" t="e">
        <v>#REF!</v>
      </c>
      <c r="M31" s="54" t="e">
        <v>#REF!</v>
      </c>
      <c r="N31" s="54" t="e">
        <v>#REF!</v>
      </c>
      <c r="O31" s="54" t="e">
        <v>#REF!</v>
      </c>
      <c r="P31" s="55" t="e">
        <v>#REF!</v>
      </c>
      <c r="Q31" s="55" t="e">
        <v>#REF!</v>
      </c>
      <c r="R31" s="55" t="e">
        <v>#REF!</v>
      </c>
      <c r="S31" s="54" t="e">
        <v>#REF!</v>
      </c>
      <c r="T31" s="55" t="e">
        <v>#REF!</v>
      </c>
      <c r="U31" s="55" t="e">
        <v>#REF!</v>
      </c>
      <c r="V31" s="54">
        <v>156.1045</v>
      </c>
      <c r="W31" s="54">
        <v>0</v>
      </c>
      <c r="X31" s="54">
        <v>213.84178600000001</v>
      </c>
      <c r="Y31" s="54">
        <v>156.1045</v>
      </c>
      <c r="Z31" s="54">
        <v>57.737285999999997</v>
      </c>
      <c r="AA31" s="54">
        <v>143.87217196</v>
      </c>
      <c r="AB31" s="54">
        <v>0</v>
      </c>
      <c r="AC31" s="54">
        <v>197.08517097999999</v>
      </c>
      <c r="AD31" s="54">
        <v>143.87217196</v>
      </c>
      <c r="AE31" s="54">
        <v>0</v>
      </c>
      <c r="AF31" s="54">
        <v>53.212999020000005</v>
      </c>
      <c r="AG31" s="55">
        <v>92.164013183476456</v>
      </c>
      <c r="AH31" s="55">
        <v>92.164011692548215</v>
      </c>
      <c r="AI31" s="55">
        <v>27.000001448815247</v>
      </c>
      <c r="AJ31" s="98">
        <v>0</v>
      </c>
      <c r="AK31" s="55">
        <v>0</v>
      </c>
    </row>
    <row r="32" spans="1:37" ht="15.75" x14ac:dyDescent="0.25">
      <c r="A32" s="127" t="s">
        <v>62</v>
      </c>
      <c r="B32" s="128" t="s">
        <v>63</v>
      </c>
      <c r="C32" s="49" t="e">
        <v>#REF!</v>
      </c>
      <c r="D32" s="49" t="e">
        <v>#REF!</v>
      </c>
      <c r="E32" s="49" t="e">
        <v>#REF!</v>
      </c>
      <c r="F32" s="49" t="e">
        <v>#REF!</v>
      </c>
      <c r="G32" s="49" t="e">
        <v>#REF!</v>
      </c>
      <c r="H32" s="49" t="e">
        <v>#REF!</v>
      </c>
      <c r="I32" s="49" t="e">
        <v>#REF!</v>
      </c>
      <c r="J32" s="49" t="e">
        <v>#REF!</v>
      </c>
      <c r="K32" s="49" t="e">
        <v>#REF!</v>
      </c>
      <c r="L32" s="49" t="e">
        <v>#REF!</v>
      </c>
      <c r="M32" s="49" t="e">
        <v>#REF!</v>
      </c>
      <c r="N32" s="49" t="e">
        <v>#REF!</v>
      </c>
      <c r="O32" s="49" t="e">
        <v>#REF!</v>
      </c>
      <c r="P32" s="49" t="e">
        <v>#REF!</v>
      </c>
      <c r="Q32" s="49" t="e">
        <v>#REF!</v>
      </c>
      <c r="R32" s="49" t="e">
        <v>#REF!</v>
      </c>
      <c r="S32" s="49" t="e">
        <v>#REF!</v>
      </c>
      <c r="T32" s="49" t="e">
        <v>#REF!</v>
      </c>
      <c r="U32" s="49" t="e">
        <v>#REF!</v>
      </c>
      <c r="V32" s="49">
        <v>1710.0171999999998</v>
      </c>
      <c r="W32" s="49">
        <v>0</v>
      </c>
      <c r="X32" s="49">
        <v>2274.4116466999999</v>
      </c>
      <c r="Y32" s="49">
        <v>1710.0171999999998</v>
      </c>
      <c r="Z32" s="49">
        <v>564.39444670000012</v>
      </c>
      <c r="AA32" s="49">
        <v>1295.5543797000003</v>
      </c>
      <c r="AB32" s="49">
        <v>0.73960403999999991</v>
      </c>
      <c r="AC32" s="49">
        <v>1783.7428174999998</v>
      </c>
      <c r="AD32" s="49">
        <v>1295.55437925</v>
      </c>
      <c r="AE32" s="49">
        <v>0</v>
      </c>
      <c r="AF32" s="49">
        <v>488.18843824999999</v>
      </c>
      <c r="AG32" s="49">
        <v>75.762651934144301</v>
      </c>
      <c r="AH32" s="49">
        <v>86.497739498399611</v>
      </c>
      <c r="AI32" s="49">
        <v>27.368768269756472</v>
      </c>
      <c r="AJ32" s="49">
        <v>0.32033419000000002</v>
      </c>
      <c r="AK32" s="49">
        <v>0.41927030000004756</v>
      </c>
    </row>
    <row r="33" spans="1:37" ht="15.75" x14ac:dyDescent="0.25">
      <c r="A33" s="129" t="s">
        <v>65</v>
      </c>
      <c r="B33" s="108" t="s">
        <v>66</v>
      </c>
      <c r="C33" s="54" t="e">
        <v>#REF!</v>
      </c>
      <c r="D33" s="54" t="e">
        <v>#REF!</v>
      </c>
      <c r="E33" s="54" t="e">
        <v>#REF!</v>
      </c>
      <c r="F33" s="54" t="e">
        <v>#REF!</v>
      </c>
      <c r="G33" s="54" t="e">
        <v>#REF!</v>
      </c>
      <c r="H33" s="54" t="e">
        <v>#REF!</v>
      </c>
      <c r="I33" s="54" t="e">
        <v>#REF!</v>
      </c>
      <c r="J33" s="54" t="e">
        <v>#REF!</v>
      </c>
      <c r="K33" s="54" t="e">
        <v>#REF!</v>
      </c>
      <c r="L33" s="54" t="e">
        <v>#REF!</v>
      </c>
      <c r="M33" s="54" t="e">
        <v>#REF!</v>
      </c>
      <c r="N33" s="54" t="e">
        <v>#REF!</v>
      </c>
      <c r="O33" s="54" t="e">
        <v>#REF!</v>
      </c>
      <c r="P33" s="55" t="e">
        <v>#REF!</v>
      </c>
      <c r="Q33" s="55" t="e">
        <v>#REF!</v>
      </c>
      <c r="R33" s="55" t="e">
        <v>#REF!</v>
      </c>
      <c r="S33" s="54" t="e">
        <v>#REF!</v>
      </c>
      <c r="T33" s="55" t="e">
        <v>#REF!</v>
      </c>
      <c r="U33" s="55" t="e">
        <v>#REF!</v>
      </c>
      <c r="V33" s="54">
        <v>67.945099999999996</v>
      </c>
      <c r="W33" s="54">
        <v>0</v>
      </c>
      <c r="X33" s="54">
        <v>68.631414140000004</v>
      </c>
      <c r="Y33" s="54">
        <v>67.945099999999996</v>
      </c>
      <c r="Z33" s="54">
        <v>0.68631414000000002</v>
      </c>
      <c r="AA33" s="54">
        <v>46.814779000000001</v>
      </c>
      <c r="AB33" s="54">
        <v>1.641544E-2</v>
      </c>
      <c r="AC33" s="54">
        <v>47.287655520000001</v>
      </c>
      <c r="AD33" s="54">
        <v>46.814779000000001</v>
      </c>
      <c r="AE33" s="54">
        <v>0</v>
      </c>
      <c r="AF33" s="54">
        <v>0.47287652000000002</v>
      </c>
      <c r="AG33" s="55">
        <v>68.900890571947059</v>
      </c>
      <c r="AH33" s="55">
        <v>68.900885533263235</v>
      </c>
      <c r="AI33" s="55">
        <v>0.99999992556196837</v>
      </c>
      <c r="AJ33" s="98">
        <v>1.641544E-2</v>
      </c>
      <c r="AK33" s="55">
        <v>2.9455604622086184E-15</v>
      </c>
    </row>
    <row r="34" spans="1:37" ht="15.75" x14ac:dyDescent="0.25">
      <c r="A34" s="129" t="s">
        <v>68</v>
      </c>
      <c r="B34" s="108" t="s">
        <v>69</v>
      </c>
      <c r="C34" s="54" t="e">
        <v>#REF!</v>
      </c>
      <c r="D34" s="54" t="e">
        <v>#REF!</v>
      </c>
      <c r="E34" s="54" t="e">
        <v>#REF!</v>
      </c>
      <c r="F34" s="54" t="e">
        <v>#REF!</v>
      </c>
      <c r="G34" s="54" t="e">
        <v>#REF!</v>
      </c>
      <c r="H34" s="54" t="e">
        <v>#REF!</v>
      </c>
      <c r="I34" s="54" t="e">
        <v>#REF!</v>
      </c>
      <c r="J34" s="54" t="e">
        <v>#REF!</v>
      </c>
      <c r="K34" s="54" t="e">
        <v>#REF!</v>
      </c>
      <c r="L34" s="54" t="e">
        <v>#REF!</v>
      </c>
      <c r="M34" s="54" t="e">
        <v>#REF!</v>
      </c>
      <c r="N34" s="54" t="e">
        <v>#REF!</v>
      </c>
      <c r="O34" s="54" t="e">
        <v>#REF!</v>
      </c>
      <c r="P34" s="55" t="e">
        <v>#REF!</v>
      </c>
      <c r="Q34" s="55" t="e">
        <v>#REF!</v>
      </c>
      <c r="R34" s="55" t="e">
        <v>#REF!</v>
      </c>
      <c r="S34" s="54" t="e">
        <v>#REF!</v>
      </c>
      <c r="T34" s="55" t="e">
        <v>#REF!</v>
      </c>
      <c r="U34" s="55" t="e">
        <v>#REF!</v>
      </c>
      <c r="V34" s="54">
        <v>73.713399999999993</v>
      </c>
      <c r="W34" s="54">
        <v>0</v>
      </c>
      <c r="X34" s="54">
        <v>102.37972222</v>
      </c>
      <c r="Y34" s="54">
        <v>73.713399999999993</v>
      </c>
      <c r="Z34" s="54">
        <v>28.666322219999998</v>
      </c>
      <c r="AA34" s="54">
        <v>69.348098739999998</v>
      </c>
      <c r="AB34" s="54">
        <v>0</v>
      </c>
      <c r="AC34" s="54">
        <v>96.316803800000002</v>
      </c>
      <c r="AD34" s="54">
        <v>69.348098739999998</v>
      </c>
      <c r="AE34" s="54">
        <v>0</v>
      </c>
      <c r="AF34" s="54">
        <v>26.968705059999998</v>
      </c>
      <c r="AG34" s="55">
        <v>94.078008530335055</v>
      </c>
      <c r="AH34" s="55">
        <v>94.078008518247941</v>
      </c>
      <c r="AI34" s="55">
        <v>27.999999995847034</v>
      </c>
      <c r="AJ34" s="98">
        <v>0</v>
      </c>
      <c r="AK34" s="55">
        <v>0</v>
      </c>
    </row>
    <row r="35" spans="1:37" ht="15.75" x14ac:dyDescent="0.25">
      <c r="A35" s="129" t="s">
        <v>71</v>
      </c>
      <c r="B35" s="108" t="s">
        <v>72</v>
      </c>
      <c r="C35" s="54" t="e">
        <v>#REF!</v>
      </c>
      <c r="D35" s="54" t="e">
        <v>#REF!</v>
      </c>
      <c r="E35" s="54" t="e">
        <v>#REF!</v>
      </c>
      <c r="F35" s="54" t="e">
        <v>#REF!</v>
      </c>
      <c r="G35" s="54" t="e">
        <v>#REF!</v>
      </c>
      <c r="H35" s="54" t="e">
        <v>#REF!</v>
      </c>
      <c r="I35" s="54" t="e">
        <v>#REF!</v>
      </c>
      <c r="J35" s="54" t="e">
        <v>#REF!</v>
      </c>
      <c r="K35" s="54" t="e">
        <v>#REF!</v>
      </c>
      <c r="L35" s="54" t="e">
        <v>#REF!</v>
      </c>
      <c r="M35" s="54" t="e">
        <v>#REF!</v>
      </c>
      <c r="N35" s="54" t="e">
        <v>#REF!</v>
      </c>
      <c r="O35" s="54" t="e">
        <v>#REF!</v>
      </c>
      <c r="P35" s="55" t="e">
        <v>#REF!</v>
      </c>
      <c r="Q35" s="55" t="e">
        <v>#REF!</v>
      </c>
      <c r="R35" s="55" t="e">
        <v>#REF!</v>
      </c>
      <c r="S35" s="54" t="e">
        <v>#REF!</v>
      </c>
      <c r="T35" s="55" t="e">
        <v>#REF!</v>
      </c>
      <c r="U35" s="55" t="e">
        <v>#REF!</v>
      </c>
      <c r="V35" s="54">
        <v>92.978700000000003</v>
      </c>
      <c r="W35" s="54">
        <v>0</v>
      </c>
      <c r="X35" s="54">
        <v>103.30966667</v>
      </c>
      <c r="Y35" s="54">
        <v>92.978700000000003</v>
      </c>
      <c r="Z35" s="54">
        <v>10.33096667</v>
      </c>
      <c r="AA35" s="54">
        <v>74.431544959999997</v>
      </c>
      <c r="AB35" s="54">
        <v>2.2398729999999999E-2</v>
      </c>
      <c r="AC35" s="54">
        <v>82.701716599999997</v>
      </c>
      <c r="AD35" s="54">
        <v>74.431544959999997</v>
      </c>
      <c r="AE35" s="54">
        <v>0</v>
      </c>
      <c r="AF35" s="54">
        <v>8.2701716399999992</v>
      </c>
      <c r="AG35" s="55">
        <v>80.052253860292737</v>
      </c>
      <c r="AH35" s="55">
        <v>80.052253619360471</v>
      </c>
      <c r="AI35" s="55">
        <v>9.9999999758167046</v>
      </c>
      <c r="AJ35" s="98">
        <v>8.9999999999999993E-3</v>
      </c>
      <c r="AK35" s="55">
        <v>1.339873000000614E-2</v>
      </c>
    </row>
    <row r="36" spans="1:37" ht="15.75" x14ac:dyDescent="0.25">
      <c r="A36" s="129" t="s">
        <v>74</v>
      </c>
      <c r="B36" s="108" t="s">
        <v>277</v>
      </c>
      <c r="C36" s="54" t="e">
        <v>#REF!</v>
      </c>
      <c r="D36" s="54" t="e">
        <v>#REF!</v>
      </c>
      <c r="E36" s="54" t="e">
        <v>#REF!</v>
      </c>
      <c r="F36" s="54" t="e">
        <v>#REF!</v>
      </c>
      <c r="G36" s="54" t="e">
        <v>#REF!</v>
      </c>
      <c r="H36" s="54" t="e">
        <v>#REF!</v>
      </c>
      <c r="I36" s="54" t="e">
        <v>#REF!</v>
      </c>
      <c r="J36" s="54" t="e">
        <v>#REF!</v>
      </c>
      <c r="K36" s="54" t="e">
        <v>#REF!</v>
      </c>
      <c r="L36" s="54" t="e">
        <v>#REF!</v>
      </c>
      <c r="M36" s="54" t="e">
        <v>#REF!</v>
      </c>
      <c r="N36" s="54" t="e">
        <v>#REF!</v>
      </c>
      <c r="O36" s="54" t="e">
        <v>#REF!</v>
      </c>
      <c r="P36" s="55" t="e">
        <v>#REF!</v>
      </c>
      <c r="Q36" s="55" t="e">
        <v>#REF!</v>
      </c>
      <c r="R36" s="55" t="e">
        <v>#REF!</v>
      </c>
      <c r="S36" s="54" t="e">
        <v>#REF!</v>
      </c>
      <c r="T36" s="55" t="e">
        <v>#REF!</v>
      </c>
      <c r="U36" s="55" t="e">
        <v>#REF!</v>
      </c>
      <c r="V36" s="54">
        <v>67.120400000000004</v>
      </c>
      <c r="W36" s="54">
        <v>0</v>
      </c>
      <c r="X36" s="54">
        <v>100.17970149</v>
      </c>
      <c r="Y36" s="54">
        <v>67.120400000000004</v>
      </c>
      <c r="Z36" s="54">
        <v>33.059301489999996</v>
      </c>
      <c r="AA36" s="54">
        <v>67.120036010000007</v>
      </c>
      <c r="AB36" s="54">
        <v>0</v>
      </c>
      <c r="AC36" s="54">
        <v>100.17915789</v>
      </c>
      <c r="AD36" s="54">
        <v>67.120035680000001</v>
      </c>
      <c r="AE36" s="54">
        <v>0</v>
      </c>
      <c r="AF36" s="54">
        <v>33.059122209999998</v>
      </c>
      <c r="AG36" s="55">
        <v>99.999457214200149</v>
      </c>
      <c r="AH36" s="55">
        <v>99.999457701790675</v>
      </c>
      <c r="AI36" s="55">
        <v>33.000000106109894</v>
      </c>
      <c r="AJ36" s="98">
        <v>0</v>
      </c>
      <c r="AK36" s="55">
        <v>3.3000000598804036E-7</v>
      </c>
    </row>
    <row r="37" spans="1:37" ht="15.75" x14ac:dyDescent="0.25">
      <c r="A37" s="129" t="s">
        <v>76</v>
      </c>
      <c r="B37" s="108" t="s">
        <v>77</v>
      </c>
      <c r="C37" s="54" t="e">
        <v>#REF!</v>
      </c>
      <c r="D37" s="54" t="e">
        <v>#REF!</v>
      </c>
      <c r="E37" s="54" t="e">
        <v>#REF!</v>
      </c>
      <c r="F37" s="54" t="e">
        <v>#REF!</v>
      </c>
      <c r="G37" s="54" t="e">
        <v>#REF!</v>
      </c>
      <c r="H37" s="54" t="e">
        <v>#REF!</v>
      </c>
      <c r="I37" s="54" t="e">
        <v>#REF!</v>
      </c>
      <c r="J37" s="54" t="e">
        <v>#REF!</v>
      </c>
      <c r="K37" s="54" t="e">
        <v>#REF!</v>
      </c>
      <c r="L37" s="54" t="e">
        <v>#REF!</v>
      </c>
      <c r="M37" s="54" t="e">
        <v>#REF!</v>
      </c>
      <c r="N37" s="54" t="e">
        <v>#REF!</v>
      </c>
      <c r="O37" s="54" t="e">
        <v>#REF!</v>
      </c>
      <c r="P37" s="55" t="e">
        <v>#REF!</v>
      </c>
      <c r="Q37" s="55" t="e">
        <v>#REF!</v>
      </c>
      <c r="R37" s="55" t="e">
        <v>#REF!</v>
      </c>
      <c r="S37" s="54" t="e">
        <v>#REF!</v>
      </c>
      <c r="T37" s="55" t="e">
        <v>#REF!</v>
      </c>
      <c r="U37" s="55" t="e">
        <v>#REF!</v>
      </c>
      <c r="V37" s="54">
        <v>278.99239999999998</v>
      </c>
      <c r="W37" s="54">
        <v>0</v>
      </c>
      <c r="X37" s="54">
        <v>362.32779357999999</v>
      </c>
      <c r="Y37" s="54">
        <v>278.99239999999998</v>
      </c>
      <c r="Z37" s="54">
        <v>83.335393580000002</v>
      </c>
      <c r="AA37" s="54">
        <v>247.72122652000002</v>
      </c>
      <c r="AB37" s="54">
        <v>0</v>
      </c>
      <c r="AC37" s="54">
        <v>321.7158786</v>
      </c>
      <c r="AD37" s="54">
        <v>247.72122640000001</v>
      </c>
      <c r="AE37" s="54">
        <v>0</v>
      </c>
      <c r="AF37" s="54">
        <v>73.994652200000004</v>
      </c>
      <c r="AG37" s="55">
        <v>88.791388726001159</v>
      </c>
      <c r="AH37" s="55">
        <v>88.791387454079626</v>
      </c>
      <c r="AI37" s="55">
        <v>23.000000037921662</v>
      </c>
      <c r="AJ37" s="98">
        <v>0</v>
      </c>
      <c r="AK37" s="55">
        <v>1.2000000992884452E-7</v>
      </c>
    </row>
    <row r="38" spans="1:37" ht="15.75" x14ac:dyDescent="0.25">
      <c r="A38" s="129" t="s">
        <v>79</v>
      </c>
      <c r="B38" s="108" t="s">
        <v>80</v>
      </c>
      <c r="C38" s="54" t="e">
        <v>#REF!</v>
      </c>
      <c r="D38" s="54" t="e">
        <v>#REF!</v>
      </c>
      <c r="E38" s="54" t="e">
        <v>#REF!</v>
      </c>
      <c r="F38" s="54" t="e">
        <v>#REF!</v>
      </c>
      <c r="G38" s="54" t="e">
        <v>#REF!</v>
      </c>
      <c r="H38" s="54" t="e">
        <v>#REF!</v>
      </c>
      <c r="I38" s="54" t="e">
        <v>#REF!</v>
      </c>
      <c r="J38" s="54" t="e">
        <v>#REF!</v>
      </c>
      <c r="K38" s="54" t="e">
        <v>#REF!</v>
      </c>
      <c r="L38" s="54" t="e">
        <v>#REF!</v>
      </c>
      <c r="M38" s="54" t="e">
        <v>#REF!</v>
      </c>
      <c r="N38" s="54" t="e">
        <v>#REF!</v>
      </c>
      <c r="O38" s="54" t="e">
        <v>#REF!</v>
      </c>
      <c r="P38" s="55" t="e">
        <v>#REF!</v>
      </c>
      <c r="Q38" s="55" t="e">
        <v>#REF!</v>
      </c>
      <c r="R38" s="55" t="e">
        <v>#REF!</v>
      </c>
      <c r="S38" s="54" t="e">
        <v>#REF!</v>
      </c>
      <c r="T38" s="55" t="e">
        <v>#REF!</v>
      </c>
      <c r="U38" s="55" t="e">
        <v>#REF!</v>
      </c>
      <c r="V38" s="54">
        <v>371.48259999999999</v>
      </c>
      <c r="W38" s="54">
        <v>0</v>
      </c>
      <c r="X38" s="54">
        <v>442.24119000000002</v>
      </c>
      <c r="Y38" s="54">
        <v>371.48259999999999</v>
      </c>
      <c r="Z38" s="54">
        <v>70.758589999999998</v>
      </c>
      <c r="AA38" s="54">
        <v>247.10089790000001</v>
      </c>
      <c r="AB38" s="54">
        <v>0</v>
      </c>
      <c r="AC38" s="54">
        <v>294.16773499999999</v>
      </c>
      <c r="AD38" s="54">
        <v>247.10089790000001</v>
      </c>
      <c r="AE38" s="54">
        <v>0</v>
      </c>
      <c r="AF38" s="54">
        <v>47.066837100000001</v>
      </c>
      <c r="AG38" s="55">
        <v>66.517489082934162</v>
      </c>
      <c r="AH38" s="55">
        <v>66.517488689359126</v>
      </c>
      <c r="AI38" s="55">
        <v>15.999999830028946</v>
      </c>
      <c r="AJ38" s="98">
        <v>0</v>
      </c>
      <c r="AK38" s="55">
        <v>0</v>
      </c>
    </row>
    <row r="39" spans="1:37" ht="15.75" x14ac:dyDescent="0.25">
      <c r="A39" s="129" t="s">
        <v>82</v>
      </c>
      <c r="B39" s="108" t="s">
        <v>83</v>
      </c>
      <c r="C39" s="54" t="e">
        <v>#REF!</v>
      </c>
      <c r="D39" s="54" t="e">
        <v>#REF!</v>
      </c>
      <c r="E39" s="54" t="e">
        <v>#REF!</v>
      </c>
      <c r="F39" s="54" t="e">
        <v>#REF!</v>
      </c>
      <c r="G39" s="54" t="e">
        <v>#REF!</v>
      </c>
      <c r="H39" s="54" t="e">
        <v>#REF!</v>
      </c>
      <c r="I39" s="54" t="e">
        <v>#REF!</v>
      </c>
      <c r="J39" s="54" t="e">
        <v>#REF!</v>
      </c>
      <c r="K39" s="54" t="e">
        <v>#REF!</v>
      </c>
      <c r="L39" s="54" t="e">
        <v>#REF!</v>
      </c>
      <c r="M39" s="54" t="e">
        <v>#REF!</v>
      </c>
      <c r="N39" s="54" t="e">
        <v>#REF!</v>
      </c>
      <c r="O39" s="54" t="e">
        <v>#REF!</v>
      </c>
      <c r="P39" s="55" t="e">
        <v>#REF!</v>
      </c>
      <c r="Q39" s="55" t="e">
        <v>#REF!</v>
      </c>
      <c r="R39" s="55" t="e">
        <v>#REF!</v>
      </c>
      <c r="S39" s="54" t="e">
        <v>#REF!</v>
      </c>
      <c r="T39" s="55" t="e">
        <v>#REF!</v>
      </c>
      <c r="U39" s="55" t="e">
        <v>#REF!</v>
      </c>
      <c r="V39" s="54">
        <v>291.60079999999999</v>
      </c>
      <c r="W39" s="54">
        <v>0</v>
      </c>
      <c r="X39" s="54">
        <v>571.76627451000002</v>
      </c>
      <c r="Y39" s="54">
        <v>291.60079999999999</v>
      </c>
      <c r="Z39" s="54">
        <v>280.16547450999997</v>
      </c>
      <c r="AA39" s="54">
        <v>277.20924795999997</v>
      </c>
      <c r="AB39" s="54">
        <v>0.29491875000000001</v>
      </c>
      <c r="AC39" s="54">
        <v>543.54754509999998</v>
      </c>
      <c r="AD39" s="54">
        <v>277.20924795999997</v>
      </c>
      <c r="AE39" s="54">
        <v>0</v>
      </c>
      <c r="AF39" s="54">
        <v>266.33829714000001</v>
      </c>
      <c r="AG39" s="55">
        <v>95.0646390407708</v>
      </c>
      <c r="AH39" s="55">
        <v>95.064639069398822</v>
      </c>
      <c r="AI39" s="55">
        <v>49.000000007543044</v>
      </c>
      <c r="AJ39" s="98">
        <v>0.29491875000000001</v>
      </c>
      <c r="AK39" s="55">
        <v>2.2093438190040615E-14</v>
      </c>
    </row>
    <row r="40" spans="1:37" ht="15.75" x14ac:dyDescent="0.25">
      <c r="A40" s="129" t="s">
        <v>85</v>
      </c>
      <c r="B40" s="108" t="s">
        <v>246</v>
      </c>
      <c r="C40" s="54" t="e">
        <v>#REF!</v>
      </c>
      <c r="D40" s="54" t="e">
        <v>#REF!</v>
      </c>
      <c r="E40" s="54" t="e">
        <v>#REF!</v>
      </c>
      <c r="F40" s="54" t="e">
        <v>#REF!</v>
      </c>
      <c r="G40" s="54" t="e">
        <v>#REF!</v>
      </c>
      <c r="H40" s="54" t="e">
        <v>#REF!</v>
      </c>
      <c r="I40" s="54" t="e">
        <v>#REF!</v>
      </c>
      <c r="J40" s="54" t="e">
        <v>#REF!</v>
      </c>
      <c r="K40" s="54" t="e">
        <v>#REF!</v>
      </c>
      <c r="L40" s="54" t="e">
        <v>#REF!</v>
      </c>
      <c r="M40" s="54" t="e">
        <v>#REF!</v>
      </c>
      <c r="N40" s="54" t="e">
        <v>#REF!</v>
      </c>
      <c r="O40" s="54" t="e">
        <v>#REF!</v>
      </c>
      <c r="P40" s="55" t="e">
        <v>#REF!</v>
      </c>
      <c r="Q40" s="55" t="e">
        <v>#REF!</v>
      </c>
      <c r="R40" s="55" t="e">
        <v>#REF!</v>
      </c>
      <c r="S40" s="54" t="e">
        <v>#REF!</v>
      </c>
      <c r="T40" s="55" t="e">
        <v>#REF!</v>
      </c>
      <c r="U40" s="55" t="e">
        <v>#REF!</v>
      </c>
      <c r="V40" s="54">
        <v>7.5190999999999999</v>
      </c>
      <c r="W40" s="54">
        <v>0</v>
      </c>
      <c r="X40" s="54">
        <v>19.279900000000001</v>
      </c>
      <c r="Y40" s="54">
        <v>7.5190999999999999</v>
      </c>
      <c r="Z40" s="54">
        <v>11.7608</v>
      </c>
      <c r="AA40" s="54">
        <v>5.0191000099999998</v>
      </c>
      <c r="AB40" s="54">
        <v>0</v>
      </c>
      <c r="AC40" s="54">
        <v>12.8695916</v>
      </c>
      <c r="AD40" s="54">
        <v>5.0191000099999998</v>
      </c>
      <c r="AE40" s="54">
        <v>0</v>
      </c>
      <c r="AF40" s="54">
        <v>7.8504915899999999</v>
      </c>
      <c r="AG40" s="55">
        <v>66.751340053995818</v>
      </c>
      <c r="AH40" s="55">
        <v>66.751339959866669</v>
      </c>
      <c r="AI40" s="55">
        <v>61.000316358135251</v>
      </c>
      <c r="AJ40" s="98">
        <v>0</v>
      </c>
      <c r="AK40" s="55">
        <v>0</v>
      </c>
    </row>
    <row r="41" spans="1:37" ht="15.75" x14ac:dyDescent="0.25">
      <c r="A41" s="129" t="s">
        <v>87</v>
      </c>
      <c r="B41" s="108" t="s">
        <v>88</v>
      </c>
      <c r="C41" s="54" t="e">
        <v>#REF!</v>
      </c>
      <c r="D41" s="54" t="e">
        <v>#REF!</v>
      </c>
      <c r="E41" s="54" t="e">
        <v>#REF!</v>
      </c>
      <c r="F41" s="54" t="e">
        <v>#REF!</v>
      </c>
      <c r="G41" s="54" t="e">
        <v>#REF!</v>
      </c>
      <c r="H41" s="54" t="e">
        <v>#REF!</v>
      </c>
      <c r="I41" s="54" t="e">
        <v>#REF!</v>
      </c>
      <c r="J41" s="54" t="e">
        <v>#REF!</v>
      </c>
      <c r="K41" s="54" t="e">
        <v>#REF!</v>
      </c>
      <c r="L41" s="54" t="e">
        <v>#REF!</v>
      </c>
      <c r="M41" s="54" t="e">
        <v>#REF!</v>
      </c>
      <c r="N41" s="54" t="e">
        <v>#REF!</v>
      </c>
      <c r="O41" s="54" t="e">
        <v>#REF!</v>
      </c>
      <c r="P41" s="55" t="e">
        <v>#REF!</v>
      </c>
      <c r="Q41" s="55" t="e">
        <v>#REF!</v>
      </c>
      <c r="R41" s="55" t="e">
        <v>#REF!</v>
      </c>
      <c r="S41" s="54" t="e">
        <v>#REF!</v>
      </c>
      <c r="T41" s="55" t="e">
        <v>#REF!</v>
      </c>
      <c r="U41" s="55" t="e">
        <v>#REF!</v>
      </c>
      <c r="V41" s="54">
        <v>46.555999999999997</v>
      </c>
      <c r="W41" s="54">
        <v>0</v>
      </c>
      <c r="X41" s="54">
        <v>65.571830989999995</v>
      </c>
      <c r="Y41" s="54">
        <v>46.555999999999997</v>
      </c>
      <c r="Z41" s="54">
        <v>19.015830989999998</v>
      </c>
      <c r="AA41" s="54">
        <v>12.343424499999999</v>
      </c>
      <c r="AB41" s="54">
        <v>0</v>
      </c>
      <c r="AC41" s="54">
        <v>17.385104920000003</v>
      </c>
      <c r="AD41" s="54">
        <v>12.343424499999999</v>
      </c>
      <c r="AE41" s="54">
        <v>0</v>
      </c>
      <c r="AF41" s="54">
        <v>5.0416804199999996</v>
      </c>
      <c r="AG41" s="55">
        <v>26.513069206976546</v>
      </c>
      <c r="AH41" s="55">
        <v>26.513069150915925</v>
      </c>
      <c r="AI41" s="55">
        <v>28.999999960886047</v>
      </c>
      <c r="AJ41" s="98">
        <v>0</v>
      </c>
      <c r="AK41" s="55">
        <v>0</v>
      </c>
    </row>
    <row r="42" spans="1:37" ht="15.75" x14ac:dyDescent="0.25">
      <c r="A42" s="129" t="s">
        <v>90</v>
      </c>
      <c r="B42" s="108" t="s">
        <v>91</v>
      </c>
      <c r="C42" s="54" t="e">
        <v>#REF!</v>
      </c>
      <c r="D42" s="54" t="e">
        <v>#REF!</v>
      </c>
      <c r="E42" s="54" t="e">
        <v>#REF!</v>
      </c>
      <c r="F42" s="54" t="e">
        <v>#REF!</v>
      </c>
      <c r="G42" s="54" t="e">
        <v>#REF!</v>
      </c>
      <c r="H42" s="54" t="e">
        <v>#REF!</v>
      </c>
      <c r="I42" s="54" t="e">
        <v>#REF!</v>
      </c>
      <c r="J42" s="54" t="e">
        <v>#REF!</v>
      </c>
      <c r="K42" s="54" t="e">
        <v>#REF!</v>
      </c>
      <c r="L42" s="54" t="e">
        <v>#REF!</v>
      </c>
      <c r="M42" s="54" t="e">
        <v>#REF!</v>
      </c>
      <c r="N42" s="54" t="e">
        <v>#REF!</v>
      </c>
      <c r="O42" s="54" t="e">
        <v>#REF!</v>
      </c>
      <c r="P42" s="55" t="e">
        <v>#REF!</v>
      </c>
      <c r="Q42" s="55" t="e">
        <v>#REF!</v>
      </c>
      <c r="R42" s="55" t="e">
        <v>#REF!</v>
      </c>
      <c r="S42" s="54" t="e">
        <v>#REF!</v>
      </c>
      <c r="T42" s="55" t="e">
        <v>#REF!</v>
      </c>
      <c r="U42" s="55" t="e">
        <v>#REF!</v>
      </c>
      <c r="V42" s="54">
        <v>100.02670000000001</v>
      </c>
      <c r="W42" s="54">
        <v>0</v>
      </c>
      <c r="X42" s="54">
        <v>123.48975309999999</v>
      </c>
      <c r="Y42" s="54">
        <v>100.02670000000001</v>
      </c>
      <c r="Z42" s="54">
        <v>23.4630531</v>
      </c>
      <c r="AA42" s="54">
        <v>74.024496349999993</v>
      </c>
      <c r="AB42" s="54">
        <v>0</v>
      </c>
      <c r="AC42" s="54">
        <v>91.388267110000001</v>
      </c>
      <c r="AD42" s="54">
        <v>74.024496349999993</v>
      </c>
      <c r="AE42" s="54">
        <v>0</v>
      </c>
      <c r="AF42" s="54">
        <v>17.363770760000001</v>
      </c>
      <c r="AG42" s="55">
        <v>74.004737085198229</v>
      </c>
      <c r="AH42" s="55">
        <v>74.004737090246792</v>
      </c>
      <c r="AI42" s="55">
        <v>19.000000009957514</v>
      </c>
      <c r="AJ42" s="98">
        <v>0</v>
      </c>
      <c r="AK42" s="55">
        <v>0</v>
      </c>
    </row>
    <row r="43" spans="1:37" ht="15.75" x14ac:dyDescent="0.25">
      <c r="A43" s="103">
        <v>32</v>
      </c>
      <c r="B43" s="108" t="s">
        <v>93</v>
      </c>
      <c r="C43" s="54" t="e">
        <v>#REF!</v>
      </c>
      <c r="D43" s="54" t="e">
        <v>#REF!</v>
      </c>
      <c r="E43" s="54" t="e">
        <v>#REF!</v>
      </c>
      <c r="F43" s="54" t="e">
        <v>#REF!</v>
      </c>
      <c r="G43" s="54" t="e">
        <v>#REF!</v>
      </c>
      <c r="H43" s="54" t="e">
        <v>#REF!</v>
      </c>
      <c r="I43" s="54" t="e">
        <v>#REF!</v>
      </c>
      <c r="J43" s="54" t="e">
        <v>#REF!</v>
      </c>
      <c r="K43" s="54" t="e">
        <v>#REF!</v>
      </c>
      <c r="L43" s="54" t="e">
        <v>#REF!</v>
      </c>
      <c r="M43" s="54" t="e">
        <v>#REF!</v>
      </c>
      <c r="N43" s="54" t="e">
        <v>#REF!</v>
      </c>
      <c r="O43" s="54" t="e">
        <v>#REF!</v>
      </c>
      <c r="P43" s="55" t="e">
        <v>#REF!</v>
      </c>
      <c r="Q43" s="55" t="e">
        <v>#REF!</v>
      </c>
      <c r="R43" s="55" t="e">
        <v>#REF!</v>
      </c>
      <c r="S43" s="54" t="e">
        <v>#REF!</v>
      </c>
      <c r="T43" s="55" t="e">
        <v>#REF!</v>
      </c>
      <c r="U43" s="55" t="e">
        <v>#REF!</v>
      </c>
      <c r="V43" s="54">
        <v>312.08199999999999</v>
      </c>
      <c r="W43" s="54">
        <v>0</v>
      </c>
      <c r="X43" s="54">
        <v>315.23439999999999</v>
      </c>
      <c r="Y43" s="54">
        <v>312.08199999999999</v>
      </c>
      <c r="Z43" s="54">
        <v>3.1524000000000001</v>
      </c>
      <c r="AA43" s="54">
        <v>174.42152775</v>
      </c>
      <c r="AB43" s="54">
        <v>0.40587111999999997</v>
      </c>
      <c r="AC43" s="54">
        <v>176.18336136000002</v>
      </c>
      <c r="AD43" s="54">
        <v>174.42152775</v>
      </c>
      <c r="AE43" s="54">
        <v>0</v>
      </c>
      <c r="AF43" s="54">
        <v>1.76183361</v>
      </c>
      <c r="AG43" s="55">
        <v>55.889646871655529</v>
      </c>
      <c r="AH43" s="55">
        <v>55.888643890369238</v>
      </c>
      <c r="AI43" s="55">
        <v>0.99999999795667405</v>
      </c>
      <c r="AJ43" s="98">
        <v>0</v>
      </c>
      <c r="AK43" s="55">
        <v>0.40587112000000047</v>
      </c>
    </row>
    <row r="44" spans="1:37" ht="15.75" x14ac:dyDescent="0.25">
      <c r="A44" s="104">
        <v>33</v>
      </c>
      <c r="B44" s="105" t="s">
        <v>95</v>
      </c>
      <c r="C44" s="49" t="e">
        <v>#REF!</v>
      </c>
      <c r="D44" s="49" t="e">
        <v>#REF!</v>
      </c>
      <c r="E44" s="49" t="e">
        <v>#REF!</v>
      </c>
      <c r="F44" s="49" t="e">
        <v>#REF!</v>
      </c>
      <c r="G44" s="49" t="e">
        <v>#REF!</v>
      </c>
      <c r="H44" s="49" t="e">
        <v>#REF!</v>
      </c>
      <c r="I44" s="49" t="e">
        <v>#REF!</v>
      </c>
      <c r="J44" s="49" t="e">
        <v>#REF!</v>
      </c>
      <c r="K44" s="49" t="e">
        <v>#REF!</v>
      </c>
      <c r="L44" s="49" t="e">
        <v>#REF!</v>
      </c>
      <c r="M44" s="49" t="e">
        <v>#REF!</v>
      </c>
      <c r="N44" s="49" t="e">
        <v>#REF!</v>
      </c>
      <c r="O44" s="49" t="e">
        <v>#REF!</v>
      </c>
      <c r="P44" s="49" t="e">
        <v>#REF!</v>
      </c>
      <c r="Q44" s="49" t="e">
        <v>#REF!</v>
      </c>
      <c r="R44" s="49" t="e">
        <v>#REF!</v>
      </c>
      <c r="S44" s="49" t="e">
        <v>#REF!</v>
      </c>
      <c r="T44" s="49" t="e">
        <v>#REF!</v>
      </c>
      <c r="U44" s="49" t="e">
        <v>#REF!</v>
      </c>
      <c r="V44" s="49">
        <v>5291.3134999999993</v>
      </c>
      <c r="W44" s="49">
        <v>0</v>
      </c>
      <c r="X44" s="49">
        <v>6221.8371155100003</v>
      </c>
      <c r="Y44" s="49">
        <v>5291.3134999999993</v>
      </c>
      <c r="Z44" s="49">
        <v>930.5236155099999</v>
      </c>
      <c r="AA44" s="49">
        <v>3200.03754493</v>
      </c>
      <c r="AB44" s="49">
        <v>38.469739309999994</v>
      </c>
      <c r="AC44" s="49">
        <v>3698.52084552</v>
      </c>
      <c r="AD44" s="49">
        <v>3200.0375446499997</v>
      </c>
      <c r="AE44" s="49">
        <v>0</v>
      </c>
      <c r="AF44" s="49">
        <v>498.48330086999988</v>
      </c>
      <c r="AG44" s="49">
        <v>60.477186707043543</v>
      </c>
      <c r="AH44" s="49">
        <v>53.57019344391297</v>
      </c>
      <c r="AI44" s="49">
        <v>13.477909729069399</v>
      </c>
      <c r="AJ44" s="49">
        <v>29.29037589</v>
      </c>
      <c r="AK44" s="49">
        <v>9.179363700000188</v>
      </c>
    </row>
    <row r="45" spans="1:37" ht="15.75" x14ac:dyDescent="0.25">
      <c r="A45" s="93">
        <v>34</v>
      </c>
      <c r="B45" s="106" t="s">
        <v>97</v>
      </c>
      <c r="C45" s="54" t="e">
        <v>#REF!</v>
      </c>
      <c r="D45" s="54" t="e">
        <v>#REF!</v>
      </c>
      <c r="E45" s="54" t="e">
        <v>#REF!</v>
      </c>
      <c r="F45" s="54" t="e">
        <v>#REF!</v>
      </c>
      <c r="G45" s="54" t="e">
        <v>#REF!</v>
      </c>
      <c r="H45" s="54" t="e">
        <v>#REF!</v>
      </c>
      <c r="I45" s="54" t="e">
        <v>#REF!</v>
      </c>
      <c r="J45" s="54" t="e">
        <v>#REF!</v>
      </c>
      <c r="K45" s="54" t="e">
        <v>#REF!</v>
      </c>
      <c r="L45" s="54" t="e">
        <v>#REF!</v>
      </c>
      <c r="M45" s="54" t="e">
        <v>#REF!</v>
      </c>
      <c r="N45" s="54" t="e">
        <v>#REF!</v>
      </c>
      <c r="O45" s="54" t="e">
        <v>#REF!</v>
      </c>
      <c r="P45" s="55" t="e">
        <v>#REF!</v>
      </c>
      <c r="Q45" s="55" t="e">
        <v>#REF!</v>
      </c>
      <c r="R45" s="55" t="e">
        <v>#REF!</v>
      </c>
      <c r="S45" s="54" t="e">
        <v>#REF!</v>
      </c>
      <c r="T45" s="55" t="e">
        <v>#REF!</v>
      </c>
      <c r="U45" s="55" t="e">
        <v>#REF!</v>
      </c>
      <c r="V45" s="54">
        <v>134.0026</v>
      </c>
      <c r="W45" s="54">
        <v>0</v>
      </c>
      <c r="X45" s="54">
        <v>135.35616161999999</v>
      </c>
      <c r="Y45" s="54">
        <v>134.0026</v>
      </c>
      <c r="Z45" s="54">
        <v>1.35356162</v>
      </c>
      <c r="AA45" s="54">
        <v>118.88726362</v>
      </c>
      <c r="AB45" s="54">
        <v>0</v>
      </c>
      <c r="AC45" s="54">
        <v>120.08814509</v>
      </c>
      <c r="AD45" s="54">
        <v>118.88726362</v>
      </c>
      <c r="AE45" s="54">
        <v>0</v>
      </c>
      <c r="AF45" s="54">
        <v>1.2008814699999999</v>
      </c>
      <c r="AG45" s="55">
        <v>88.720117087280386</v>
      </c>
      <c r="AH45" s="55">
        <v>88.72011826103639</v>
      </c>
      <c r="AI45" s="55">
        <v>1.0000000159049838</v>
      </c>
      <c r="AJ45" s="98">
        <v>0</v>
      </c>
      <c r="AK45" s="55">
        <v>0</v>
      </c>
    </row>
    <row r="46" spans="1:37" ht="15.75" x14ac:dyDescent="0.25">
      <c r="A46" s="93">
        <v>35</v>
      </c>
      <c r="B46" s="106" t="s">
        <v>99</v>
      </c>
      <c r="C46" s="54" t="e">
        <v>#REF!</v>
      </c>
      <c r="D46" s="54" t="e">
        <v>#REF!</v>
      </c>
      <c r="E46" s="54" t="e">
        <v>#REF!</v>
      </c>
      <c r="F46" s="54" t="e">
        <v>#REF!</v>
      </c>
      <c r="G46" s="54" t="e">
        <v>#REF!</v>
      </c>
      <c r="H46" s="54" t="e">
        <v>#REF!</v>
      </c>
      <c r="I46" s="54" t="e">
        <v>#REF!</v>
      </c>
      <c r="J46" s="54" t="e">
        <v>#REF!</v>
      </c>
      <c r="K46" s="54" t="e">
        <v>#REF!</v>
      </c>
      <c r="L46" s="54" t="e">
        <v>#REF!</v>
      </c>
      <c r="M46" s="54" t="e">
        <v>#REF!</v>
      </c>
      <c r="N46" s="54" t="e">
        <v>#REF!</v>
      </c>
      <c r="O46" s="54" t="e">
        <v>#REF!</v>
      </c>
      <c r="P46" s="55" t="e">
        <v>#REF!</v>
      </c>
      <c r="Q46" s="55" t="e">
        <v>#REF!</v>
      </c>
      <c r="R46" s="55" t="e">
        <v>#REF!</v>
      </c>
      <c r="S46" s="54" t="e">
        <v>#REF!</v>
      </c>
      <c r="T46" s="55" t="e">
        <v>#REF!</v>
      </c>
      <c r="U46" s="55" t="e">
        <v>#REF!</v>
      </c>
      <c r="V46" s="54">
        <v>320.77960000000002</v>
      </c>
      <c r="W46" s="54">
        <v>0</v>
      </c>
      <c r="X46" s="54">
        <v>324.01979777999998</v>
      </c>
      <c r="Y46" s="54">
        <v>320.77960000000002</v>
      </c>
      <c r="Z46" s="54">
        <v>3.2401977799999999</v>
      </c>
      <c r="AA46" s="54">
        <v>287.47906667000001</v>
      </c>
      <c r="AB46" s="54">
        <v>9.1793634199999996</v>
      </c>
      <c r="AC46" s="54">
        <v>290.38289581999999</v>
      </c>
      <c r="AD46" s="54">
        <v>287.47906667000001</v>
      </c>
      <c r="AE46" s="54">
        <v>0</v>
      </c>
      <c r="AF46" s="54">
        <v>2.90382915</v>
      </c>
      <c r="AG46" s="55">
        <v>89.618874351735585</v>
      </c>
      <c r="AH46" s="55">
        <v>89.618885857023216</v>
      </c>
      <c r="AI46" s="55">
        <v>1.0000000660507222</v>
      </c>
      <c r="AJ46" s="98">
        <v>0</v>
      </c>
      <c r="AK46" s="55">
        <v>9.1793634200000156</v>
      </c>
    </row>
    <row r="47" spans="1:37" s="72" customFormat="1" ht="15.75" x14ac:dyDescent="0.25">
      <c r="A47" s="129">
        <v>36</v>
      </c>
      <c r="B47" s="108" t="s">
        <v>253</v>
      </c>
      <c r="C47" s="54" t="e">
        <v>#REF!</v>
      </c>
      <c r="D47" s="54" t="e">
        <v>#REF!</v>
      </c>
      <c r="E47" s="54" t="e">
        <v>#REF!</v>
      </c>
      <c r="F47" s="54" t="e">
        <v>#REF!</v>
      </c>
      <c r="G47" s="54" t="e">
        <v>#REF!</v>
      </c>
      <c r="H47" s="54" t="e">
        <v>#REF!</v>
      </c>
      <c r="I47" s="54" t="e">
        <v>#REF!</v>
      </c>
      <c r="J47" s="54" t="e">
        <v>#REF!</v>
      </c>
      <c r="K47" s="54" t="e">
        <v>#REF!</v>
      </c>
      <c r="L47" s="54" t="e">
        <v>#REF!</v>
      </c>
      <c r="M47" s="54" t="e">
        <v>#REF!</v>
      </c>
      <c r="N47" s="54" t="e">
        <v>#REF!</v>
      </c>
      <c r="O47" s="54" t="e">
        <v>#REF!</v>
      </c>
      <c r="P47" s="55" t="e">
        <v>#REF!</v>
      </c>
      <c r="Q47" s="55" t="e">
        <v>#REF!</v>
      </c>
      <c r="R47" s="55" t="e">
        <v>#REF!</v>
      </c>
      <c r="S47" s="54" t="e">
        <v>#REF!</v>
      </c>
      <c r="T47" s="55" t="e">
        <v>#REF!</v>
      </c>
      <c r="U47" s="55" t="e">
        <v>#REF!</v>
      </c>
      <c r="V47" s="54">
        <v>822.50009999999997</v>
      </c>
      <c r="W47" s="54">
        <v>0</v>
      </c>
      <c r="X47" s="54">
        <v>865.789579</v>
      </c>
      <c r="Y47" s="54">
        <v>822.50009999999997</v>
      </c>
      <c r="Z47" s="54">
        <v>43.289479</v>
      </c>
      <c r="AA47" s="54">
        <v>651.48252244000003</v>
      </c>
      <c r="AB47" s="54">
        <v>8.0058491600000004</v>
      </c>
      <c r="AC47" s="54">
        <v>685.77107616000001</v>
      </c>
      <c r="AD47" s="54">
        <v>651.48252215999992</v>
      </c>
      <c r="AE47" s="54">
        <v>0</v>
      </c>
      <c r="AF47" s="54">
        <v>34.288553999999998</v>
      </c>
      <c r="AG47" s="55">
        <v>79.207591848317094</v>
      </c>
      <c r="AH47" s="55">
        <v>79.207592218885324</v>
      </c>
      <c r="AI47" s="55">
        <v>5.0000000279976806</v>
      </c>
      <c r="AJ47" s="98">
        <v>8.0058491600000004</v>
      </c>
      <c r="AK47" s="55">
        <v>2.8000013330142792E-7</v>
      </c>
    </row>
    <row r="48" spans="1:37" ht="15.75" x14ac:dyDescent="0.25">
      <c r="A48" s="93">
        <v>37</v>
      </c>
      <c r="B48" s="106" t="s">
        <v>101</v>
      </c>
      <c r="C48" s="54" t="e">
        <v>#REF!</v>
      </c>
      <c r="D48" s="54" t="e">
        <v>#REF!</v>
      </c>
      <c r="E48" s="54" t="e">
        <v>#REF!</v>
      </c>
      <c r="F48" s="54" t="e">
        <v>#REF!</v>
      </c>
      <c r="G48" s="54" t="e">
        <v>#REF!</v>
      </c>
      <c r="H48" s="54" t="e">
        <v>#REF!</v>
      </c>
      <c r="I48" s="54" t="e">
        <v>#REF!</v>
      </c>
      <c r="J48" s="54" t="e">
        <v>#REF!</v>
      </c>
      <c r="K48" s="54" t="e">
        <v>#REF!</v>
      </c>
      <c r="L48" s="54" t="e">
        <v>#REF!</v>
      </c>
      <c r="M48" s="54" t="e">
        <v>#REF!</v>
      </c>
      <c r="N48" s="54" t="e">
        <v>#REF!</v>
      </c>
      <c r="O48" s="54" t="e">
        <v>#REF!</v>
      </c>
      <c r="P48" s="55" t="e">
        <v>#REF!</v>
      </c>
      <c r="Q48" s="55" t="e">
        <v>#REF!</v>
      </c>
      <c r="R48" s="55" t="e">
        <v>#REF!</v>
      </c>
      <c r="S48" s="54" t="e">
        <v>#REF!</v>
      </c>
      <c r="T48" s="55" t="e">
        <v>#REF!</v>
      </c>
      <c r="U48" s="55" t="e">
        <v>#REF!</v>
      </c>
      <c r="V48" s="54">
        <v>1786.0528999999999</v>
      </c>
      <c r="W48" s="54">
        <v>0</v>
      </c>
      <c r="X48" s="54">
        <v>2289.8116</v>
      </c>
      <c r="Y48" s="54">
        <v>1786.0528999999999</v>
      </c>
      <c r="Z48" s="54">
        <v>503.75869999999998</v>
      </c>
      <c r="AA48" s="54">
        <v>947.72298840999997</v>
      </c>
      <c r="AB48" s="54">
        <v>21.28452673</v>
      </c>
      <c r="AC48" s="54">
        <v>1215.0295726099998</v>
      </c>
      <c r="AD48" s="54">
        <v>947.72298840999997</v>
      </c>
      <c r="AE48" s="54">
        <v>0</v>
      </c>
      <c r="AF48" s="54">
        <v>267.30658419999997</v>
      </c>
      <c r="AG48" s="55">
        <v>53.062425441598059</v>
      </c>
      <c r="AH48" s="55">
        <v>53.062425363571883</v>
      </c>
      <c r="AI48" s="55">
        <v>22.000006438180748</v>
      </c>
      <c r="AJ48" s="98">
        <v>21.28452673</v>
      </c>
      <c r="AK48" s="55">
        <v>3.907985046680551E-14</v>
      </c>
    </row>
    <row r="49" spans="1:37" ht="15.75" x14ac:dyDescent="0.25">
      <c r="A49" s="93">
        <v>38</v>
      </c>
      <c r="B49" s="106" t="s">
        <v>103</v>
      </c>
      <c r="C49" s="54" t="e">
        <v>#REF!</v>
      </c>
      <c r="D49" s="54" t="e">
        <v>#REF!</v>
      </c>
      <c r="E49" s="54" t="e">
        <v>#REF!</v>
      </c>
      <c r="F49" s="54" t="e">
        <v>#REF!</v>
      </c>
      <c r="G49" s="54" t="e">
        <v>#REF!</v>
      </c>
      <c r="H49" s="54" t="e">
        <v>#REF!</v>
      </c>
      <c r="I49" s="54" t="e">
        <v>#REF!</v>
      </c>
      <c r="J49" s="54" t="e">
        <v>#REF!</v>
      </c>
      <c r="K49" s="54" t="e">
        <v>#REF!</v>
      </c>
      <c r="L49" s="54" t="e">
        <v>#REF!</v>
      </c>
      <c r="M49" s="54" t="e">
        <v>#REF!</v>
      </c>
      <c r="N49" s="54" t="e">
        <v>#REF!</v>
      </c>
      <c r="O49" s="54" t="e">
        <v>#REF!</v>
      </c>
      <c r="P49" s="55" t="e">
        <v>#REF!</v>
      </c>
      <c r="Q49" s="55" t="e">
        <v>#REF!</v>
      </c>
      <c r="R49" s="55" t="e">
        <v>#REF!</v>
      </c>
      <c r="S49" s="54" t="e">
        <v>#REF!</v>
      </c>
      <c r="T49" s="55" t="e">
        <v>#REF!</v>
      </c>
      <c r="U49" s="55" t="e">
        <v>#REF!</v>
      </c>
      <c r="V49" s="54">
        <v>258.49509999999998</v>
      </c>
      <c r="W49" s="54">
        <v>0</v>
      </c>
      <c r="X49" s="54">
        <v>300.57569899999999</v>
      </c>
      <c r="Y49" s="54">
        <v>258.49509999999998</v>
      </c>
      <c r="Z49" s="54">
        <v>42.080598999999999</v>
      </c>
      <c r="AA49" s="54">
        <v>179.42240100000001</v>
      </c>
      <c r="AB49" s="54">
        <v>0</v>
      </c>
      <c r="AC49" s="54">
        <v>208.63069974000001</v>
      </c>
      <c r="AD49" s="54">
        <v>179.42240100000001</v>
      </c>
      <c r="AE49" s="54">
        <v>0</v>
      </c>
      <c r="AF49" s="54">
        <v>29.20829874</v>
      </c>
      <c r="AG49" s="55">
        <v>69.410368320327947</v>
      </c>
      <c r="AH49" s="55">
        <v>69.410368279215788</v>
      </c>
      <c r="AI49" s="55">
        <v>14.000000372140819</v>
      </c>
      <c r="AJ49" s="98">
        <v>0</v>
      </c>
      <c r="AK49" s="55">
        <v>0</v>
      </c>
    </row>
    <row r="50" spans="1:37" ht="15.75" x14ac:dyDescent="0.25">
      <c r="A50" s="93">
        <v>39</v>
      </c>
      <c r="B50" s="106" t="s">
        <v>105</v>
      </c>
      <c r="C50" s="54" t="e">
        <v>#REF!</v>
      </c>
      <c r="D50" s="54" t="e">
        <v>#REF!</v>
      </c>
      <c r="E50" s="54" t="e">
        <v>#REF!</v>
      </c>
      <c r="F50" s="54" t="e">
        <v>#REF!</v>
      </c>
      <c r="G50" s="54" t="e">
        <v>#REF!</v>
      </c>
      <c r="H50" s="54" t="e">
        <v>#REF!</v>
      </c>
      <c r="I50" s="54" t="e">
        <v>#REF!</v>
      </c>
      <c r="J50" s="54" t="e">
        <v>#REF!</v>
      </c>
      <c r="K50" s="54" t="e">
        <v>#REF!</v>
      </c>
      <c r="L50" s="54" t="e">
        <v>#REF!</v>
      </c>
      <c r="M50" s="54" t="e">
        <v>#REF!</v>
      </c>
      <c r="N50" s="54" t="e">
        <v>#REF!</v>
      </c>
      <c r="O50" s="54" t="e">
        <v>#REF!</v>
      </c>
      <c r="P50" s="55" t="e">
        <v>#REF!</v>
      </c>
      <c r="Q50" s="55" t="e">
        <v>#REF!</v>
      </c>
      <c r="R50" s="55" t="e">
        <v>#REF!</v>
      </c>
      <c r="S50" s="54" t="e">
        <v>#REF!</v>
      </c>
      <c r="T50" s="55" t="e">
        <v>#REF!</v>
      </c>
      <c r="U50" s="55" t="e">
        <v>#REF!</v>
      </c>
      <c r="V50" s="54">
        <v>972.70360000000005</v>
      </c>
      <c r="W50" s="54">
        <v>0</v>
      </c>
      <c r="X50" s="54">
        <v>1105.3450009999999</v>
      </c>
      <c r="Y50" s="54">
        <v>972.70360000000005</v>
      </c>
      <c r="Z50" s="54">
        <v>132.641401</v>
      </c>
      <c r="AA50" s="54">
        <v>647.50373442</v>
      </c>
      <c r="AB50" s="54">
        <v>0</v>
      </c>
      <c r="AC50" s="54">
        <v>735.79969900000003</v>
      </c>
      <c r="AD50" s="54">
        <v>647.50373442</v>
      </c>
      <c r="AE50" s="54">
        <v>0</v>
      </c>
      <c r="AF50" s="54">
        <v>88.295964580000003</v>
      </c>
      <c r="AG50" s="55">
        <v>66.567424487788458</v>
      </c>
      <c r="AH50" s="55">
        <v>66.567424585631457</v>
      </c>
      <c r="AI50" s="55">
        <v>12.000000095134586</v>
      </c>
      <c r="AJ50" s="98">
        <v>0</v>
      </c>
      <c r="AK50" s="55">
        <v>0</v>
      </c>
    </row>
    <row r="51" spans="1:37" s="72" customFormat="1" ht="15.75" x14ac:dyDescent="0.25">
      <c r="A51" s="103">
        <v>40</v>
      </c>
      <c r="B51" s="106" t="s">
        <v>107</v>
      </c>
      <c r="C51" s="54" t="e">
        <v>#REF!</v>
      </c>
      <c r="D51" s="54" t="e">
        <v>#REF!</v>
      </c>
      <c r="E51" s="54" t="e">
        <v>#REF!</v>
      </c>
      <c r="F51" s="54" t="e">
        <v>#REF!</v>
      </c>
      <c r="G51" s="54" t="e">
        <v>#REF!</v>
      </c>
      <c r="H51" s="54" t="e">
        <v>#REF!</v>
      </c>
      <c r="I51" s="54" t="e">
        <v>#REF!</v>
      </c>
      <c r="J51" s="54" t="e">
        <v>#REF!</v>
      </c>
      <c r="K51" s="54" t="e">
        <v>#REF!</v>
      </c>
      <c r="L51" s="54" t="e">
        <v>#REF!</v>
      </c>
      <c r="M51" s="54" t="e">
        <v>#REF!</v>
      </c>
      <c r="N51" s="54" t="e">
        <v>#REF!</v>
      </c>
      <c r="O51" s="54" t="e">
        <v>#REF!</v>
      </c>
      <c r="P51" s="55" t="e">
        <v>#REF!</v>
      </c>
      <c r="Q51" s="55" t="e">
        <v>#REF!</v>
      </c>
      <c r="R51" s="55" t="e">
        <v>#REF!</v>
      </c>
      <c r="S51" s="54" t="e">
        <v>#REF!</v>
      </c>
      <c r="T51" s="55" t="e">
        <v>#REF!</v>
      </c>
      <c r="U51" s="55" t="e">
        <v>#REF!</v>
      </c>
      <c r="V51" s="54">
        <v>996.77959999999996</v>
      </c>
      <c r="W51" s="54">
        <v>0</v>
      </c>
      <c r="X51" s="54">
        <v>1200.9392771100001</v>
      </c>
      <c r="Y51" s="54">
        <v>996.77959999999996</v>
      </c>
      <c r="Z51" s="54">
        <v>204.15967711000002</v>
      </c>
      <c r="AA51" s="54">
        <v>367.53956836999998</v>
      </c>
      <c r="AB51" s="54">
        <v>0</v>
      </c>
      <c r="AC51" s="54">
        <v>442.81875710000003</v>
      </c>
      <c r="AD51" s="54">
        <v>367.53956836999998</v>
      </c>
      <c r="AE51" s="54">
        <v>0</v>
      </c>
      <c r="AF51" s="54">
        <v>75.279188730000001</v>
      </c>
      <c r="AG51" s="55">
        <v>36.872701685508005</v>
      </c>
      <c r="AH51" s="55">
        <v>36.872701698798252</v>
      </c>
      <c r="AI51" s="55">
        <v>17.000000005193996</v>
      </c>
      <c r="AJ51" s="98">
        <v>0</v>
      </c>
      <c r="AK51" s="55">
        <v>0</v>
      </c>
    </row>
    <row r="52" spans="1:37" ht="15.75" x14ac:dyDescent="0.25">
      <c r="A52" s="129">
        <v>41</v>
      </c>
      <c r="B52" s="108" t="s">
        <v>254</v>
      </c>
      <c r="C52" s="54" t="e">
        <v>#REF!</v>
      </c>
      <c r="D52" s="54" t="e">
        <v>#REF!</v>
      </c>
      <c r="E52" s="54" t="e">
        <v>#REF!</v>
      </c>
      <c r="F52" s="54" t="e">
        <v>#REF!</v>
      </c>
      <c r="G52" s="54" t="e">
        <v>#REF!</v>
      </c>
      <c r="H52" s="54" t="e">
        <v>#REF!</v>
      </c>
      <c r="I52" s="54" t="e">
        <v>#REF!</v>
      </c>
      <c r="J52" s="54" t="e">
        <v>#REF!</v>
      </c>
      <c r="K52" s="54" t="e">
        <v>#REF!</v>
      </c>
      <c r="L52" s="54" t="e">
        <v>#REF!</v>
      </c>
      <c r="M52" s="54" t="e">
        <v>#REF!</v>
      </c>
      <c r="N52" s="54" t="e">
        <v>#REF!</v>
      </c>
      <c r="O52" s="54" t="e">
        <v>#REF!</v>
      </c>
      <c r="P52" s="55" t="e">
        <v>#REF!</v>
      </c>
      <c r="Q52" s="55" t="e">
        <v>#REF!</v>
      </c>
      <c r="R52" s="55" t="e">
        <v>#REF!</v>
      </c>
      <c r="S52" s="54" t="e">
        <v>#REF!</v>
      </c>
      <c r="T52" s="55" t="e">
        <v>#REF!</v>
      </c>
      <c r="U52" s="55" t="e">
        <v>#REF!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4">
        <v>0</v>
      </c>
      <c r="AE52" s="54">
        <v>0</v>
      </c>
      <c r="AF52" s="54">
        <v>0</v>
      </c>
      <c r="AG52" s="55" t="s">
        <v>369</v>
      </c>
      <c r="AH52" s="55" t="s">
        <v>369</v>
      </c>
      <c r="AI52" s="55">
        <v>0</v>
      </c>
      <c r="AJ52" s="98">
        <v>0</v>
      </c>
      <c r="AK52" s="55">
        <v>0</v>
      </c>
    </row>
    <row r="53" spans="1:37" ht="15.75" x14ac:dyDescent="0.25">
      <c r="A53" s="104">
        <v>42</v>
      </c>
      <c r="B53" s="107" t="s">
        <v>109</v>
      </c>
      <c r="C53" s="49" t="e">
        <v>#REF!</v>
      </c>
      <c r="D53" s="49" t="e">
        <v>#REF!</v>
      </c>
      <c r="E53" s="49" t="e">
        <v>#REF!</v>
      </c>
      <c r="F53" s="49" t="e">
        <v>#REF!</v>
      </c>
      <c r="G53" s="49" t="e">
        <v>#REF!</v>
      </c>
      <c r="H53" s="49" t="e">
        <v>#REF!</v>
      </c>
      <c r="I53" s="49" t="e">
        <v>#REF!</v>
      </c>
      <c r="J53" s="49" t="e">
        <v>#REF!</v>
      </c>
      <c r="K53" s="49" t="e">
        <v>#REF!</v>
      </c>
      <c r="L53" s="49" t="e">
        <v>#REF!</v>
      </c>
      <c r="M53" s="49" t="e">
        <v>#REF!</v>
      </c>
      <c r="N53" s="49" t="e">
        <v>#REF!</v>
      </c>
      <c r="O53" s="49" t="e">
        <v>#REF!</v>
      </c>
      <c r="P53" s="49" t="e">
        <v>#REF!</v>
      </c>
      <c r="Q53" s="49" t="e">
        <v>#REF!</v>
      </c>
      <c r="R53" s="49" t="e">
        <v>#REF!</v>
      </c>
      <c r="S53" s="49" t="e">
        <v>#REF!</v>
      </c>
      <c r="T53" s="49" t="e">
        <v>#REF!</v>
      </c>
      <c r="U53" s="49" t="e">
        <v>#REF!</v>
      </c>
      <c r="V53" s="49">
        <v>3985.6896999999999</v>
      </c>
      <c r="W53" s="49">
        <v>0</v>
      </c>
      <c r="X53" s="49">
        <v>4200.60981799</v>
      </c>
      <c r="Y53" s="49">
        <v>3985.6896999999999</v>
      </c>
      <c r="Z53" s="49">
        <v>214.92011799000002</v>
      </c>
      <c r="AA53" s="49">
        <v>2961.5855354599998</v>
      </c>
      <c r="AB53" s="49">
        <v>6.3846813499999993</v>
      </c>
      <c r="AC53" s="49">
        <v>3121.75712651</v>
      </c>
      <c r="AD53" s="49">
        <v>2961.4603694799998</v>
      </c>
      <c r="AE53" s="49">
        <v>0</v>
      </c>
      <c r="AF53" s="49">
        <v>160.29675702999998</v>
      </c>
      <c r="AG53" s="49">
        <v>74.302331400259277</v>
      </c>
      <c r="AH53" s="49">
        <v>74.584342559061128</v>
      </c>
      <c r="AI53" s="49">
        <v>5.1348247328005741</v>
      </c>
      <c r="AJ53" s="49">
        <v>0.72282325999999997</v>
      </c>
      <c r="AK53" s="49">
        <v>5.7870240699999567</v>
      </c>
    </row>
    <row r="54" spans="1:37" ht="15.75" x14ac:dyDescent="0.25">
      <c r="A54" s="93">
        <v>43</v>
      </c>
      <c r="B54" s="106" t="s">
        <v>111</v>
      </c>
      <c r="C54" s="54" t="e">
        <v>#REF!</v>
      </c>
      <c r="D54" s="54" t="e">
        <v>#REF!</v>
      </c>
      <c r="E54" s="54" t="e">
        <v>#REF!</v>
      </c>
      <c r="F54" s="54" t="e">
        <v>#REF!</v>
      </c>
      <c r="G54" s="54" t="e">
        <v>#REF!</v>
      </c>
      <c r="H54" s="54" t="e">
        <v>#REF!</v>
      </c>
      <c r="I54" s="54" t="e">
        <v>#REF!</v>
      </c>
      <c r="J54" s="54" t="e">
        <v>#REF!</v>
      </c>
      <c r="K54" s="54" t="e">
        <v>#REF!</v>
      </c>
      <c r="L54" s="54" t="e">
        <v>#REF!</v>
      </c>
      <c r="M54" s="54" t="e">
        <v>#REF!</v>
      </c>
      <c r="N54" s="54" t="e">
        <v>#REF!</v>
      </c>
      <c r="O54" s="54" t="e">
        <v>#REF!</v>
      </c>
      <c r="P54" s="55" t="e">
        <v>#REF!</v>
      </c>
      <c r="Q54" s="55" t="e">
        <v>#REF!</v>
      </c>
      <c r="R54" s="55" t="e">
        <v>#REF!</v>
      </c>
      <c r="S54" s="54" t="e">
        <v>#REF!</v>
      </c>
      <c r="T54" s="55" t="e">
        <v>#REF!</v>
      </c>
      <c r="U54" s="55" t="e">
        <v>#REF!</v>
      </c>
      <c r="V54" s="54">
        <v>906.41229999999996</v>
      </c>
      <c r="W54" s="54">
        <v>0</v>
      </c>
      <c r="X54" s="54">
        <v>954.11821051999993</v>
      </c>
      <c r="Y54" s="54">
        <v>906.41229999999996</v>
      </c>
      <c r="Z54" s="54">
        <v>47.705910520000003</v>
      </c>
      <c r="AA54" s="54">
        <v>690.62631985000007</v>
      </c>
      <c r="AB54" s="54">
        <v>0</v>
      </c>
      <c r="AC54" s="54">
        <v>726.97507352000002</v>
      </c>
      <c r="AD54" s="54">
        <v>690.62631985000007</v>
      </c>
      <c r="AE54" s="54">
        <v>0</v>
      </c>
      <c r="AF54" s="54">
        <v>36.348753670000001</v>
      </c>
      <c r="AG54" s="55">
        <v>76.19339674119604</v>
      </c>
      <c r="AH54" s="55">
        <v>76.193396738044271</v>
      </c>
      <c r="AI54" s="55">
        <v>4.999999999174662</v>
      </c>
      <c r="AJ54" s="98">
        <v>0</v>
      </c>
      <c r="AK54" s="55">
        <v>0</v>
      </c>
    </row>
    <row r="55" spans="1:37" ht="15.75" x14ac:dyDescent="0.25">
      <c r="A55" s="93">
        <v>44</v>
      </c>
      <c r="B55" s="106" t="s">
        <v>113</v>
      </c>
      <c r="C55" s="54" t="e">
        <v>#REF!</v>
      </c>
      <c r="D55" s="54" t="e">
        <v>#REF!</v>
      </c>
      <c r="E55" s="54" t="e">
        <v>#REF!</v>
      </c>
      <c r="F55" s="54" t="e">
        <v>#REF!</v>
      </c>
      <c r="G55" s="54" t="e">
        <v>#REF!</v>
      </c>
      <c r="H55" s="54" t="e">
        <v>#REF!</v>
      </c>
      <c r="I55" s="54" t="e">
        <v>#REF!</v>
      </c>
      <c r="J55" s="54" t="e">
        <v>#REF!</v>
      </c>
      <c r="K55" s="54" t="e">
        <v>#REF!</v>
      </c>
      <c r="L55" s="54" t="e">
        <v>#REF!</v>
      </c>
      <c r="M55" s="54" t="e">
        <v>#REF!</v>
      </c>
      <c r="N55" s="54" t="e">
        <v>#REF!</v>
      </c>
      <c r="O55" s="54" t="e">
        <v>#REF!</v>
      </c>
      <c r="P55" s="55" t="e">
        <v>#REF!</v>
      </c>
      <c r="Q55" s="55" t="e">
        <v>#REF!</v>
      </c>
      <c r="R55" s="55" t="e">
        <v>#REF!</v>
      </c>
      <c r="S55" s="54" t="e">
        <v>#REF!</v>
      </c>
      <c r="T55" s="55" t="e">
        <v>#REF!</v>
      </c>
      <c r="U55" s="55" t="e">
        <v>#REF!</v>
      </c>
      <c r="V55" s="54">
        <v>127.11620000000001</v>
      </c>
      <c r="W55" s="54">
        <v>0</v>
      </c>
      <c r="X55" s="54">
        <v>133.80652599999999</v>
      </c>
      <c r="Y55" s="54">
        <v>127.11620000000001</v>
      </c>
      <c r="Z55" s="54">
        <v>6.6903259999999998</v>
      </c>
      <c r="AA55" s="54">
        <v>101.3874465</v>
      </c>
      <c r="AB55" s="54">
        <v>0</v>
      </c>
      <c r="AC55" s="54">
        <v>106.72362800000001</v>
      </c>
      <c r="AD55" s="54">
        <v>101.3874465</v>
      </c>
      <c r="AE55" s="54">
        <v>0</v>
      </c>
      <c r="AF55" s="54">
        <v>5.3361815000000004</v>
      </c>
      <c r="AG55" s="55">
        <v>79.759658092359587</v>
      </c>
      <c r="AH55" s="55">
        <v>79.759663430451681</v>
      </c>
      <c r="AI55" s="55">
        <v>5.0000000936999633</v>
      </c>
      <c r="AJ55" s="98">
        <v>0</v>
      </c>
      <c r="AK55" s="55">
        <v>0</v>
      </c>
    </row>
    <row r="56" spans="1:37" ht="15.75" x14ac:dyDescent="0.25">
      <c r="A56" s="93">
        <v>45</v>
      </c>
      <c r="B56" s="106" t="s">
        <v>115</v>
      </c>
      <c r="C56" s="54" t="e">
        <v>#REF!</v>
      </c>
      <c r="D56" s="54" t="e">
        <v>#REF!</v>
      </c>
      <c r="E56" s="54" t="e">
        <v>#REF!</v>
      </c>
      <c r="F56" s="54" t="e">
        <v>#REF!</v>
      </c>
      <c r="G56" s="54" t="e">
        <v>#REF!</v>
      </c>
      <c r="H56" s="54" t="e">
        <v>#REF!</v>
      </c>
      <c r="I56" s="54" t="e">
        <v>#REF!</v>
      </c>
      <c r="J56" s="54" t="e">
        <v>#REF!</v>
      </c>
      <c r="K56" s="54" t="e">
        <v>#REF!</v>
      </c>
      <c r="L56" s="54" t="e">
        <v>#REF!</v>
      </c>
      <c r="M56" s="54" t="e">
        <v>#REF!</v>
      </c>
      <c r="N56" s="54" t="e">
        <v>#REF!</v>
      </c>
      <c r="O56" s="54" t="e">
        <v>#REF!</v>
      </c>
      <c r="P56" s="55" t="e">
        <v>#REF!</v>
      </c>
      <c r="Q56" s="55" t="e">
        <v>#REF!</v>
      </c>
      <c r="R56" s="55" t="e">
        <v>#REF!</v>
      </c>
      <c r="S56" s="54" t="e">
        <v>#REF!</v>
      </c>
      <c r="T56" s="55" t="e">
        <v>#REF!</v>
      </c>
      <c r="U56" s="55" t="e">
        <v>#REF!</v>
      </c>
      <c r="V56" s="54">
        <v>602.17449999999997</v>
      </c>
      <c r="W56" s="54">
        <v>0</v>
      </c>
      <c r="X56" s="54">
        <v>633.86789474</v>
      </c>
      <c r="Y56" s="54">
        <v>602.17449999999997</v>
      </c>
      <c r="Z56" s="54">
        <v>31.693394739999999</v>
      </c>
      <c r="AA56" s="54">
        <v>375.67472904000005</v>
      </c>
      <c r="AB56" s="54">
        <v>0</v>
      </c>
      <c r="AC56" s="54">
        <v>395.44708320000001</v>
      </c>
      <c r="AD56" s="54">
        <v>375.67472904000005</v>
      </c>
      <c r="AE56" s="54">
        <v>0</v>
      </c>
      <c r="AF56" s="54">
        <v>19.772354159999999</v>
      </c>
      <c r="AG56" s="55">
        <v>62.386356287089548</v>
      </c>
      <c r="AH56" s="55">
        <v>62.386356280873436</v>
      </c>
      <c r="AI56" s="55">
        <v>5</v>
      </c>
      <c r="AJ56" s="98">
        <v>0</v>
      </c>
      <c r="AK56" s="55">
        <v>0</v>
      </c>
    </row>
    <row r="57" spans="1:37" ht="15.75" x14ac:dyDescent="0.25">
      <c r="A57" s="93">
        <v>46</v>
      </c>
      <c r="B57" s="106" t="s">
        <v>117</v>
      </c>
      <c r="C57" s="54" t="e">
        <v>#REF!</v>
      </c>
      <c r="D57" s="54" t="e">
        <v>#REF!</v>
      </c>
      <c r="E57" s="54" t="e">
        <v>#REF!</v>
      </c>
      <c r="F57" s="54" t="e">
        <v>#REF!</v>
      </c>
      <c r="G57" s="54" t="e">
        <v>#REF!</v>
      </c>
      <c r="H57" s="54" t="e">
        <v>#REF!</v>
      </c>
      <c r="I57" s="54" t="e">
        <v>#REF!</v>
      </c>
      <c r="J57" s="54" t="e">
        <v>#REF!</v>
      </c>
      <c r="K57" s="54" t="e">
        <v>#REF!</v>
      </c>
      <c r="L57" s="54" t="e">
        <v>#REF!</v>
      </c>
      <c r="M57" s="54" t="e">
        <v>#REF!</v>
      </c>
      <c r="N57" s="54" t="e">
        <v>#REF!</v>
      </c>
      <c r="O57" s="54" t="e">
        <v>#REF!</v>
      </c>
      <c r="P57" s="55" t="e">
        <v>#REF!</v>
      </c>
      <c r="Q57" s="55" t="e">
        <v>#REF!</v>
      </c>
      <c r="R57" s="55" t="e">
        <v>#REF!</v>
      </c>
      <c r="S57" s="54" t="e">
        <v>#REF!</v>
      </c>
      <c r="T57" s="55" t="e">
        <v>#REF!</v>
      </c>
      <c r="U57" s="55" t="e">
        <v>#REF!</v>
      </c>
      <c r="V57" s="54">
        <v>285.73329999999999</v>
      </c>
      <c r="W57" s="54">
        <v>0</v>
      </c>
      <c r="X57" s="54">
        <v>303.97159574</v>
      </c>
      <c r="Y57" s="54">
        <v>285.73329999999999</v>
      </c>
      <c r="Z57" s="54">
        <v>18.238295739999998</v>
      </c>
      <c r="AA57" s="54">
        <v>275.99678857999999</v>
      </c>
      <c r="AB57" s="54">
        <v>0</v>
      </c>
      <c r="AC57" s="54">
        <v>293.61360494000002</v>
      </c>
      <c r="AD57" s="54">
        <v>275.99678857999999</v>
      </c>
      <c r="AE57" s="54">
        <v>0</v>
      </c>
      <c r="AF57" s="54">
        <v>17.616816359999998</v>
      </c>
      <c r="AG57" s="55">
        <v>96.592447775600533</v>
      </c>
      <c r="AH57" s="55">
        <v>96.592448171366257</v>
      </c>
      <c r="AI57" s="55">
        <v>6.0000000216611209</v>
      </c>
      <c r="AJ57" s="98">
        <v>0</v>
      </c>
      <c r="AK57" s="55">
        <v>0</v>
      </c>
    </row>
    <row r="58" spans="1:37" ht="31.5" x14ac:dyDescent="0.25">
      <c r="A58" s="93">
        <v>47</v>
      </c>
      <c r="B58" s="106" t="s">
        <v>119</v>
      </c>
      <c r="C58" s="54" t="e">
        <v>#REF!</v>
      </c>
      <c r="D58" s="54" t="e">
        <v>#REF!</v>
      </c>
      <c r="E58" s="54" t="e">
        <v>#REF!</v>
      </c>
      <c r="F58" s="54" t="e">
        <v>#REF!</v>
      </c>
      <c r="G58" s="54" t="e">
        <v>#REF!</v>
      </c>
      <c r="H58" s="54" t="e">
        <v>#REF!</v>
      </c>
      <c r="I58" s="54" t="e">
        <v>#REF!</v>
      </c>
      <c r="J58" s="54" t="e">
        <v>#REF!</v>
      </c>
      <c r="K58" s="54" t="e">
        <v>#REF!</v>
      </c>
      <c r="L58" s="54" t="e">
        <v>#REF!</v>
      </c>
      <c r="M58" s="54" t="e">
        <v>#REF!</v>
      </c>
      <c r="N58" s="54" t="e">
        <v>#REF!</v>
      </c>
      <c r="O58" s="54" t="e">
        <v>#REF!</v>
      </c>
      <c r="P58" s="55" t="e">
        <v>#REF!</v>
      </c>
      <c r="Q58" s="55" t="e">
        <v>#REF!</v>
      </c>
      <c r="R58" s="55" t="e">
        <v>#REF!</v>
      </c>
      <c r="S58" s="54" t="e">
        <v>#REF!</v>
      </c>
      <c r="T58" s="55" t="e">
        <v>#REF!</v>
      </c>
      <c r="U58" s="55" t="e">
        <v>#REF!</v>
      </c>
      <c r="V58" s="54">
        <v>173.89160000000001</v>
      </c>
      <c r="W58" s="54">
        <v>0</v>
      </c>
      <c r="X58" s="54">
        <v>184.99106383</v>
      </c>
      <c r="Y58" s="54">
        <v>173.89160000000001</v>
      </c>
      <c r="Z58" s="54">
        <v>11.099463829999999</v>
      </c>
      <c r="AA58" s="54">
        <v>119.63977973</v>
      </c>
      <c r="AB58" s="54">
        <v>0</v>
      </c>
      <c r="AC58" s="54">
        <v>127.27636142</v>
      </c>
      <c r="AD58" s="54">
        <v>119.63977973</v>
      </c>
      <c r="AE58" s="54">
        <v>0</v>
      </c>
      <c r="AF58" s="54">
        <v>7.6365816900000008</v>
      </c>
      <c r="AG58" s="55">
        <v>68.801356552012862</v>
      </c>
      <c r="AH58" s="55">
        <v>68.801356596699691</v>
      </c>
      <c r="AI58" s="55">
        <v>6.000000003771321</v>
      </c>
      <c r="AJ58" s="98">
        <v>0</v>
      </c>
      <c r="AK58" s="55">
        <v>0</v>
      </c>
    </row>
    <row r="59" spans="1:37" ht="15.75" x14ac:dyDescent="0.25">
      <c r="A59" s="129">
        <v>48</v>
      </c>
      <c r="B59" s="106" t="s">
        <v>121</v>
      </c>
      <c r="C59" s="54" t="e">
        <v>#REF!</v>
      </c>
      <c r="D59" s="54" t="e">
        <v>#REF!</v>
      </c>
      <c r="E59" s="54" t="e">
        <v>#REF!</v>
      </c>
      <c r="F59" s="54" t="e">
        <v>#REF!</v>
      </c>
      <c r="G59" s="54" t="e">
        <v>#REF!</v>
      </c>
      <c r="H59" s="54" t="e">
        <v>#REF!</v>
      </c>
      <c r="I59" s="54" t="e">
        <v>#REF!</v>
      </c>
      <c r="J59" s="54" t="e">
        <v>#REF!</v>
      </c>
      <c r="K59" s="54" t="e">
        <v>#REF!</v>
      </c>
      <c r="L59" s="54" t="e">
        <v>#REF!</v>
      </c>
      <c r="M59" s="54" t="e">
        <v>#REF!</v>
      </c>
      <c r="N59" s="54" t="e">
        <v>#REF!</v>
      </c>
      <c r="O59" s="54" t="e">
        <v>#REF!</v>
      </c>
      <c r="P59" s="55" t="e">
        <v>#REF!</v>
      </c>
      <c r="Q59" s="55" t="e">
        <v>#REF!</v>
      </c>
      <c r="R59" s="55" t="e">
        <v>#REF!</v>
      </c>
      <c r="S59" s="54" t="e">
        <v>#REF!</v>
      </c>
      <c r="T59" s="55" t="e">
        <v>#REF!</v>
      </c>
      <c r="U59" s="55" t="e">
        <v>#REF!</v>
      </c>
      <c r="V59" s="54">
        <v>301.14170000000001</v>
      </c>
      <c r="W59" s="54">
        <v>0</v>
      </c>
      <c r="X59" s="54">
        <v>316.991264</v>
      </c>
      <c r="Y59" s="54">
        <v>301.14170000000001</v>
      </c>
      <c r="Z59" s="54">
        <v>15.849564000000001</v>
      </c>
      <c r="AA59" s="54">
        <v>213.03345437999999</v>
      </c>
      <c r="AB59" s="54">
        <v>0</v>
      </c>
      <c r="AC59" s="54">
        <v>224.24574200000001</v>
      </c>
      <c r="AD59" s="54">
        <v>213.03345437999999</v>
      </c>
      <c r="AE59" s="54">
        <v>0</v>
      </c>
      <c r="AF59" s="54">
        <v>11.21228762</v>
      </c>
      <c r="AG59" s="55">
        <v>70.741931250305072</v>
      </c>
      <c r="AH59" s="55">
        <v>70.741930945229782</v>
      </c>
      <c r="AI59" s="55">
        <v>5.0000002318884604</v>
      </c>
      <c r="AJ59" s="98">
        <v>0</v>
      </c>
      <c r="AK59" s="55">
        <v>0</v>
      </c>
    </row>
    <row r="60" spans="1:37" ht="15.75" x14ac:dyDescent="0.25">
      <c r="A60" s="130">
        <v>49</v>
      </c>
      <c r="B60" s="106" t="s">
        <v>123</v>
      </c>
      <c r="C60" s="54" t="e">
        <v>#REF!</v>
      </c>
      <c r="D60" s="54" t="e">
        <v>#REF!</v>
      </c>
      <c r="E60" s="54" t="e">
        <v>#REF!</v>
      </c>
      <c r="F60" s="54" t="e">
        <v>#REF!</v>
      </c>
      <c r="G60" s="54" t="e">
        <v>#REF!</v>
      </c>
      <c r="H60" s="54" t="e">
        <v>#REF!</v>
      </c>
      <c r="I60" s="54" t="e">
        <v>#REF!</v>
      </c>
      <c r="J60" s="54" t="e">
        <v>#REF!</v>
      </c>
      <c r="K60" s="54" t="e">
        <v>#REF!</v>
      </c>
      <c r="L60" s="54" t="e">
        <v>#REF!</v>
      </c>
      <c r="M60" s="54" t="e">
        <v>#REF!</v>
      </c>
      <c r="N60" s="54" t="e">
        <v>#REF!</v>
      </c>
      <c r="O60" s="54" t="e">
        <v>#REF!</v>
      </c>
      <c r="P60" s="55" t="e">
        <v>#REF!</v>
      </c>
      <c r="Q60" s="55" t="e">
        <v>#REF!</v>
      </c>
      <c r="R60" s="55" t="e">
        <v>#REF!</v>
      </c>
      <c r="S60" s="54" t="e">
        <v>#REF!</v>
      </c>
      <c r="T60" s="55" t="e">
        <v>#REF!</v>
      </c>
      <c r="U60" s="55" t="e">
        <v>#REF!</v>
      </c>
      <c r="V60" s="54">
        <v>1589.2201</v>
      </c>
      <c r="W60" s="54">
        <v>0</v>
      </c>
      <c r="X60" s="54">
        <v>1672.8632631600001</v>
      </c>
      <c r="Y60" s="54">
        <v>1589.2201</v>
      </c>
      <c r="Z60" s="54">
        <v>83.64316316</v>
      </c>
      <c r="AA60" s="54">
        <v>1185.22701738</v>
      </c>
      <c r="AB60" s="54">
        <v>6.3846813499999993</v>
      </c>
      <c r="AC60" s="54">
        <v>1247.47563343</v>
      </c>
      <c r="AD60" s="54">
        <v>1185.1018514</v>
      </c>
      <c r="AE60" s="54">
        <v>0</v>
      </c>
      <c r="AF60" s="54">
        <v>62.373782030000001</v>
      </c>
      <c r="AG60" s="55">
        <v>74.571285085055237</v>
      </c>
      <c r="AH60" s="55">
        <v>74.571285534343019</v>
      </c>
      <c r="AI60" s="55">
        <v>5.0000000287380368</v>
      </c>
      <c r="AJ60" s="98">
        <v>0.72282325999999997</v>
      </c>
      <c r="AK60" s="55">
        <v>5.7870240699999567</v>
      </c>
    </row>
    <row r="61" spans="1:37" ht="15.75" x14ac:dyDescent="0.25">
      <c r="A61" s="127">
        <v>50</v>
      </c>
      <c r="B61" s="128" t="s">
        <v>125</v>
      </c>
      <c r="C61" s="49" t="e">
        <v>#REF!</v>
      </c>
      <c r="D61" s="49" t="e">
        <v>#REF!</v>
      </c>
      <c r="E61" s="49" t="e">
        <v>#REF!</v>
      </c>
      <c r="F61" s="49" t="e">
        <v>#REF!</v>
      </c>
      <c r="G61" s="49" t="e">
        <v>#REF!</v>
      </c>
      <c r="H61" s="49" t="e">
        <v>#REF!</v>
      </c>
      <c r="I61" s="49" t="e">
        <v>#REF!</v>
      </c>
      <c r="J61" s="49" t="e">
        <v>#REF!</v>
      </c>
      <c r="K61" s="49" t="e">
        <v>#REF!</v>
      </c>
      <c r="L61" s="49" t="e">
        <v>#REF!</v>
      </c>
      <c r="M61" s="49" t="e">
        <v>#REF!</v>
      </c>
      <c r="N61" s="49" t="e">
        <v>#REF!</v>
      </c>
      <c r="O61" s="49" t="e">
        <v>#REF!</v>
      </c>
      <c r="P61" s="49" t="e">
        <v>#REF!</v>
      </c>
      <c r="Q61" s="49" t="e">
        <v>#REF!</v>
      </c>
      <c r="R61" s="49" t="e">
        <v>#REF!</v>
      </c>
      <c r="S61" s="49" t="e">
        <v>#REF!</v>
      </c>
      <c r="T61" s="49" t="e">
        <v>#REF!</v>
      </c>
      <c r="U61" s="49" t="e">
        <v>#REF!</v>
      </c>
      <c r="V61" s="49">
        <v>7230.3267999999989</v>
      </c>
      <c r="W61" s="49">
        <v>0</v>
      </c>
      <c r="X61" s="49">
        <v>9236.4706985699995</v>
      </c>
      <c r="Y61" s="49">
        <v>7230.3267999999989</v>
      </c>
      <c r="Z61" s="49">
        <v>2006.1438985700001</v>
      </c>
      <c r="AA61" s="49">
        <v>5734.2631491900001</v>
      </c>
      <c r="AB61" s="49">
        <v>45.387279539999994</v>
      </c>
      <c r="AC61" s="49">
        <v>7300.1677209399977</v>
      </c>
      <c r="AD61" s="49">
        <v>5734.2631491900001</v>
      </c>
      <c r="AE61" s="49">
        <v>0</v>
      </c>
      <c r="AF61" s="49">
        <v>1565.9045717500003</v>
      </c>
      <c r="AG61" s="49">
        <v>79.308491964567921</v>
      </c>
      <c r="AH61" s="49">
        <v>78.055446215308535</v>
      </c>
      <c r="AI61" s="49">
        <v>21.450254728508735</v>
      </c>
      <c r="AJ61" s="49">
        <v>20.5871402</v>
      </c>
      <c r="AK61" s="49">
        <v>24.80013934000015</v>
      </c>
    </row>
    <row r="62" spans="1:37" ht="15.75" x14ac:dyDescent="0.25">
      <c r="A62" s="129">
        <v>51</v>
      </c>
      <c r="B62" s="108" t="s">
        <v>127</v>
      </c>
      <c r="C62" s="54" t="e">
        <v>#REF!</v>
      </c>
      <c r="D62" s="54" t="e">
        <v>#REF!</v>
      </c>
      <c r="E62" s="54" t="e">
        <v>#REF!</v>
      </c>
      <c r="F62" s="54" t="e">
        <v>#REF!</v>
      </c>
      <c r="G62" s="54" t="e">
        <v>#REF!</v>
      </c>
      <c r="H62" s="54" t="e">
        <v>#REF!</v>
      </c>
      <c r="I62" s="54" t="e">
        <v>#REF!</v>
      </c>
      <c r="J62" s="54" t="e">
        <v>#REF!</v>
      </c>
      <c r="K62" s="54" t="e">
        <v>#REF!</v>
      </c>
      <c r="L62" s="54" t="e">
        <v>#REF!</v>
      </c>
      <c r="M62" s="54" t="e">
        <v>#REF!</v>
      </c>
      <c r="N62" s="54" t="e">
        <v>#REF!</v>
      </c>
      <c r="O62" s="54" t="e">
        <v>#REF!</v>
      </c>
      <c r="P62" s="55" t="e">
        <v>#REF!</v>
      </c>
      <c r="Q62" s="55" t="e">
        <v>#REF!</v>
      </c>
      <c r="R62" s="55" t="e">
        <v>#REF!</v>
      </c>
      <c r="S62" s="54" t="e">
        <v>#REF!</v>
      </c>
      <c r="T62" s="55" t="e">
        <v>#REF!</v>
      </c>
      <c r="U62" s="55" t="e">
        <v>#REF!</v>
      </c>
      <c r="V62" s="54">
        <v>767.26139999999998</v>
      </c>
      <c r="W62" s="54">
        <v>0</v>
      </c>
      <c r="X62" s="54">
        <v>913.40719999999999</v>
      </c>
      <c r="Y62" s="54">
        <v>767.26139999999998</v>
      </c>
      <c r="Z62" s="54">
        <v>146.14580000000001</v>
      </c>
      <c r="AA62" s="54">
        <v>665.65422394000007</v>
      </c>
      <c r="AB62" s="54">
        <v>4.4548507400000004</v>
      </c>
      <c r="AC62" s="54">
        <v>792.44617389999996</v>
      </c>
      <c r="AD62" s="54">
        <v>665.65422394000007</v>
      </c>
      <c r="AE62" s="54">
        <v>0</v>
      </c>
      <c r="AF62" s="54">
        <v>126.79194996</v>
      </c>
      <c r="AG62" s="55">
        <v>86.757163065938158</v>
      </c>
      <c r="AH62" s="55">
        <v>86.757163024869683</v>
      </c>
      <c r="AI62" s="55">
        <v>16.000070936805365</v>
      </c>
      <c r="AJ62" s="98">
        <v>2.4429027099999998</v>
      </c>
      <c r="AK62" s="55">
        <v>2.0119480299999837</v>
      </c>
    </row>
    <row r="63" spans="1:37" ht="15.75" x14ac:dyDescent="0.25">
      <c r="A63" s="129">
        <v>52</v>
      </c>
      <c r="B63" s="108" t="s">
        <v>129</v>
      </c>
      <c r="C63" s="54" t="e">
        <v>#REF!</v>
      </c>
      <c r="D63" s="54" t="e">
        <v>#REF!</v>
      </c>
      <c r="E63" s="54" t="e">
        <v>#REF!</v>
      </c>
      <c r="F63" s="54" t="e">
        <v>#REF!</v>
      </c>
      <c r="G63" s="54" t="e">
        <v>#REF!</v>
      </c>
      <c r="H63" s="54" t="e">
        <v>#REF!</v>
      </c>
      <c r="I63" s="54" t="e">
        <v>#REF!</v>
      </c>
      <c r="J63" s="54" t="e">
        <v>#REF!</v>
      </c>
      <c r="K63" s="54" t="e">
        <v>#REF!</v>
      </c>
      <c r="L63" s="54" t="e">
        <v>#REF!</v>
      </c>
      <c r="M63" s="54" t="e">
        <v>#REF!</v>
      </c>
      <c r="N63" s="54" t="e">
        <v>#REF!</v>
      </c>
      <c r="O63" s="54" t="e">
        <v>#REF!</v>
      </c>
      <c r="P63" s="55" t="e">
        <v>#REF!</v>
      </c>
      <c r="Q63" s="55" t="e">
        <v>#REF!</v>
      </c>
      <c r="R63" s="55" t="e">
        <v>#REF!</v>
      </c>
      <c r="S63" s="54" t="e">
        <v>#REF!</v>
      </c>
      <c r="T63" s="55" t="e">
        <v>#REF!</v>
      </c>
      <c r="U63" s="55" t="e">
        <v>#REF!</v>
      </c>
      <c r="V63" s="54">
        <v>166.4263</v>
      </c>
      <c r="W63" s="54">
        <v>0</v>
      </c>
      <c r="X63" s="54">
        <v>168.10737374000001</v>
      </c>
      <c r="Y63" s="54">
        <v>166.4263</v>
      </c>
      <c r="Z63" s="54">
        <v>1.68107374</v>
      </c>
      <c r="AA63" s="54">
        <v>99.439640640000007</v>
      </c>
      <c r="AB63" s="54">
        <v>0</v>
      </c>
      <c r="AC63" s="54">
        <v>100.44408148999999</v>
      </c>
      <c r="AD63" s="54">
        <v>99.439640640000007</v>
      </c>
      <c r="AE63" s="54">
        <v>0</v>
      </c>
      <c r="AF63" s="54">
        <v>1.0044408499999999</v>
      </c>
      <c r="AG63" s="55">
        <v>59.749955770211805</v>
      </c>
      <c r="AH63" s="55">
        <v>59.749957785908904</v>
      </c>
      <c r="AI63" s="55">
        <v>1.0000000349448166</v>
      </c>
      <c r="AJ63" s="98">
        <v>0</v>
      </c>
      <c r="AK63" s="55">
        <v>0</v>
      </c>
    </row>
    <row r="64" spans="1:37" ht="15.75" x14ac:dyDescent="0.25">
      <c r="A64" s="129">
        <v>53</v>
      </c>
      <c r="B64" s="108" t="s">
        <v>131</v>
      </c>
      <c r="C64" s="54" t="e">
        <v>#REF!</v>
      </c>
      <c r="D64" s="54" t="e">
        <v>#REF!</v>
      </c>
      <c r="E64" s="54" t="e">
        <v>#REF!</v>
      </c>
      <c r="F64" s="54" t="e">
        <v>#REF!</v>
      </c>
      <c r="G64" s="54" t="e">
        <v>#REF!</v>
      </c>
      <c r="H64" s="54" t="e">
        <v>#REF!</v>
      </c>
      <c r="I64" s="54" t="e">
        <v>#REF!</v>
      </c>
      <c r="J64" s="54" t="e">
        <v>#REF!</v>
      </c>
      <c r="K64" s="54" t="e">
        <v>#REF!</v>
      </c>
      <c r="L64" s="54" t="e">
        <v>#REF!</v>
      </c>
      <c r="M64" s="54" t="e">
        <v>#REF!</v>
      </c>
      <c r="N64" s="54" t="e">
        <v>#REF!</v>
      </c>
      <c r="O64" s="54" t="e">
        <v>#REF!</v>
      </c>
      <c r="P64" s="55" t="e">
        <v>#REF!</v>
      </c>
      <c r="Q64" s="55" t="e">
        <v>#REF!</v>
      </c>
      <c r="R64" s="55" t="e">
        <v>#REF!</v>
      </c>
      <c r="S64" s="54" t="e">
        <v>#REF!</v>
      </c>
      <c r="T64" s="55" t="e">
        <v>#REF!</v>
      </c>
      <c r="U64" s="55" t="e">
        <v>#REF!</v>
      </c>
      <c r="V64" s="54">
        <v>538.83669999999995</v>
      </c>
      <c r="W64" s="54">
        <v>0</v>
      </c>
      <c r="X64" s="54">
        <v>626.55430000000001</v>
      </c>
      <c r="Y64" s="54">
        <v>538.83669999999995</v>
      </c>
      <c r="Z64" s="54">
        <v>87.717600000000004</v>
      </c>
      <c r="AA64" s="54">
        <v>417.50553350999996</v>
      </c>
      <c r="AB64" s="54">
        <v>0</v>
      </c>
      <c r="AC64" s="54">
        <v>485.47154888</v>
      </c>
      <c r="AD64" s="54">
        <v>417.50553350999996</v>
      </c>
      <c r="AE64" s="54">
        <v>0</v>
      </c>
      <c r="AF64" s="54">
        <v>67.966015370000008</v>
      </c>
      <c r="AG64" s="55">
        <v>77.482757486637425</v>
      </c>
      <c r="AH64" s="55">
        <v>77.48275758798691</v>
      </c>
      <c r="AI64" s="55">
        <v>13.999999696542464</v>
      </c>
      <c r="AJ64" s="98">
        <v>0</v>
      </c>
      <c r="AK64" s="55">
        <v>0</v>
      </c>
    </row>
    <row r="65" spans="1:37" ht="15.75" x14ac:dyDescent="0.25">
      <c r="A65" s="129">
        <v>54</v>
      </c>
      <c r="B65" s="108" t="s">
        <v>133</v>
      </c>
      <c r="C65" s="54" t="e">
        <v>#REF!</v>
      </c>
      <c r="D65" s="54" t="e">
        <v>#REF!</v>
      </c>
      <c r="E65" s="54" t="e">
        <v>#REF!</v>
      </c>
      <c r="F65" s="54" t="e">
        <v>#REF!</v>
      </c>
      <c r="G65" s="54" t="e">
        <v>#REF!</v>
      </c>
      <c r="H65" s="54" t="e">
        <v>#REF!</v>
      </c>
      <c r="I65" s="54" t="e">
        <v>#REF!</v>
      </c>
      <c r="J65" s="54" t="e">
        <v>#REF!</v>
      </c>
      <c r="K65" s="54" t="e">
        <v>#REF!</v>
      </c>
      <c r="L65" s="54" t="e">
        <v>#REF!</v>
      </c>
      <c r="M65" s="54" t="e">
        <v>#REF!</v>
      </c>
      <c r="N65" s="54" t="e">
        <v>#REF!</v>
      </c>
      <c r="O65" s="54" t="e">
        <v>#REF!</v>
      </c>
      <c r="P65" s="55" t="e">
        <v>#REF!</v>
      </c>
      <c r="Q65" s="55" t="e">
        <v>#REF!</v>
      </c>
      <c r="R65" s="55" t="e">
        <v>#REF!</v>
      </c>
      <c r="S65" s="54" t="e">
        <v>#REF!</v>
      </c>
      <c r="T65" s="55" t="e">
        <v>#REF!</v>
      </c>
      <c r="U65" s="55" t="e">
        <v>#REF!</v>
      </c>
      <c r="V65" s="54">
        <v>1115.8614</v>
      </c>
      <c r="W65" s="54">
        <v>0</v>
      </c>
      <c r="X65" s="54">
        <v>1859.769</v>
      </c>
      <c r="Y65" s="54">
        <v>1115.8614</v>
      </c>
      <c r="Z65" s="54">
        <v>743.9076</v>
      </c>
      <c r="AA65" s="54">
        <v>858.16271358000006</v>
      </c>
      <c r="AB65" s="54">
        <v>6.9938829500000006</v>
      </c>
      <c r="AC65" s="54">
        <v>1430.2711891299998</v>
      </c>
      <c r="AD65" s="54">
        <v>858.16271358000006</v>
      </c>
      <c r="AE65" s="54">
        <v>0</v>
      </c>
      <c r="AF65" s="54">
        <v>572.10847554999998</v>
      </c>
      <c r="AG65" s="55">
        <v>76.905851710615678</v>
      </c>
      <c r="AH65" s="55">
        <v>76.905851687763374</v>
      </c>
      <c r="AI65" s="55">
        <v>39.999999992868489</v>
      </c>
      <c r="AJ65" s="98">
        <v>0.37059657000000001</v>
      </c>
      <c r="AK65" s="55">
        <v>6.6232863800000565</v>
      </c>
    </row>
    <row r="66" spans="1:37" ht="15.75" x14ac:dyDescent="0.25">
      <c r="A66" s="129">
        <v>55</v>
      </c>
      <c r="B66" s="108" t="s">
        <v>135</v>
      </c>
      <c r="C66" s="54" t="e">
        <v>#REF!</v>
      </c>
      <c r="D66" s="54" t="e">
        <v>#REF!</v>
      </c>
      <c r="E66" s="54" t="e">
        <v>#REF!</v>
      </c>
      <c r="F66" s="54" t="e">
        <v>#REF!</v>
      </c>
      <c r="G66" s="54" t="e">
        <v>#REF!</v>
      </c>
      <c r="H66" s="54" t="e">
        <v>#REF!</v>
      </c>
      <c r="I66" s="54" t="e">
        <v>#REF!</v>
      </c>
      <c r="J66" s="54" t="e">
        <v>#REF!</v>
      </c>
      <c r="K66" s="54" t="e">
        <v>#REF!</v>
      </c>
      <c r="L66" s="54" t="e">
        <v>#REF!</v>
      </c>
      <c r="M66" s="54" t="e">
        <v>#REF!</v>
      </c>
      <c r="N66" s="54" t="e">
        <v>#REF!</v>
      </c>
      <c r="O66" s="54" t="e">
        <v>#REF!</v>
      </c>
      <c r="P66" s="55" t="e">
        <v>#REF!</v>
      </c>
      <c r="Q66" s="55" t="e">
        <v>#REF!</v>
      </c>
      <c r="R66" s="55" t="e">
        <v>#REF!</v>
      </c>
      <c r="S66" s="54" t="e">
        <v>#REF!</v>
      </c>
      <c r="T66" s="55" t="e">
        <v>#REF!</v>
      </c>
      <c r="U66" s="55" t="e">
        <v>#REF!</v>
      </c>
      <c r="V66" s="54">
        <v>446.90660000000003</v>
      </c>
      <c r="W66" s="54">
        <v>0</v>
      </c>
      <c r="X66" s="54">
        <v>551.73654321000004</v>
      </c>
      <c r="Y66" s="54">
        <v>446.90660000000003</v>
      </c>
      <c r="Z66" s="54">
        <v>104.82994321</v>
      </c>
      <c r="AA66" s="54">
        <v>357.23459631999998</v>
      </c>
      <c r="AB66" s="54">
        <v>3.3637430199999998</v>
      </c>
      <c r="AC66" s="54">
        <v>441.03036601999997</v>
      </c>
      <c r="AD66" s="54">
        <v>357.23459631999998</v>
      </c>
      <c r="AE66" s="54">
        <v>0</v>
      </c>
      <c r="AF66" s="54">
        <v>83.795769700000008</v>
      </c>
      <c r="AG66" s="55">
        <v>79.934956503215645</v>
      </c>
      <c r="AH66" s="55">
        <v>79.934956687076138</v>
      </c>
      <c r="AI66" s="55">
        <v>19.000000035417067</v>
      </c>
      <c r="AJ66" s="98">
        <v>0</v>
      </c>
      <c r="AK66" s="55">
        <v>3.3637430200000153</v>
      </c>
    </row>
    <row r="67" spans="1:37" ht="15.75" x14ac:dyDescent="0.25">
      <c r="A67" s="129">
        <v>56</v>
      </c>
      <c r="B67" s="108" t="s">
        <v>137</v>
      </c>
      <c r="C67" s="54" t="e">
        <v>#REF!</v>
      </c>
      <c r="D67" s="54" t="e">
        <v>#REF!</v>
      </c>
      <c r="E67" s="54" t="e">
        <v>#REF!</v>
      </c>
      <c r="F67" s="54" t="e">
        <v>#REF!</v>
      </c>
      <c r="G67" s="54" t="e">
        <v>#REF!</v>
      </c>
      <c r="H67" s="54" t="e">
        <v>#REF!</v>
      </c>
      <c r="I67" s="54" t="e">
        <v>#REF!</v>
      </c>
      <c r="J67" s="54" t="e">
        <v>#REF!</v>
      </c>
      <c r="K67" s="54" t="e">
        <v>#REF!</v>
      </c>
      <c r="L67" s="54" t="e">
        <v>#REF!</v>
      </c>
      <c r="M67" s="54" t="e">
        <v>#REF!</v>
      </c>
      <c r="N67" s="54" t="e">
        <v>#REF!</v>
      </c>
      <c r="O67" s="54" t="e">
        <v>#REF!</v>
      </c>
      <c r="P67" s="55" t="e">
        <v>#REF!</v>
      </c>
      <c r="Q67" s="55" t="e">
        <v>#REF!</v>
      </c>
      <c r="R67" s="55" t="e">
        <v>#REF!</v>
      </c>
      <c r="S67" s="54" t="e">
        <v>#REF!</v>
      </c>
      <c r="T67" s="55" t="e">
        <v>#REF!</v>
      </c>
      <c r="U67" s="55" t="e">
        <v>#REF!</v>
      </c>
      <c r="V67" s="54">
        <v>347.9452</v>
      </c>
      <c r="W67" s="54">
        <v>0</v>
      </c>
      <c r="X67" s="54">
        <v>351.45979798000002</v>
      </c>
      <c r="Y67" s="54">
        <v>347.9452</v>
      </c>
      <c r="Z67" s="54">
        <v>3.51459798</v>
      </c>
      <c r="AA67" s="54">
        <v>296.70387987999999</v>
      </c>
      <c r="AB67" s="54">
        <v>2.8742622599999996</v>
      </c>
      <c r="AC67" s="54">
        <v>299.70088869</v>
      </c>
      <c r="AD67" s="54">
        <v>296.70387987999999</v>
      </c>
      <c r="AE67" s="54">
        <v>0</v>
      </c>
      <c r="AF67" s="54">
        <v>2.9970088100000001</v>
      </c>
      <c r="AG67" s="55">
        <v>85.273163670601008</v>
      </c>
      <c r="AH67" s="55">
        <v>85.273161455581331</v>
      </c>
      <c r="AI67" s="55">
        <v>0.99999997434108368</v>
      </c>
      <c r="AJ67" s="98">
        <v>0.35909485999999996</v>
      </c>
      <c r="AK67" s="55">
        <v>2.5151674000000233</v>
      </c>
    </row>
    <row r="68" spans="1:37" ht="15.75" x14ac:dyDescent="0.25">
      <c r="A68" s="129">
        <v>57</v>
      </c>
      <c r="B68" s="108" t="s">
        <v>139</v>
      </c>
      <c r="C68" s="54" t="e">
        <v>#REF!</v>
      </c>
      <c r="D68" s="54" t="e">
        <v>#REF!</v>
      </c>
      <c r="E68" s="54" t="e">
        <v>#REF!</v>
      </c>
      <c r="F68" s="54" t="e">
        <v>#REF!</v>
      </c>
      <c r="G68" s="54" t="e">
        <v>#REF!</v>
      </c>
      <c r="H68" s="54" t="e">
        <v>#REF!</v>
      </c>
      <c r="I68" s="54" t="e">
        <v>#REF!</v>
      </c>
      <c r="J68" s="54" t="e">
        <v>#REF!</v>
      </c>
      <c r="K68" s="54" t="e">
        <v>#REF!</v>
      </c>
      <c r="L68" s="54" t="e">
        <v>#REF!</v>
      </c>
      <c r="M68" s="54" t="e">
        <v>#REF!</v>
      </c>
      <c r="N68" s="54" t="e">
        <v>#REF!</v>
      </c>
      <c r="O68" s="54" t="e">
        <v>#REF!</v>
      </c>
      <c r="P68" s="55" t="e">
        <v>#REF!</v>
      </c>
      <c r="Q68" s="55" t="e">
        <v>#REF!</v>
      </c>
      <c r="R68" s="55" t="e">
        <v>#REF!</v>
      </c>
      <c r="S68" s="54" t="e">
        <v>#REF!</v>
      </c>
      <c r="T68" s="55" t="e">
        <v>#REF!</v>
      </c>
      <c r="U68" s="55" t="e">
        <v>#REF!</v>
      </c>
      <c r="V68" s="54">
        <v>436.09100000000001</v>
      </c>
      <c r="W68" s="54">
        <v>0</v>
      </c>
      <c r="X68" s="54">
        <v>581.45466665999993</v>
      </c>
      <c r="Y68" s="54">
        <v>436.09100000000001</v>
      </c>
      <c r="Z68" s="54">
        <v>145.36366666000001</v>
      </c>
      <c r="AA68" s="54">
        <v>239.23600690999999</v>
      </c>
      <c r="AB68" s="54">
        <v>8.6660285999999989</v>
      </c>
      <c r="AC68" s="54">
        <v>318.98134223</v>
      </c>
      <c r="AD68" s="54">
        <v>239.23600690999999</v>
      </c>
      <c r="AE68" s="54">
        <v>0</v>
      </c>
      <c r="AF68" s="54">
        <v>79.745335319999995</v>
      </c>
      <c r="AG68" s="55">
        <v>54.859193817345457</v>
      </c>
      <c r="AH68" s="55">
        <v>54.859193602016965</v>
      </c>
      <c r="AI68" s="55">
        <v>24.999999925544234</v>
      </c>
      <c r="AJ68" s="98">
        <v>0</v>
      </c>
      <c r="AK68" s="55">
        <v>8.6660286000000042</v>
      </c>
    </row>
    <row r="69" spans="1:37" ht="15.75" x14ac:dyDescent="0.25">
      <c r="A69" s="129">
        <v>58</v>
      </c>
      <c r="B69" s="108" t="s">
        <v>141</v>
      </c>
      <c r="C69" s="54" t="e">
        <v>#REF!</v>
      </c>
      <c r="D69" s="54" t="e">
        <v>#REF!</v>
      </c>
      <c r="E69" s="54" t="e">
        <v>#REF!</v>
      </c>
      <c r="F69" s="54" t="e">
        <v>#REF!</v>
      </c>
      <c r="G69" s="54" t="e">
        <v>#REF!</v>
      </c>
      <c r="H69" s="54" t="e">
        <v>#REF!</v>
      </c>
      <c r="I69" s="54" t="e">
        <v>#REF!</v>
      </c>
      <c r="J69" s="54" t="e">
        <v>#REF!</v>
      </c>
      <c r="K69" s="54" t="e">
        <v>#REF!</v>
      </c>
      <c r="L69" s="54" t="e">
        <v>#REF!</v>
      </c>
      <c r="M69" s="54" t="e">
        <v>#REF!</v>
      </c>
      <c r="N69" s="54" t="e">
        <v>#REF!</v>
      </c>
      <c r="O69" s="54" t="e">
        <v>#REF!</v>
      </c>
      <c r="P69" s="55" t="e">
        <v>#REF!</v>
      </c>
      <c r="Q69" s="55" t="e">
        <v>#REF!</v>
      </c>
      <c r="R69" s="55" t="e">
        <v>#REF!</v>
      </c>
      <c r="S69" s="54" t="e">
        <v>#REF!</v>
      </c>
      <c r="T69" s="55" t="e">
        <v>#REF!</v>
      </c>
      <c r="U69" s="55" t="e">
        <v>#REF!</v>
      </c>
      <c r="V69" s="54">
        <v>387.19990000000001</v>
      </c>
      <c r="W69" s="54">
        <v>0</v>
      </c>
      <c r="X69" s="54">
        <v>411.91480000000001</v>
      </c>
      <c r="Y69" s="54">
        <v>387.19990000000001</v>
      </c>
      <c r="Z69" s="54">
        <v>24.7149</v>
      </c>
      <c r="AA69" s="54">
        <v>370.20566883999999</v>
      </c>
      <c r="AB69" s="54">
        <v>0.10108392999999999</v>
      </c>
      <c r="AC69" s="54">
        <v>393.83583012000003</v>
      </c>
      <c r="AD69" s="54">
        <v>370.20566883999999</v>
      </c>
      <c r="AE69" s="54">
        <v>0</v>
      </c>
      <c r="AF69" s="54">
        <v>23.630161280000003</v>
      </c>
      <c r="AG69" s="55">
        <v>95.610992885070473</v>
      </c>
      <c r="AH69" s="55">
        <v>95.610992882835873</v>
      </c>
      <c r="AI69" s="55">
        <v>6.0000029130919845</v>
      </c>
      <c r="AJ69" s="98">
        <v>0</v>
      </c>
      <c r="AK69" s="55">
        <v>0.1010839300000157</v>
      </c>
    </row>
    <row r="70" spans="1:37" ht="15.75" x14ac:dyDescent="0.25">
      <c r="A70" s="129">
        <v>59</v>
      </c>
      <c r="B70" s="108" t="s">
        <v>143</v>
      </c>
      <c r="C70" s="54" t="e">
        <v>#REF!</v>
      </c>
      <c r="D70" s="54" t="e">
        <v>#REF!</v>
      </c>
      <c r="E70" s="54" t="e">
        <v>#REF!</v>
      </c>
      <c r="F70" s="54" t="e">
        <v>#REF!</v>
      </c>
      <c r="G70" s="54" t="e">
        <v>#REF!</v>
      </c>
      <c r="H70" s="54" t="e">
        <v>#REF!</v>
      </c>
      <c r="I70" s="54" t="e">
        <v>#REF!</v>
      </c>
      <c r="J70" s="54" t="e">
        <v>#REF!</v>
      </c>
      <c r="K70" s="54" t="e">
        <v>#REF!</v>
      </c>
      <c r="L70" s="54" t="e">
        <v>#REF!</v>
      </c>
      <c r="M70" s="54" t="e">
        <v>#REF!</v>
      </c>
      <c r="N70" s="54" t="e">
        <v>#REF!</v>
      </c>
      <c r="O70" s="54" t="e">
        <v>#REF!</v>
      </c>
      <c r="P70" s="55" t="e">
        <v>#REF!</v>
      </c>
      <c r="Q70" s="55" t="e">
        <v>#REF!</v>
      </c>
      <c r="R70" s="55" t="e">
        <v>#REF!</v>
      </c>
      <c r="S70" s="54" t="e">
        <v>#REF!</v>
      </c>
      <c r="T70" s="55" t="e">
        <v>#REF!</v>
      </c>
      <c r="U70" s="55" t="e">
        <v>#REF!</v>
      </c>
      <c r="V70" s="54">
        <v>398.28820000000002</v>
      </c>
      <c r="W70" s="54">
        <v>0</v>
      </c>
      <c r="X70" s="54">
        <v>524.06342109000002</v>
      </c>
      <c r="Y70" s="54">
        <v>398.28820000000002</v>
      </c>
      <c r="Z70" s="54">
        <v>125.77522109</v>
      </c>
      <c r="AA70" s="54">
        <v>341.93479723000002</v>
      </c>
      <c r="AB70" s="54">
        <v>1.93671164</v>
      </c>
      <c r="AC70" s="54">
        <v>449.91420692000003</v>
      </c>
      <c r="AD70" s="54">
        <v>341.93479723000002</v>
      </c>
      <c r="AE70" s="54">
        <v>0</v>
      </c>
      <c r="AF70" s="54">
        <v>107.97940969</v>
      </c>
      <c r="AG70" s="55">
        <v>85.851099086038701</v>
      </c>
      <c r="AH70" s="55">
        <v>85.85109909107932</v>
      </c>
      <c r="AI70" s="55">
        <v>24.000000006490126</v>
      </c>
      <c r="AJ70" s="98">
        <v>1.93671164</v>
      </c>
      <c r="AK70" s="55">
        <v>-1.3322676295501878E-15</v>
      </c>
    </row>
    <row r="71" spans="1:37" ht="15.75" x14ac:dyDescent="0.25">
      <c r="A71" s="129">
        <v>60</v>
      </c>
      <c r="B71" s="108" t="s">
        <v>145</v>
      </c>
      <c r="C71" s="54" t="e">
        <v>#REF!</v>
      </c>
      <c r="D71" s="54" t="e">
        <v>#REF!</v>
      </c>
      <c r="E71" s="54" t="e">
        <v>#REF!</v>
      </c>
      <c r="F71" s="54" t="e">
        <v>#REF!</v>
      </c>
      <c r="G71" s="54" t="e">
        <v>#REF!</v>
      </c>
      <c r="H71" s="54" t="e">
        <v>#REF!</v>
      </c>
      <c r="I71" s="54" t="e">
        <v>#REF!</v>
      </c>
      <c r="J71" s="54" t="e">
        <v>#REF!</v>
      </c>
      <c r="K71" s="54" t="e">
        <v>#REF!</v>
      </c>
      <c r="L71" s="54" t="e">
        <v>#REF!</v>
      </c>
      <c r="M71" s="54" t="e">
        <v>#REF!</v>
      </c>
      <c r="N71" s="54" t="e">
        <v>#REF!</v>
      </c>
      <c r="O71" s="54" t="e">
        <v>#REF!</v>
      </c>
      <c r="P71" s="55" t="e">
        <v>#REF!</v>
      </c>
      <c r="Q71" s="55" t="e">
        <v>#REF!</v>
      </c>
      <c r="R71" s="55" t="e">
        <v>#REF!</v>
      </c>
      <c r="S71" s="54" t="e">
        <v>#REF!</v>
      </c>
      <c r="T71" s="55" t="e">
        <v>#REF!</v>
      </c>
      <c r="U71" s="55" t="e">
        <v>#REF!</v>
      </c>
      <c r="V71" s="54">
        <v>620.25350000000003</v>
      </c>
      <c r="W71" s="54">
        <v>0</v>
      </c>
      <c r="X71" s="54">
        <v>756.40710000000001</v>
      </c>
      <c r="Y71" s="54">
        <v>620.25350000000003</v>
      </c>
      <c r="Z71" s="54">
        <v>136.15360000000001</v>
      </c>
      <c r="AA71" s="54">
        <v>475.37990239999999</v>
      </c>
      <c r="AB71" s="54">
        <v>2.2482895099999998</v>
      </c>
      <c r="AC71" s="54">
        <v>579.73188053999991</v>
      </c>
      <c r="AD71" s="54">
        <v>475.37990239999999</v>
      </c>
      <c r="AE71" s="54">
        <v>0</v>
      </c>
      <c r="AF71" s="54">
        <v>104.35197814</v>
      </c>
      <c r="AG71" s="55">
        <v>76.642840773973859</v>
      </c>
      <c r="AH71" s="55">
        <v>76.642834372355921</v>
      </c>
      <c r="AI71" s="55">
        <v>18.000041336833121</v>
      </c>
      <c r="AJ71" s="98">
        <v>2.24802518</v>
      </c>
      <c r="AK71" s="55">
        <v>2.6433000000647411E-4</v>
      </c>
    </row>
    <row r="72" spans="1:37" ht="15.75" x14ac:dyDescent="0.25">
      <c r="A72" s="129">
        <v>61</v>
      </c>
      <c r="B72" s="108" t="s">
        <v>147</v>
      </c>
      <c r="C72" s="54" t="e">
        <v>#REF!</v>
      </c>
      <c r="D72" s="54" t="e">
        <v>#REF!</v>
      </c>
      <c r="E72" s="54" t="e">
        <v>#REF!</v>
      </c>
      <c r="F72" s="54" t="e">
        <v>#REF!</v>
      </c>
      <c r="G72" s="54" t="e">
        <v>#REF!</v>
      </c>
      <c r="H72" s="54" t="e">
        <v>#REF!</v>
      </c>
      <c r="I72" s="54" t="e">
        <v>#REF!</v>
      </c>
      <c r="J72" s="54" t="e">
        <v>#REF!</v>
      </c>
      <c r="K72" s="54" t="e">
        <v>#REF!</v>
      </c>
      <c r="L72" s="54" t="e">
        <v>#REF!</v>
      </c>
      <c r="M72" s="54" t="e">
        <v>#REF!</v>
      </c>
      <c r="N72" s="54" t="e">
        <v>#REF!</v>
      </c>
      <c r="O72" s="54" t="e">
        <v>#REF!</v>
      </c>
      <c r="P72" s="55" t="e">
        <v>#REF!</v>
      </c>
      <c r="Q72" s="55" t="e">
        <v>#REF!</v>
      </c>
      <c r="R72" s="55" t="e">
        <v>#REF!</v>
      </c>
      <c r="S72" s="54" t="e">
        <v>#REF!</v>
      </c>
      <c r="T72" s="55" t="e">
        <v>#REF!</v>
      </c>
      <c r="U72" s="55" t="e">
        <v>#REF!</v>
      </c>
      <c r="V72" s="54">
        <v>527.78579999999999</v>
      </c>
      <c r="W72" s="54">
        <v>0</v>
      </c>
      <c r="X72" s="54">
        <v>573.68021738999994</v>
      </c>
      <c r="Y72" s="54">
        <v>527.78579999999999</v>
      </c>
      <c r="Z72" s="54">
        <v>45.894417390000001</v>
      </c>
      <c r="AA72" s="54">
        <v>402.74618216000005</v>
      </c>
      <c r="AB72" s="54">
        <v>9.7931539100000009</v>
      </c>
      <c r="AC72" s="54">
        <v>437.7675893</v>
      </c>
      <c r="AD72" s="54">
        <v>402.74618216000005</v>
      </c>
      <c r="AE72" s="54">
        <v>0</v>
      </c>
      <c r="AF72" s="54">
        <v>35.021407140000001</v>
      </c>
      <c r="AG72" s="55">
        <v>76.308643044204686</v>
      </c>
      <c r="AH72" s="55">
        <v>76.308643036899866</v>
      </c>
      <c r="AI72" s="55">
        <v>7.9999999990862731</v>
      </c>
      <c r="AJ72" s="98">
        <v>9.7931539100000009</v>
      </c>
      <c r="AK72" s="55">
        <v>0</v>
      </c>
    </row>
    <row r="73" spans="1:37" ht="15.75" x14ac:dyDescent="0.25">
      <c r="A73" s="129">
        <v>62</v>
      </c>
      <c r="B73" s="108" t="s">
        <v>149</v>
      </c>
      <c r="C73" s="54" t="e">
        <v>#REF!</v>
      </c>
      <c r="D73" s="54" t="e">
        <v>#REF!</v>
      </c>
      <c r="E73" s="54" t="e">
        <v>#REF!</v>
      </c>
      <c r="F73" s="54" t="e">
        <v>#REF!</v>
      </c>
      <c r="G73" s="54" t="e">
        <v>#REF!</v>
      </c>
      <c r="H73" s="54" t="e">
        <v>#REF!</v>
      </c>
      <c r="I73" s="54" t="e">
        <v>#REF!</v>
      </c>
      <c r="J73" s="54" t="e">
        <v>#REF!</v>
      </c>
      <c r="K73" s="54" t="e">
        <v>#REF!</v>
      </c>
      <c r="L73" s="54" t="e">
        <v>#REF!</v>
      </c>
      <c r="M73" s="54" t="e">
        <v>#REF!</v>
      </c>
      <c r="N73" s="54" t="e">
        <v>#REF!</v>
      </c>
      <c r="O73" s="54" t="e">
        <v>#REF!</v>
      </c>
      <c r="P73" s="55" t="e">
        <v>#REF!</v>
      </c>
      <c r="Q73" s="55" t="e">
        <v>#REF!</v>
      </c>
      <c r="R73" s="55" t="e">
        <v>#REF!</v>
      </c>
      <c r="S73" s="54" t="e">
        <v>#REF!</v>
      </c>
      <c r="T73" s="55" t="e">
        <v>#REF!</v>
      </c>
      <c r="U73" s="55" t="e">
        <v>#REF!</v>
      </c>
      <c r="V73" s="54">
        <v>520.25930000000005</v>
      </c>
      <c r="W73" s="54">
        <v>0</v>
      </c>
      <c r="X73" s="54">
        <v>812.90515626000001</v>
      </c>
      <c r="Y73" s="54">
        <v>520.25930000000005</v>
      </c>
      <c r="Z73" s="54">
        <v>292.64585626000002</v>
      </c>
      <c r="AA73" s="54">
        <v>424.55531408999997</v>
      </c>
      <c r="AB73" s="54">
        <v>0</v>
      </c>
      <c r="AC73" s="54">
        <v>663.36767827999995</v>
      </c>
      <c r="AD73" s="54">
        <v>424.55531408999997</v>
      </c>
      <c r="AE73" s="54">
        <v>0</v>
      </c>
      <c r="AF73" s="54">
        <v>238.81236419000001</v>
      </c>
      <c r="AG73" s="55">
        <v>81.604560281767164</v>
      </c>
      <c r="AH73" s="55">
        <v>81.604560283890763</v>
      </c>
      <c r="AI73" s="55">
        <v>36.000000001386866</v>
      </c>
      <c r="AJ73" s="98">
        <v>0</v>
      </c>
      <c r="AK73" s="55">
        <v>0</v>
      </c>
    </row>
    <row r="74" spans="1:37" ht="15.75" x14ac:dyDescent="0.25">
      <c r="A74" s="129">
        <v>63</v>
      </c>
      <c r="B74" s="108" t="s">
        <v>151</v>
      </c>
      <c r="C74" s="54" t="e">
        <v>#REF!</v>
      </c>
      <c r="D74" s="54" t="e">
        <v>#REF!</v>
      </c>
      <c r="E74" s="54" t="e">
        <v>#REF!</v>
      </c>
      <c r="F74" s="54" t="e">
        <v>#REF!</v>
      </c>
      <c r="G74" s="54" t="e">
        <v>#REF!</v>
      </c>
      <c r="H74" s="54" t="e">
        <v>#REF!</v>
      </c>
      <c r="I74" s="54" t="e">
        <v>#REF!</v>
      </c>
      <c r="J74" s="54" t="e">
        <v>#REF!</v>
      </c>
      <c r="K74" s="54" t="e">
        <v>#REF!</v>
      </c>
      <c r="L74" s="54" t="e">
        <v>#REF!</v>
      </c>
      <c r="M74" s="54" t="e">
        <v>#REF!</v>
      </c>
      <c r="N74" s="54" t="e">
        <v>#REF!</v>
      </c>
      <c r="O74" s="54" t="e">
        <v>#REF!</v>
      </c>
      <c r="P74" s="55" t="e">
        <v>#REF!</v>
      </c>
      <c r="Q74" s="55" t="e">
        <v>#REF!</v>
      </c>
      <c r="R74" s="55" t="e">
        <v>#REF!</v>
      </c>
      <c r="S74" s="54" t="e">
        <v>#REF!</v>
      </c>
      <c r="T74" s="55" t="e">
        <v>#REF!</v>
      </c>
      <c r="U74" s="55" t="e">
        <v>#REF!</v>
      </c>
      <c r="V74" s="54">
        <v>723.89239999999995</v>
      </c>
      <c r="W74" s="54">
        <v>0</v>
      </c>
      <c r="X74" s="54">
        <v>813.36224723999999</v>
      </c>
      <c r="Y74" s="54">
        <v>723.89239999999995</v>
      </c>
      <c r="Z74" s="54">
        <v>89.469847239999993</v>
      </c>
      <c r="AA74" s="54">
        <v>590.76947435</v>
      </c>
      <c r="AB74" s="54">
        <v>3.2634911400000002</v>
      </c>
      <c r="AC74" s="54">
        <v>663.78592626</v>
      </c>
      <c r="AD74" s="54">
        <v>590.76947435</v>
      </c>
      <c r="AE74" s="54">
        <v>0</v>
      </c>
      <c r="AF74" s="54">
        <v>73.016451910000001</v>
      </c>
      <c r="AG74" s="55">
        <v>81.610122491961505</v>
      </c>
      <c r="AH74" s="55">
        <v>81.610122474151225</v>
      </c>
      <c r="AI74" s="55">
        <v>11.000000003223931</v>
      </c>
      <c r="AJ74" s="98">
        <v>1.74487349</v>
      </c>
      <c r="AK74" s="55">
        <v>1.5186176500000419</v>
      </c>
    </row>
    <row r="75" spans="1:37" ht="15.75" x14ac:dyDescent="0.25">
      <c r="A75" s="130">
        <v>64</v>
      </c>
      <c r="B75" s="108" t="s">
        <v>153</v>
      </c>
      <c r="C75" s="54" t="e">
        <v>#REF!</v>
      </c>
      <c r="D75" s="54" t="e">
        <v>#REF!</v>
      </c>
      <c r="E75" s="54" t="e">
        <v>#REF!</v>
      </c>
      <c r="F75" s="54" t="e">
        <v>#REF!</v>
      </c>
      <c r="G75" s="54" t="e">
        <v>#REF!</v>
      </c>
      <c r="H75" s="54" t="e">
        <v>#REF!</v>
      </c>
      <c r="I75" s="54" t="e">
        <v>#REF!</v>
      </c>
      <c r="J75" s="54" t="e">
        <v>#REF!</v>
      </c>
      <c r="K75" s="54" t="e">
        <v>#REF!</v>
      </c>
      <c r="L75" s="54" t="e">
        <v>#REF!</v>
      </c>
      <c r="M75" s="54" t="e">
        <v>#REF!</v>
      </c>
      <c r="N75" s="54" t="e">
        <v>#REF!</v>
      </c>
      <c r="O75" s="54" t="e">
        <v>#REF!</v>
      </c>
      <c r="P75" s="55" t="e">
        <v>#REF!</v>
      </c>
      <c r="Q75" s="55" t="e">
        <v>#REF!</v>
      </c>
      <c r="R75" s="55" t="e">
        <v>#REF!</v>
      </c>
      <c r="S75" s="54" t="e">
        <v>#REF!</v>
      </c>
      <c r="T75" s="55" t="e">
        <v>#REF!</v>
      </c>
      <c r="U75" s="55" t="e">
        <v>#REF!</v>
      </c>
      <c r="V75" s="54">
        <v>233.31909999999999</v>
      </c>
      <c r="W75" s="54">
        <v>0</v>
      </c>
      <c r="X75" s="54">
        <v>291.64887499999998</v>
      </c>
      <c r="Y75" s="54">
        <v>233.31909999999999</v>
      </c>
      <c r="Z75" s="54">
        <v>58.329774999999998</v>
      </c>
      <c r="AA75" s="54">
        <v>194.73521534</v>
      </c>
      <c r="AB75" s="54">
        <v>1.69178184</v>
      </c>
      <c r="AC75" s="54">
        <v>243.41901918000002</v>
      </c>
      <c r="AD75" s="54">
        <v>194.73521534</v>
      </c>
      <c r="AE75" s="54">
        <v>0</v>
      </c>
      <c r="AF75" s="54">
        <v>48.683803840000003</v>
      </c>
      <c r="AG75" s="55">
        <v>83.463040676909856</v>
      </c>
      <c r="AH75" s="55">
        <v>83.463040685481829</v>
      </c>
      <c r="AI75" s="55">
        <v>20.000000001643254</v>
      </c>
      <c r="AJ75" s="98">
        <v>1.69178184</v>
      </c>
      <c r="AK75" s="55">
        <v>4.4408920985006262E-15</v>
      </c>
    </row>
    <row r="76" spans="1:37" ht="15.75" x14ac:dyDescent="0.25">
      <c r="A76" s="127">
        <v>65</v>
      </c>
      <c r="B76" s="128" t="s">
        <v>155</v>
      </c>
      <c r="C76" s="49" t="e">
        <v>#REF!</v>
      </c>
      <c r="D76" s="49" t="e">
        <v>#REF!</v>
      </c>
      <c r="E76" s="49" t="e">
        <v>#REF!</v>
      </c>
      <c r="F76" s="49" t="e">
        <v>#REF!</v>
      </c>
      <c r="G76" s="49" t="e">
        <v>#REF!</v>
      </c>
      <c r="H76" s="49" t="e">
        <v>#REF!</v>
      </c>
      <c r="I76" s="49" t="e">
        <v>#REF!</v>
      </c>
      <c r="J76" s="49" t="e">
        <v>#REF!</v>
      </c>
      <c r="K76" s="49" t="e">
        <v>#REF!</v>
      </c>
      <c r="L76" s="49" t="e">
        <v>#REF!</v>
      </c>
      <c r="M76" s="49" t="e">
        <v>#REF!</v>
      </c>
      <c r="N76" s="49" t="e">
        <v>#REF!</v>
      </c>
      <c r="O76" s="49" t="e">
        <v>#REF!</v>
      </c>
      <c r="P76" s="49" t="e">
        <v>#REF!</v>
      </c>
      <c r="Q76" s="49" t="e">
        <v>#REF!</v>
      </c>
      <c r="R76" s="49" t="e">
        <v>#REF!</v>
      </c>
      <c r="S76" s="49" t="e">
        <v>#REF!</v>
      </c>
      <c r="T76" s="49" t="e">
        <v>#REF!</v>
      </c>
      <c r="U76" s="49" t="e">
        <v>#REF!</v>
      </c>
      <c r="V76" s="49">
        <v>1242.1271000000002</v>
      </c>
      <c r="W76" s="49">
        <v>0</v>
      </c>
      <c r="X76" s="49">
        <v>2759.8899816200001</v>
      </c>
      <c r="Y76" s="49">
        <v>1242.1271000000002</v>
      </c>
      <c r="Z76" s="49">
        <v>1517.7628816199999</v>
      </c>
      <c r="AA76" s="49">
        <v>879.07174011000006</v>
      </c>
      <c r="AB76" s="49">
        <v>5.5273341100000009</v>
      </c>
      <c r="AC76" s="49">
        <v>1904.3654819500002</v>
      </c>
      <c r="AD76" s="49">
        <v>879.07172892000006</v>
      </c>
      <c r="AE76" s="49">
        <v>0</v>
      </c>
      <c r="AF76" s="49">
        <v>1025.2937530300001</v>
      </c>
      <c r="AG76" s="49">
        <v>70.771479739875247</v>
      </c>
      <c r="AH76" s="49">
        <v>67.552960047068893</v>
      </c>
      <c r="AI76" s="49">
        <v>53.839127139614874</v>
      </c>
      <c r="AJ76" s="49">
        <v>4.0541133699999996</v>
      </c>
      <c r="AK76" s="49">
        <v>1.4732319300000414</v>
      </c>
    </row>
    <row r="77" spans="1:37" ht="15.75" x14ac:dyDescent="0.25">
      <c r="A77" s="129">
        <v>66</v>
      </c>
      <c r="B77" s="108" t="s">
        <v>157</v>
      </c>
      <c r="C77" s="54" t="e">
        <v>#REF!</v>
      </c>
      <c r="D77" s="54" t="e">
        <v>#REF!</v>
      </c>
      <c r="E77" s="54" t="e">
        <v>#REF!</v>
      </c>
      <c r="F77" s="54" t="e">
        <v>#REF!</v>
      </c>
      <c r="G77" s="54" t="e">
        <v>#REF!</v>
      </c>
      <c r="H77" s="54" t="e">
        <v>#REF!</v>
      </c>
      <c r="I77" s="54" t="e">
        <v>#REF!</v>
      </c>
      <c r="J77" s="54" t="e">
        <v>#REF!</v>
      </c>
      <c r="K77" s="54" t="e">
        <v>#REF!</v>
      </c>
      <c r="L77" s="54" t="e">
        <v>#REF!</v>
      </c>
      <c r="M77" s="54" t="e">
        <v>#REF!</v>
      </c>
      <c r="N77" s="54" t="e">
        <v>#REF!</v>
      </c>
      <c r="O77" s="54" t="e">
        <v>#REF!</v>
      </c>
      <c r="P77" s="55" t="e">
        <v>#REF!</v>
      </c>
      <c r="Q77" s="55" t="e">
        <v>#REF!</v>
      </c>
      <c r="R77" s="55" t="e">
        <v>#REF!</v>
      </c>
      <c r="S77" s="54" t="e">
        <v>#REF!</v>
      </c>
      <c r="T77" s="55" t="e">
        <v>#REF!</v>
      </c>
      <c r="U77" s="55" t="e">
        <v>#REF!</v>
      </c>
      <c r="V77" s="54">
        <v>266.81110000000001</v>
      </c>
      <c r="W77" s="54">
        <v>0</v>
      </c>
      <c r="X77" s="54">
        <v>269.50616162</v>
      </c>
      <c r="Y77" s="54">
        <v>266.81110000000001</v>
      </c>
      <c r="Z77" s="54">
        <v>2.6950616200000002</v>
      </c>
      <c r="AA77" s="54">
        <v>189.62622268000001</v>
      </c>
      <c r="AB77" s="54">
        <v>3.8981576200000001</v>
      </c>
      <c r="AC77" s="54">
        <v>191.54163905000001</v>
      </c>
      <c r="AD77" s="54">
        <v>189.62622268000001</v>
      </c>
      <c r="AE77" s="54">
        <v>0</v>
      </c>
      <c r="AF77" s="54">
        <v>1.9154163700000002</v>
      </c>
      <c r="AG77" s="55">
        <v>71.071339490748315</v>
      </c>
      <c r="AH77" s="55">
        <v>71.071338621192638</v>
      </c>
      <c r="AI77" s="55">
        <v>0.99999998929736633</v>
      </c>
      <c r="AJ77" s="98">
        <v>2.6006445199999999</v>
      </c>
      <c r="AK77" s="55">
        <v>1.2975131000000064</v>
      </c>
    </row>
    <row r="78" spans="1:37" ht="15.75" x14ac:dyDescent="0.25">
      <c r="A78" s="129">
        <v>67</v>
      </c>
      <c r="B78" s="108" t="s">
        <v>159</v>
      </c>
      <c r="C78" s="54" t="e">
        <v>#REF!</v>
      </c>
      <c r="D78" s="54" t="e">
        <v>#REF!</v>
      </c>
      <c r="E78" s="54" t="e">
        <v>#REF!</v>
      </c>
      <c r="F78" s="54" t="e">
        <v>#REF!</v>
      </c>
      <c r="G78" s="54" t="e">
        <v>#REF!</v>
      </c>
      <c r="H78" s="54" t="e">
        <v>#REF!</v>
      </c>
      <c r="I78" s="54" t="e">
        <v>#REF!</v>
      </c>
      <c r="J78" s="54" t="e">
        <v>#REF!</v>
      </c>
      <c r="K78" s="54" t="e">
        <v>#REF!</v>
      </c>
      <c r="L78" s="54" t="e">
        <v>#REF!</v>
      </c>
      <c r="M78" s="54" t="e">
        <v>#REF!</v>
      </c>
      <c r="N78" s="54" t="e">
        <v>#REF!</v>
      </c>
      <c r="O78" s="54" t="e">
        <v>#REF!</v>
      </c>
      <c r="P78" s="55" t="e">
        <v>#REF!</v>
      </c>
      <c r="Q78" s="55" t="e">
        <v>#REF!</v>
      </c>
      <c r="R78" s="55" t="e">
        <v>#REF!</v>
      </c>
      <c r="S78" s="54" t="e">
        <v>#REF!</v>
      </c>
      <c r="T78" s="55" t="e">
        <v>#REF!</v>
      </c>
      <c r="U78" s="55" t="e">
        <v>#REF!</v>
      </c>
      <c r="V78" s="54">
        <v>394.69589999999999</v>
      </c>
      <c r="W78" s="54">
        <v>0</v>
      </c>
      <c r="X78" s="54">
        <v>563.85130000000004</v>
      </c>
      <c r="Y78" s="54">
        <v>394.69589999999999</v>
      </c>
      <c r="Z78" s="54">
        <v>169.15539999999999</v>
      </c>
      <c r="AA78" s="54">
        <v>326.85427597</v>
      </c>
      <c r="AB78" s="54">
        <v>0.47910552000000001</v>
      </c>
      <c r="AC78" s="54">
        <v>466.93469174000001</v>
      </c>
      <c r="AD78" s="54">
        <v>326.85427597</v>
      </c>
      <c r="AE78" s="54">
        <v>0</v>
      </c>
      <c r="AF78" s="54">
        <v>140.08041577</v>
      </c>
      <c r="AG78" s="55">
        <v>82.811672472402179</v>
      </c>
      <c r="AH78" s="55">
        <v>82.811672444391377</v>
      </c>
      <c r="AI78" s="55">
        <v>30.000001766414051</v>
      </c>
      <c r="AJ78" s="98">
        <v>0.38120165</v>
      </c>
      <c r="AK78" s="55">
        <v>9.7903870000018711E-2</v>
      </c>
    </row>
    <row r="79" spans="1:37" ht="15.75" x14ac:dyDescent="0.25">
      <c r="A79" s="129">
        <v>68</v>
      </c>
      <c r="B79" s="108" t="s">
        <v>161</v>
      </c>
      <c r="C79" s="54" t="e">
        <v>#REF!</v>
      </c>
      <c r="D79" s="54" t="e">
        <v>#REF!</v>
      </c>
      <c r="E79" s="54" t="e">
        <v>#REF!</v>
      </c>
      <c r="F79" s="54" t="e">
        <v>#REF!</v>
      </c>
      <c r="G79" s="54" t="e">
        <v>#REF!</v>
      </c>
      <c r="H79" s="54" t="e">
        <v>#REF!</v>
      </c>
      <c r="I79" s="54" t="e">
        <v>#REF!</v>
      </c>
      <c r="J79" s="54" t="e">
        <v>#REF!</v>
      </c>
      <c r="K79" s="54" t="e">
        <v>#REF!</v>
      </c>
      <c r="L79" s="54" t="e">
        <v>#REF!</v>
      </c>
      <c r="M79" s="54" t="e">
        <v>#REF!</v>
      </c>
      <c r="N79" s="54" t="e">
        <v>#REF!</v>
      </c>
      <c r="O79" s="54" t="e">
        <v>#REF!</v>
      </c>
      <c r="P79" s="55" t="e">
        <v>#REF!</v>
      </c>
      <c r="Q79" s="55" t="e">
        <v>#REF!</v>
      </c>
      <c r="R79" s="55" t="e">
        <v>#REF!</v>
      </c>
      <c r="S79" s="54" t="e">
        <v>#REF!</v>
      </c>
      <c r="T79" s="55" t="e">
        <v>#REF!</v>
      </c>
      <c r="U79" s="55" t="e">
        <v>#REF!</v>
      </c>
      <c r="V79" s="54">
        <v>157.95099999999999</v>
      </c>
      <c r="W79" s="54">
        <v>0</v>
      </c>
      <c r="X79" s="54">
        <v>1197.99362</v>
      </c>
      <c r="Y79" s="54">
        <v>157.95099999999999</v>
      </c>
      <c r="Z79" s="54">
        <v>1040.0426199999999</v>
      </c>
      <c r="AA79" s="54">
        <v>94.848071510000011</v>
      </c>
      <c r="AB79" s="54">
        <v>0.29558492999999997</v>
      </c>
      <c r="AC79" s="54">
        <v>719.38376153000002</v>
      </c>
      <c r="AD79" s="54">
        <v>94.848071510000011</v>
      </c>
      <c r="AE79" s="54">
        <v>0</v>
      </c>
      <c r="AF79" s="54">
        <v>624.53569001999995</v>
      </c>
      <c r="AG79" s="55">
        <v>60.04904781229623</v>
      </c>
      <c r="AH79" s="55">
        <v>60.049047799598831</v>
      </c>
      <c r="AI79" s="55">
        <v>86.81537218628965</v>
      </c>
      <c r="AJ79" s="98">
        <v>0.25641135999999998</v>
      </c>
      <c r="AK79" s="55">
        <v>3.9173570000003988E-2</v>
      </c>
    </row>
    <row r="80" spans="1:37" ht="31.5" x14ac:dyDescent="0.25">
      <c r="A80" s="129">
        <v>69</v>
      </c>
      <c r="B80" s="108" t="s">
        <v>247</v>
      </c>
      <c r="C80" s="54" t="e">
        <v>#REF!</v>
      </c>
      <c r="D80" s="54" t="e">
        <v>#REF!</v>
      </c>
      <c r="E80" s="54" t="e">
        <v>#REF!</v>
      </c>
      <c r="F80" s="54" t="e">
        <v>#REF!</v>
      </c>
      <c r="G80" s="54" t="e">
        <v>#REF!</v>
      </c>
      <c r="H80" s="54" t="e">
        <v>#REF!</v>
      </c>
      <c r="I80" s="54" t="e">
        <v>#REF!</v>
      </c>
      <c r="J80" s="54" t="e">
        <v>#REF!</v>
      </c>
      <c r="K80" s="54" t="e">
        <v>#REF!</v>
      </c>
      <c r="L80" s="54" t="e">
        <v>#REF!</v>
      </c>
      <c r="M80" s="54" t="e">
        <v>#REF!</v>
      </c>
      <c r="N80" s="54" t="e">
        <v>#REF!</v>
      </c>
      <c r="O80" s="54" t="e">
        <v>#REF!</v>
      </c>
      <c r="P80" s="55" t="e">
        <v>#REF!</v>
      </c>
      <c r="Q80" s="55" t="e">
        <v>#REF!</v>
      </c>
      <c r="R80" s="55" t="e">
        <v>#REF!</v>
      </c>
      <c r="S80" s="54" t="e">
        <v>#REF!</v>
      </c>
      <c r="T80" s="55" t="e">
        <v>#REF!</v>
      </c>
      <c r="U80" s="55" t="e">
        <v>#REF!</v>
      </c>
      <c r="V80" s="54">
        <v>13.636900000000001</v>
      </c>
      <c r="W80" s="54">
        <v>0</v>
      </c>
      <c r="X80" s="54">
        <v>30.304400000000001</v>
      </c>
      <c r="Y80" s="54">
        <v>13.636900000000001</v>
      </c>
      <c r="Z80" s="54">
        <v>16.6675</v>
      </c>
      <c r="AA80" s="54">
        <v>7.4421973600000006</v>
      </c>
      <c r="AB80" s="54">
        <v>0</v>
      </c>
      <c r="AC80" s="54">
        <v>16.538273369999999</v>
      </c>
      <c r="AD80" s="54">
        <v>7.4421861700000003</v>
      </c>
      <c r="AE80" s="54">
        <v>0</v>
      </c>
      <c r="AF80" s="54">
        <v>9.0960871999999995</v>
      </c>
      <c r="AG80" s="55">
        <v>54.573885340509939</v>
      </c>
      <c r="AH80" s="55">
        <v>54.573794510274489</v>
      </c>
      <c r="AI80" s="55">
        <v>55.000222795325584</v>
      </c>
      <c r="AJ80" s="98">
        <v>0</v>
      </c>
      <c r="AK80" s="55">
        <v>1.1190000000382838E-5</v>
      </c>
    </row>
    <row r="81" spans="1:37" ht="31.5" x14ac:dyDescent="0.25">
      <c r="A81" s="129">
        <v>70</v>
      </c>
      <c r="B81" s="108" t="s">
        <v>248</v>
      </c>
      <c r="C81" s="54" t="e">
        <v>#REF!</v>
      </c>
      <c r="D81" s="54" t="e">
        <v>#REF!</v>
      </c>
      <c r="E81" s="54" t="e">
        <v>#REF!</v>
      </c>
      <c r="F81" s="54" t="e">
        <v>#REF!</v>
      </c>
      <c r="G81" s="54" t="e">
        <v>#REF!</v>
      </c>
      <c r="H81" s="54" t="e">
        <v>#REF!</v>
      </c>
      <c r="I81" s="54" t="e">
        <v>#REF!</v>
      </c>
      <c r="J81" s="54" t="e">
        <v>#REF!</v>
      </c>
      <c r="K81" s="54" t="e">
        <v>#REF!</v>
      </c>
      <c r="L81" s="54" t="e">
        <v>#REF!</v>
      </c>
      <c r="M81" s="54" t="e">
        <v>#REF!</v>
      </c>
      <c r="N81" s="54" t="e">
        <v>#REF!</v>
      </c>
      <c r="O81" s="54" t="e">
        <v>#REF!</v>
      </c>
      <c r="P81" s="55" t="e">
        <v>#REF!</v>
      </c>
      <c r="Q81" s="55" t="e">
        <v>#REF!</v>
      </c>
      <c r="R81" s="55" t="e">
        <v>#REF!</v>
      </c>
      <c r="S81" s="54" t="e">
        <v>#REF!</v>
      </c>
      <c r="T81" s="55" t="e">
        <v>#REF!</v>
      </c>
      <c r="U81" s="55" t="e">
        <v>#REF!</v>
      </c>
      <c r="V81" s="54">
        <v>23.702999999999999</v>
      </c>
      <c r="W81" s="54">
        <v>0</v>
      </c>
      <c r="X81" s="54">
        <v>210.476</v>
      </c>
      <c r="Y81" s="54">
        <v>23.702999999999999</v>
      </c>
      <c r="Z81" s="54">
        <v>186.773</v>
      </c>
      <c r="AA81" s="54">
        <v>23.702999999999999</v>
      </c>
      <c r="AB81" s="54">
        <v>0</v>
      </c>
      <c r="AC81" s="54">
        <v>210.476</v>
      </c>
      <c r="AD81" s="54">
        <v>23.702999999999999</v>
      </c>
      <c r="AE81" s="54">
        <v>0</v>
      </c>
      <c r="AF81" s="54">
        <v>186.773</v>
      </c>
      <c r="AG81" s="55">
        <v>100</v>
      </c>
      <c r="AH81" s="55">
        <v>100</v>
      </c>
      <c r="AI81" s="55">
        <v>88.738383473650202</v>
      </c>
      <c r="AJ81" s="98">
        <v>0</v>
      </c>
      <c r="AK81" s="55">
        <v>0</v>
      </c>
    </row>
    <row r="82" spans="1:37" ht="15.75" x14ac:dyDescent="0.25">
      <c r="A82" s="130">
        <v>71</v>
      </c>
      <c r="B82" s="108" t="s">
        <v>165</v>
      </c>
      <c r="C82" s="54" t="e">
        <v>#REF!</v>
      </c>
      <c r="D82" s="54" t="e">
        <v>#REF!</v>
      </c>
      <c r="E82" s="54" t="e">
        <v>#REF!</v>
      </c>
      <c r="F82" s="54" t="e">
        <v>#REF!</v>
      </c>
      <c r="G82" s="54" t="e">
        <v>#REF!</v>
      </c>
      <c r="H82" s="54" t="e">
        <v>#REF!</v>
      </c>
      <c r="I82" s="54" t="e">
        <v>#REF!</v>
      </c>
      <c r="J82" s="54" t="e">
        <v>#REF!</v>
      </c>
      <c r="K82" s="54" t="e">
        <v>#REF!</v>
      </c>
      <c r="L82" s="54" t="e">
        <v>#REF!</v>
      </c>
      <c r="M82" s="54" t="e">
        <v>#REF!</v>
      </c>
      <c r="N82" s="54" t="e">
        <v>#REF!</v>
      </c>
      <c r="O82" s="54" t="e">
        <v>#REF!</v>
      </c>
      <c r="P82" s="55" t="e">
        <v>#REF!</v>
      </c>
      <c r="Q82" s="55" t="e">
        <v>#REF!</v>
      </c>
      <c r="R82" s="55" t="e">
        <v>#REF!</v>
      </c>
      <c r="S82" s="54" t="e">
        <v>#REF!</v>
      </c>
      <c r="T82" s="55" t="e">
        <v>#REF!</v>
      </c>
      <c r="U82" s="55" t="e">
        <v>#REF!</v>
      </c>
      <c r="V82" s="54">
        <v>385.32920000000001</v>
      </c>
      <c r="W82" s="54">
        <v>0</v>
      </c>
      <c r="X82" s="54">
        <v>487.75850000000003</v>
      </c>
      <c r="Y82" s="54">
        <v>385.32920000000001</v>
      </c>
      <c r="Z82" s="54">
        <v>102.4293</v>
      </c>
      <c r="AA82" s="54">
        <v>236.59797259000001</v>
      </c>
      <c r="AB82" s="54">
        <v>0.85448604000000006</v>
      </c>
      <c r="AC82" s="54">
        <v>299.49111626000001</v>
      </c>
      <c r="AD82" s="54">
        <v>236.59797259000001</v>
      </c>
      <c r="AE82" s="54">
        <v>0</v>
      </c>
      <c r="AF82" s="54">
        <v>62.893143670000001</v>
      </c>
      <c r="AG82" s="55">
        <v>61.401516570765978</v>
      </c>
      <c r="AH82" s="55">
        <v>61.401516626590244</v>
      </c>
      <c r="AI82" s="55">
        <v>21.000003090375472</v>
      </c>
      <c r="AJ82" s="98">
        <v>0.81585584</v>
      </c>
      <c r="AK82" s="55">
        <v>3.8630200000011827E-2</v>
      </c>
    </row>
    <row r="83" spans="1:37" ht="15.75" x14ac:dyDescent="0.25">
      <c r="A83" s="127">
        <v>72</v>
      </c>
      <c r="B83" s="128" t="s">
        <v>167</v>
      </c>
      <c r="C83" s="49" t="e">
        <v>#REF!</v>
      </c>
      <c r="D83" s="49" t="e">
        <v>#REF!</v>
      </c>
      <c r="E83" s="49" t="e">
        <v>#REF!</v>
      </c>
      <c r="F83" s="49" t="e">
        <v>#REF!</v>
      </c>
      <c r="G83" s="49" t="e">
        <v>#REF!</v>
      </c>
      <c r="H83" s="49" t="e">
        <v>#REF!</v>
      </c>
      <c r="I83" s="49" t="e">
        <v>#REF!</v>
      </c>
      <c r="J83" s="49" t="e">
        <v>#REF!</v>
      </c>
      <c r="K83" s="49" t="e">
        <v>#REF!</v>
      </c>
      <c r="L83" s="49" t="e">
        <v>#REF!</v>
      </c>
      <c r="M83" s="49" t="e">
        <v>#REF!</v>
      </c>
      <c r="N83" s="49" t="e">
        <v>#REF!</v>
      </c>
      <c r="O83" s="49" t="e">
        <v>#REF!</v>
      </c>
      <c r="P83" s="49" t="e">
        <v>#REF!</v>
      </c>
      <c r="Q83" s="49" t="e">
        <v>#REF!</v>
      </c>
      <c r="R83" s="49" t="e">
        <v>#REF!</v>
      </c>
      <c r="S83" s="49" t="e">
        <v>#REF!</v>
      </c>
      <c r="T83" s="49" t="e">
        <v>#REF!</v>
      </c>
      <c r="U83" s="49" t="e">
        <v>#REF!</v>
      </c>
      <c r="V83" s="49">
        <v>3733.3490999999999</v>
      </c>
      <c r="W83" s="49">
        <v>0</v>
      </c>
      <c r="X83" s="49">
        <v>4362.3869742499992</v>
      </c>
      <c r="Y83" s="49">
        <v>3733.3490999999999</v>
      </c>
      <c r="Z83" s="49">
        <v>629.03787424999996</v>
      </c>
      <c r="AA83" s="49">
        <v>3239.3054167499999</v>
      </c>
      <c r="AB83" s="49">
        <v>20.12922842</v>
      </c>
      <c r="AC83" s="49">
        <v>3798.9150196199998</v>
      </c>
      <c r="AD83" s="49">
        <v>3239.21754723</v>
      </c>
      <c r="AE83" s="49">
        <v>0</v>
      </c>
      <c r="AF83" s="49">
        <v>559.69747239000003</v>
      </c>
      <c r="AG83" s="49">
        <v>86.764389304766596</v>
      </c>
      <c r="AH83" s="49">
        <v>88.976752482086354</v>
      </c>
      <c r="AI83" s="49">
        <v>14.733087460481961</v>
      </c>
      <c r="AJ83" s="49">
        <v>17.16725005</v>
      </c>
      <c r="AK83" s="49">
        <v>3.049847890000029</v>
      </c>
    </row>
    <row r="84" spans="1:37" ht="15.75" x14ac:dyDescent="0.25">
      <c r="A84" s="129">
        <v>73</v>
      </c>
      <c r="B84" s="108" t="s">
        <v>169</v>
      </c>
      <c r="C84" s="54" t="e">
        <v>#REF!</v>
      </c>
      <c r="D84" s="54" t="e">
        <v>#REF!</v>
      </c>
      <c r="E84" s="54" t="e">
        <v>#REF!</v>
      </c>
      <c r="F84" s="54" t="e">
        <v>#REF!</v>
      </c>
      <c r="G84" s="54" t="e">
        <v>#REF!</v>
      </c>
      <c r="H84" s="54" t="e">
        <v>#REF!</v>
      </c>
      <c r="I84" s="54" t="e">
        <v>#REF!</v>
      </c>
      <c r="J84" s="54" t="e">
        <v>#REF!</v>
      </c>
      <c r="K84" s="54" t="e">
        <v>#REF!</v>
      </c>
      <c r="L84" s="54" t="e">
        <v>#REF!</v>
      </c>
      <c r="M84" s="54" t="e">
        <v>#REF!</v>
      </c>
      <c r="N84" s="54" t="e">
        <v>#REF!</v>
      </c>
      <c r="O84" s="54" t="e">
        <v>#REF!</v>
      </c>
      <c r="P84" s="55" t="e">
        <v>#REF!</v>
      </c>
      <c r="Q84" s="55" t="e">
        <v>#REF!</v>
      </c>
      <c r="R84" s="55" t="e">
        <v>#REF!</v>
      </c>
      <c r="S84" s="54" t="e">
        <v>#REF!</v>
      </c>
      <c r="T84" s="55" t="e">
        <v>#REF!</v>
      </c>
      <c r="U84" s="55" t="e">
        <v>#REF!</v>
      </c>
      <c r="V84" s="54">
        <v>152.34530000000001</v>
      </c>
      <c r="W84" s="54">
        <v>0</v>
      </c>
      <c r="X84" s="54">
        <v>153.88414140999998</v>
      </c>
      <c r="Y84" s="54">
        <v>152.34530000000001</v>
      </c>
      <c r="Z84" s="54">
        <v>1.5388414099999999</v>
      </c>
      <c r="AA84" s="54">
        <v>128.99168604000002</v>
      </c>
      <c r="AB84" s="54">
        <v>0</v>
      </c>
      <c r="AC84" s="54">
        <v>130.29463232000001</v>
      </c>
      <c r="AD84" s="54">
        <v>128.99168604000002</v>
      </c>
      <c r="AE84" s="54">
        <v>0</v>
      </c>
      <c r="AF84" s="54">
        <v>1.30294628</v>
      </c>
      <c r="AG84" s="55">
        <v>84.670604239185593</v>
      </c>
      <c r="AH84" s="55">
        <v>84.670601631392302</v>
      </c>
      <c r="AI84" s="55">
        <v>0.99999996684437475</v>
      </c>
      <c r="AJ84" s="98">
        <v>0</v>
      </c>
      <c r="AK84" s="55">
        <v>0</v>
      </c>
    </row>
    <row r="85" spans="1:37" ht="15.75" x14ac:dyDescent="0.25">
      <c r="A85" s="129">
        <v>74</v>
      </c>
      <c r="B85" s="108" t="s">
        <v>173</v>
      </c>
      <c r="C85" s="54" t="e">
        <v>#REF!</v>
      </c>
      <c r="D85" s="54" t="e">
        <v>#REF!</v>
      </c>
      <c r="E85" s="54" t="e">
        <v>#REF!</v>
      </c>
      <c r="F85" s="54" t="e">
        <v>#REF!</v>
      </c>
      <c r="G85" s="54" t="e">
        <v>#REF!</v>
      </c>
      <c r="H85" s="54" t="e">
        <v>#REF!</v>
      </c>
      <c r="I85" s="54" t="e">
        <v>#REF!</v>
      </c>
      <c r="J85" s="54" t="e">
        <v>#REF!</v>
      </c>
      <c r="K85" s="54" t="e">
        <v>#REF!</v>
      </c>
      <c r="L85" s="54" t="e">
        <v>#REF!</v>
      </c>
      <c r="M85" s="54" t="e">
        <v>#REF!</v>
      </c>
      <c r="N85" s="54" t="e">
        <v>#REF!</v>
      </c>
      <c r="O85" s="54" t="e">
        <v>#REF!</v>
      </c>
      <c r="P85" s="55" t="e">
        <v>#REF!</v>
      </c>
      <c r="Q85" s="55" t="e">
        <v>#REF!</v>
      </c>
      <c r="R85" s="55" t="e">
        <v>#REF!</v>
      </c>
      <c r="S85" s="54" t="e">
        <v>#REF!</v>
      </c>
      <c r="T85" s="55" t="e">
        <v>#REF!</v>
      </c>
      <c r="U85" s="55" t="e">
        <v>#REF!</v>
      </c>
      <c r="V85" s="54">
        <v>112.7936</v>
      </c>
      <c r="W85" s="54">
        <v>0</v>
      </c>
      <c r="X85" s="54">
        <v>113.932928</v>
      </c>
      <c r="Y85" s="54">
        <v>112.7936</v>
      </c>
      <c r="Z85" s="54">
        <v>1.1393279999999999</v>
      </c>
      <c r="AA85" s="54">
        <v>98.318049370000011</v>
      </c>
      <c r="AB85" s="54">
        <v>0</v>
      </c>
      <c r="AC85" s="54">
        <v>99.271749049999997</v>
      </c>
      <c r="AD85" s="54">
        <v>98.279031560000007</v>
      </c>
      <c r="AE85" s="54">
        <v>0</v>
      </c>
      <c r="AF85" s="54">
        <v>0.99271748999999998</v>
      </c>
      <c r="AG85" s="55">
        <v>87.131744673456652</v>
      </c>
      <c r="AH85" s="55">
        <v>87.131843507751952</v>
      </c>
      <c r="AI85" s="55">
        <v>0.99999999949633211</v>
      </c>
      <c r="AJ85" s="98">
        <v>0</v>
      </c>
      <c r="AK85" s="55">
        <v>3.901781000000426E-2</v>
      </c>
    </row>
    <row r="86" spans="1:37" ht="15.75" x14ac:dyDescent="0.25">
      <c r="A86" s="129">
        <v>75</v>
      </c>
      <c r="B86" s="108" t="s">
        <v>175</v>
      </c>
      <c r="C86" s="54" t="e">
        <v>#REF!</v>
      </c>
      <c r="D86" s="54" t="e">
        <v>#REF!</v>
      </c>
      <c r="E86" s="54" t="e">
        <v>#REF!</v>
      </c>
      <c r="F86" s="54" t="e">
        <v>#REF!</v>
      </c>
      <c r="G86" s="54" t="e">
        <v>#REF!</v>
      </c>
      <c r="H86" s="54" t="e">
        <v>#REF!</v>
      </c>
      <c r="I86" s="54" t="e">
        <v>#REF!</v>
      </c>
      <c r="J86" s="54" t="e">
        <v>#REF!</v>
      </c>
      <c r="K86" s="54" t="e">
        <v>#REF!</v>
      </c>
      <c r="L86" s="54" t="e">
        <v>#REF!</v>
      </c>
      <c r="M86" s="54" t="e">
        <v>#REF!</v>
      </c>
      <c r="N86" s="54" t="e">
        <v>#REF!</v>
      </c>
      <c r="O86" s="54" t="e">
        <v>#REF!</v>
      </c>
      <c r="P86" s="55" t="e">
        <v>#REF!</v>
      </c>
      <c r="Q86" s="55" t="e">
        <v>#REF!</v>
      </c>
      <c r="R86" s="55" t="e">
        <v>#REF!</v>
      </c>
      <c r="S86" s="54" t="e">
        <v>#REF!</v>
      </c>
      <c r="T86" s="55" t="e">
        <v>#REF!</v>
      </c>
      <c r="U86" s="55" t="e">
        <v>#REF!</v>
      </c>
      <c r="V86" s="54">
        <v>110.7944</v>
      </c>
      <c r="W86" s="54">
        <v>0</v>
      </c>
      <c r="X86" s="54">
        <v>123.10556</v>
      </c>
      <c r="Y86" s="54">
        <v>110.7944</v>
      </c>
      <c r="Z86" s="54">
        <v>12.311159999999999</v>
      </c>
      <c r="AA86" s="54">
        <v>83.246406059999998</v>
      </c>
      <c r="AB86" s="54">
        <v>1.0271069499999999</v>
      </c>
      <c r="AC86" s="54">
        <v>92.496511099999992</v>
      </c>
      <c r="AD86" s="54">
        <v>83.246406059999998</v>
      </c>
      <c r="AE86" s="54">
        <v>0</v>
      </c>
      <c r="AF86" s="54">
        <v>9.2501050399999993</v>
      </c>
      <c r="AG86" s="55">
        <v>75.135932917187148</v>
      </c>
      <c r="AH86" s="55">
        <v>75.135933900623499</v>
      </c>
      <c r="AI86" s="55">
        <v>10.000490753645302</v>
      </c>
      <c r="AJ86" s="98">
        <v>0</v>
      </c>
      <c r="AK86" s="55">
        <v>1.0271069500000038</v>
      </c>
    </row>
    <row r="87" spans="1:37" ht="15.75" x14ac:dyDescent="0.25">
      <c r="A87" s="129">
        <v>76</v>
      </c>
      <c r="B87" s="108" t="s">
        <v>177</v>
      </c>
      <c r="C87" s="54" t="e">
        <v>#REF!</v>
      </c>
      <c r="D87" s="54" t="e">
        <v>#REF!</v>
      </c>
      <c r="E87" s="54" t="e">
        <v>#REF!</v>
      </c>
      <c r="F87" s="54" t="e">
        <v>#REF!</v>
      </c>
      <c r="G87" s="54" t="e">
        <v>#REF!</v>
      </c>
      <c r="H87" s="54" t="e">
        <v>#REF!</v>
      </c>
      <c r="I87" s="54" t="e">
        <v>#REF!</v>
      </c>
      <c r="J87" s="54" t="e">
        <v>#REF!</v>
      </c>
      <c r="K87" s="54" t="e">
        <v>#REF!</v>
      </c>
      <c r="L87" s="54" t="e">
        <v>#REF!</v>
      </c>
      <c r="M87" s="54" t="e">
        <v>#REF!</v>
      </c>
      <c r="N87" s="54" t="e">
        <v>#REF!</v>
      </c>
      <c r="O87" s="54" t="e">
        <v>#REF!</v>
      </c>
      <c r="P87" s="55" t="e">
        <v>#REF!</v>
      </c>
      <c r="Q87" s="55" t="e">
        <v>#REF!</v>
      </c>
      <c r="R87" s="55" t="e">
        <v>#REF!</v>
      </c>
      <c r="S87" s="54" t="e">
        <v>#REF!</v>
      </c>
      <c r="T87" s="55" t="e">
        <v>#REF!</v>
      </c>
      <c r="U87" s="55" t="e">
        <v>#REF!</v>
      </c>
      <c r="V87" s="54">
        <v>1026.9638</v>
      </c>
      <c r="W87" s="54">
        <v>0</v>
      </c>
      <c r="X87" s="54">
        <v>1037.3371717299999</v>
      </c>
      <c r="Y87" s="54">
        <v>1026.9638</v>
      </c>
      <c r="Z87" s="54">
        <v>10.373371730000001</v>
      </c>
      <c r="AA87" s="54">
        <v>890.66378589999999</v>
      </c>
      <c r="AB87" s="54">
        <v>0</v>
      </c>
      <c r="AC87" s="54">
        <v>899.66038979999996</v>
      </c>
      <c r="AD87" s="54">
        <v>890.66378589999999</v>
      </c>
      <c r="AE87" s="54">
        <v>0</v>
      </c>
      <c r="AF87" s="54">
        <v>8.9966039000000002</v>
      </c>
      <c r="AG87" s="55">
        <v>86.727865763135952</v>
      </c>
      <c r="AH87" s="55">
        <v>86.727865675358387</v>
      </c>
      <c r="AI87" s="55">
        <v>1.0000000002223062</v>
      </c>
      <c r="AJ87" s="98">
        <v>0</v>
      </c>
      <c r="AK87" s="55">
        <v>0</v>
      </c>
    </row>
    <row r="88" spans="1:37" ht="15.75" x14ac:dyDescent="0.25">
      <c r="A88" s="129">
        <v>77</v>
      </c>
      <c r="B88" s="108" t="s">
        <v>181</v>
      </c>
      <c r="C88" s="54" t="e">
        <v>#REF!</v>
      </c>
      <c r="D88" s="54" t="e">
        <v>#REF!</v>
      </c>
      <c r="E88" s="54" t="e">
        <v>#REF!</v>
      </c>
      <c r="F88" s="54" t="e">
        <v>#REF!</v>
      </c>
      <c r="G88" s="54" t="e">
        <v>#REF!</v>
      </c>
      <c r="H88" s="54" t="e">
        <v>#REF!</v>
      </c>
      <c r="I88" s="54" t="e">
        <v>#REF!</v>
      </c>
      <c r="J88" s="54" t="e">
        <v>#REF!</v>
      </c>
      <c r="K88" s="54" t="e">
        <v>#REF!</v>
      </c>
      <c r="L88" s="54" t="e">
        <v>#REF!</v>
      </c>
      <c r="M88" s="54" t="e">
        <v>#REF!</v>
      </c>
      <c r="N88" s="54" t="e">
        <v>#REF!</v>
      </c>
      <c r="O88" s="54" t="e">
        <v>#REF!</v>
      </c>
      <c r="P88" s="55" t="e">
        <v>#REF!</v>
      </c>
      <c r="Q88" s="55" t="e">
        <v>#REF!</v>
      </c>
      <c r="R88" s="55" t="e">
        <v>#REF!</v>
      </c>
      <c r="S88" s="54" t="e">
        <v>#REF!</v>
      </c>
      <c r="T88" s="55" t="e">
        <v>#REF!</v>
      </c>
      <c r="U88" s="55" t="e">
        <v>#REF!</v>
      </c>
      <c r="V88" s="54">
        <v>510.12950000000001</v>
      </c>
      <c r="W88" s="54">
        <v>0</v>
      </c>
      <c r="X88" s="54">
        <v>718.49225352999997</v>
      </c>
      <c r="Y88" s="54">
        <v>510.12950000000001</v>
      </c>
      <c r="Z88" s="54">
        <v>208.36275352999999</v>
      </c>
      <c r="AA88" s="54">
        <v>445.93530972000002</v>
      </c>
      <c r="AB88" s="54">
        <v>2.6636678900000001</v>
      </c>
      <c r="AC88" s="54">
        <v>628.00909588000002</v>
      </c>
      <c r="AD88" s="54">
        <v>445.88645801000001</v>
      </c>
      <c r="AE88" s="54">
        <v>0</v>
      </c>
      <c r="AF88" s="54">
        <v>182.12263787000001</v>
      </c>
      <c r="AG88" s="55">
        <v>87.40652285547101</v>
      </c>
      <c r="AH88" s="55">
        <v>87.406522895551035</v>
      </c>
      <c r="AI88" s="55">
        <v>29.00000001031832</v>
      </c>
      <c r="AJ88" s="98">
        <v>2.6636678900000001</v>
      </c>
      <c r="AK88" s="55">
        <v>4.8851710000007209E-2</v>
      </c>
    </row>
    <row r="89" spans="1:37" ht="15.75" x14ac:dyDescent="0.25">
      <c r="A89" s="129">
        <v>78</v>
      </c>
      <c r="B89" s="108" t="s">
        <v>183</v>
      </c>
      <c r="C89" s="54" t="e">
        <v>#REF!</v>
      </c>
      <c r="D89" s="54" t="e">
        <v>#REF!</v>
      </c>
      <c r="E89" s="54" t="e">
        <v>#REF!</v>
      </c>
      <c r="F89" s="54" t="e">
        <v>#REF!</v>
      </c>
      <c r="G89" s="54" t="e">
        <v>#REF!</v>
      </c>
      <c r="H89" s="54" t="e">
        <v>#REF!</v>
      </c>
      <c r="I89" s="54" t="e">
        <v>#REF!</v>
      </c>
      <c r="J89" s="54" t="e">
        <v>#REF!</v>
      </c>
      <c r="K89" s="54" t="e">
        <v>#REF!</v>
      </c>
      <c r="L89" s="54" t="e">
        <v>#REF!</v>
      </c>
      <c r="M89" s="54" t="e">
        <v>#REF!</v>
      </c>
      <c r="N89" s="54" t="e">
        <v>#REF!</v>
      </c>
      <c r="O89" s="54" t="e">
        <v>#REF!</v>
      </c>
      <c r="P89" s="55" t="e">
        <v>#REF!</v>
      </c>
      <c r="Q89" s="55" t="e">
        <v>#REF!</v>
      </c>
      <c r="R89" s="55" t="e">
        <v>#REF!</v>
      </c>
      <c r="S89" s="54" t="e">
        <v>#REF!</v>
      </c>
      <c r="T89" s="55" t="e">
        <v>#REF!</v>
      </c>
      <c r="U89" s="55" t="e">
        <v>#REF!</v>
      </c>
      <c r="V89" s="54">
        <v>297.87920000000003</v>
      </c>
      <c r="W89" s="54">
        <v>0</v>
      </c>
      <c r="X89" s="54">
        <v>397.17226667</v>
      </c>
      <c r="Y89" s="54">
        <v>297.87920000000003</v>
      </c>
      <c r="Z89" s="54">
        <v>99.293066670000002</v>
      </c>
      <c r="AA89" s="54">
        <v>275.38048220999997</v>
      </c>
      <c r="AB89" s="54">
        <v>2.6385966400000003</v>
      </c>
      <c r="AC89" s="54">
        <v>367.17397629999999</v>
      </c>
      <c r="AD89" s="54">
        <v>275.38048220999997</v>
      </c>
      <c r="AE89" s="54">
        <v>0</v>
      </c>
      <c r="AF89" s="54">
        <v>91.79349409000001</v>
      </c>
      <c r="AG89" s="55">
        <v>92.447032961683774</v>
      </c>
      <c r="AH89" s="55">
        <v>92.447032978722689</v>
      </c>
      <c r="AI89" s="55">
        <v>25.000000004085258</v>
      </c>
      <c r="AJ89" s="98">
        <v>0.70704999999999996</v>
      </c>
      <c r="AK89" s="55">
        <v>1.931546640000003</v>
      </c>
    </row>
    <row r="90" spans="1:37" ht="15.75" x14ac:dyDescent="0.25">
      <c r="A90" s="129">
        <v>79</v>
      </c>
      <c r="B90" s="108" t="s">
        <v>185</v>
      </c>
      <c r="C90" s="54" t="e">
        <v>#REF!</v>
      </c>
      <c r="D90" s="54" t="e">
        <v>#REF!</v>
      </c>
      <c r="E90" s="54" t="e">
        <v>#REF!</v>
      </c>
      <c r="F90" s="54" t="e">
        <v>#REF!</v>
      </c>
      <c r="G90" s="54" t="e">
        <v>#REF!</v>
      </c>
      <c r="H90" s="54" t="e">
        <v>#REF!</v>
      </c>
      <c r="I90" s="54" t="e">
        <v>#REF!</v>
      </c>
      <c r="J90" s="54" t="e">
        <v>#REF!</v>
      </c>
      <c r="K90" s="54" t="e">
        <v>#REF!</v>
      </c>
      <c r="L90" s="54" t="e">
        <v>#REF!</v>
      </c>
      <c r="M90" s="54" t="e">
        <v>#REF!</v>
      </c>
      <c r="N90" s="54" t="e">
        <v>#REF!</v>
      </c>
      <c r="O90" s="54" t="e">
        <v>#REF!</v>
      </c>
      <c r="P90" s="55" t="e">
        <v>#REF!</v>
      </c>
      <c r="Q90" s="55" t="e">
        <v>#REF!</v>
      </c>
      <c r="R90" s="55" t="e">
        <v>#REF!</v>
      </c>
      <c r="S90" s="54" t="e">
        <v>#REF!</v>
      </c>
      <c r="T90" s="55" t="e">
        <v>#REF!</v>
      </c>
      <c r="U90" s="55" t="e">
        <v>#REF!</v>
      </c>
      <c r="V90" s="54">
        <v>191.8434</v>
      </c>
      <c r="W90" s="54">
        <v>0</v>
      </c>
      <c r="X90" s="54">
        <v>242.83974684</v>
      </c>
      <c r="Y90" s="54">
        <v>191.8434</v>
      </c>
      <c r="Z90" s="54">
        <v>50.996346840000001</v>
      </c>
      <c r="AA90" s="54">
        <v>186.89396996000002</v>
      </c>
      <c r="AB90" s="54">
        <v>3.3247800000000003E-3</v>
      </c>
      <c r="AC90" s="54">
        <v>236.55356433</v>
      </c>
      <c r="AD90" s="54">
        <v>186.89396996000002</v>
      </c>
      <c r="AE90" s="54">
        <v>0</v>
      </c>
      <c r="AF90" s="54">
        <v>49.659594370000001</v>
      </c>
      <c r="AG90" s="55">
        <v>97.420067596800322</v>
      </c>
      <c r="AH90" s="55">
        <v>97.378728962303839</v>
      </c>
      <c r="AI90" s="55">
        <v>20.992959675180899</v>
      </c>
      <c r="AJ90" s="98">
        <v>0</v>
      </c>
      <c r="AK90" s="55">
        <v>3.324780000014016E-3</v>
      </c>
    </row>
    <row r="91" spans="1:37" ht="15.75" x14ac:dyDescent="0.25">
      <c r="A91" s="129">
        <v>80</v>
      </c>
      <c r="B91" s="108" t="s">
        <v>187</v>
      </c>
      <c r="C91" s="54" t="e">
        <v>#REF!</v>
      </c>
      <c r="D91" s="54" t="e">
        <v>#REF!</v>
      </c>
      <c r="E91" s="54" t="e">
        <v>#REF!</v>
      </c>
      <c r="F91" s="54" t="e">
        <v>#REF!</v>
      </c>
      <c r="G91" s="54" t="e">
        <v>#REF!</v>
      </c>
      <c r="H91" s="54" t="e">
        <v>#REF!</v>
      </c>
      <c r="I91" s="54" t="e">
        <v>#REF!</v>
      </c>
      <c r="J91" s="54" t="e">
        <v>#REF!</v>
      </c>
      <c r="K91" s="54" t="e">
        <v>#REF!</v>
      </c>
      <c r="L91" s="54" t="e">
        <v>#REF!</v>
      </c>
      <c r="M91" s="54" t="e">
        <v>#REF!</v>
      </c>
      <c r="N91" s="54" t="e">
        <v>#REF!</v>
      </c>
      <c r="O91" s="54" t="e">
        <v>#REF!</v>
      </c>
      <c r="P91" s="55" t="e">
        <v>#REF!</v>
      </c>
      <c r="Q91" s="55" t="e">
        <v>#REF!</v>
      </c>
      <c r="R91" s="55" t="e">
        <v>#REF!</v>
      </c>
      <c r="S91" s="54" t="e">
        <v>#REF!</v>
      </c>
      <c r="T91" s="55" t="e">
        <v>#REF!</v>
      </c>
      <c r="U91" s="55" t="e">
        <v>#REF!</v>
      </c>
      <c r="V91" s="54">
        <v>481.90949999999998</v>
      </c>
      <c r="W91" s="54">
        <v>0</v>
      </c>
      <c r="X91" s="54">
        <v>617.83269230999997</v>
      </c>
      <c r="Y91" s="54">
        <v>481.90949999999998</v>
      </c>
      <c r="Z91" s="54">
        <v>135.92319230999999</v>
      </c>
      <c r="AA91" s="54">
        <v>459.16474367000001</v>
      </c>
      <c r="AB91" s="54">
        <v>0</v>
      </c>
      <c r="AC91" s="54">
        <v>588.67274842999996</v>
      </c>
      <c r="AD91" s="54">
        <v>459.16474367000001</v>
      </c>
      <c r="AE91" s="54">
        <v>0</v>
      </c>
      <c r="AF91" s="54">
        <v>129.50800476000001</v>
      </c>
      <c r="AG91" s="55">
        <v>95.280284715283685</v>
      </c>
      <c r="AH91" s="55">
        <v>95.280284813081153</v>
      </c>
      <c r="AI91" s="55">
        <v>22.000000017904686</v>
      </c>
      <c r="AJ91" s="98">
        <v>0</v>
      </c>
      <c r="AK91" s="55">
        <v>0</v>
      </c>
    </row>
    <row r="92" spans="1:37" ht="15.75" x14ac:dyDescent="0.25">
      <c r="A92" s="129">
        <v>81</v>
      </c>
      <c r="B92" s="108" t="s">
        <v>189</v>
      </c>
      <c r="C92" s="54" t="e">
        <v>#REF!</v>
      </c>
      <c r="D92" s="54" t="e">
        <v>#REF!</v>
      </c>
      <c r="E92" s="54" t="e">
        <v>#REF!</v>
      </c>
      <c r="F92" s="54" t="e">
        <v>#REF!</v>
      </c>
      <c r="G92" s="54" t="e">
        <v>#REF!</v>
      </c>
      <c r="H92" s="54" t="e">
        <v>#REF!</v>
      </c>
      <c r="I92" s="54" t="e">
        <v>#REF!</v>
      </c>
      <c r="J92" s="54" t="e">
        <v>#REF!</v>
      </c>
      <c r="K92" s="54" t="e">
        <v>#REF!</v>
      </c>
      <c r="L92" s="54" t="e">
        <v>#REF!</v>
      </c>
      <c r="M92" s="54" t="e">
        <v>#REF!</v>
      </c>
      <c r="N92" s="54" t="e">
        <v>#REF!</v>
      </c>
      <c r="O92" s="54" t="e">
        <v>#REF!</v>
      </c>
      <c r="P92" s="55" t="e">
        <v>#REF!</v>
      </c>
      <c r="Q92" s="55" t="e">
        <v>#REF!</v>
      </c>
      <c r="R92" s="55" t="e">
        <v>#REF!</v>
      </c>
      <c r="S92" s="54" t="e">
        <v>#REF!</v>
      </c>
      <c r="T92" s="55" t="e">
        <v>#REF!</v>
      </c>
      <c r="U92" s="55" t="e">
        <v>#REF!</v>
      </c>
      <c r="V92" s="54">
        <v>685.87469999999996</v>
      </c>
      <c r="W92" s="54">
        <v>0</v>
      </c>
      <c r="X92" s="54">
        <v>770.64573099999996</v>
      </c>
      <c r="Y92" s="54">
        <v>685.87469999999996</v>
      </c>
      <c r="Z92" s="54">
        <v>84.771030999999994</v>
      </c>
      <c r="AA92" s="54">
        <v>547.81001961000004</v>
      </c>
      <c r="AB92" s="54">
        <v>12.639460300000001</v>
      </c>
      <c r="AC92" s="54">
        <v>615.51687628000002</v>
      </c>
      <c r="AD92" s="54">
        <v>547.81001961000004</v>
      </c>
      <c r="AE92" s="54">
        <v>0</v>
      </c>
      <c r="AF92" s="54">
        <v>67.706856670000008</v>
      </c>
      <c r="AG92" s="55">
        <v>79.870276540306861</v>
      </c>
      <c r="AH92" s="55">
        <v>79.870276285775049</v>
      </c>
      <c r="AI92" s="55">
        <v>11.000000045360252</v>
      </c>
      <c r="AJ92" s="98">
        <v>12.639460300000001</v>
      </c>
      <c r="AK92" s="55">
        <v>-5.3290705182007514E-15</v>
      </c>
    </row>
    <row r="93" spans="1:37" ht="15.75" x14ac:dyDescent="0.25">
      <c r="A93" s="129">
        <v>82</v>
      </c>
      <c r="B93" s="108" t="s">
        <v>191</v>
      </c>
      <c r="C93" s="54" t="e">
        <v>#REF!</v>
      </c>
      <c r="D93" s="54" t="e">
        <v>#REF!</v>
      </c>
      <c r="E93" s="54" t="e">
        <v>#REF!</v>
      </c>
      <c r="F93" s="54" t="e">
        <v>#REF!</v>
      </c>
      <c r="G93" s="54" t="e">
        <v>#REF!</v>
      </c>
      <c r="H93" s="54" t="e">
        <v>#REF!</v>
      </c>
      <c r="I93" s="54" t="e">
        <v>#REF!</v>
      </c>
      <c r="J93" s="54" t="e">
        <v>#REF!</v>
      </c>
      <c r="K93" s="54" t="e">
        <v>#REF!</v>
      </c>
      <c r="L93" s="54" t="e">
        <v>#REF!</v>
      </c>
      <c r="M93" s="54" t="e">
        <v>#REF!</v>
      </c>
      <c r="N93" s="54" t="e">
        <v>#REF!</v>
      </c>
      <c r="O93" s="54" t="e">
        <v>#REF!</v>
      </c>
      <c r="P93" s="55" t="e">
        <v>#REF!</v>
      </c>
      <c r="Q93" s="55" t="e">
        <v>#REF!</v>
      </c>
      <c r="R93" s="55" t="e">
        <v>#REF!</v>
      </c>
      <c r="S93" s="54" t="e">
        <v>#REF!</v>
      </c>
      <c r="T93" s="55" t="e">
        <v>#REF!</v>
      </c>
      <c r="U93" s="55" t="e">
        <v>#REF!</v>
      </c>
      <c r="V93" s="54">
        <v>162.81569999999999</v>
      </c>
      <c r="W93" s="54">
        <v>0</v>
      </c>
      <c r="X93" s="54">
        <v>187.14448275999999</v>
      </c>
      <c r="Y93" s="54">
        <v>162.81569999999999</v>
      </c>
      <c r="Z93" s="54">
        <v>24.328782760000003</v>
      </c>
      <c r="AA93" s="54">
        <v>122.90096421</v>
      </c>
      <c r="AB93" s="54">
        <v>1.1570718600000001</v>
      </c>
      <c r="AC93" s="54">
        <v>141.26547613</v>
      </c>
      <c r="AD93" s="54">
        <v>122.90096421</v>
      </c>
      <c r="AE93" s="54">
        <v>0</v>
      </c>
      <c r="AF93" s="54">
        <v>18.364511920000002</v>
      </c>
      <c r="AG93" s="55">
        <v>75.484713212546467</v>
      </c>
      <c r="AH93" s="55">
        <v>75.484713317403958</v>
      </c>
      <c r="AI93" s="55">
        <v>13.000000016352192</v>
      </c>
      <c r="AJ93" s="98">
        <v>1.1570718600000001</v>
      </c>
      <c r="AK93" s="55">
        <v>1.9984014443252818E-15</v>
      </c>
    </row>
    <row r="94" spans="1:37" ht="15.75" x14ac:dyDescent="0.25">
      <c r="A94" s="129">
        <v>83</v>
      </c>
      <c r="B94" s="128" t="s">
        <v>193</v>
      </c>
      <c r="C94" s="49" t="e">
        <v>#REF!</v>
      </c>
      <c r="D94" s="49" t="e">
        <v>#REF!</v>
      </c>
      <c r="E94" s="49" t="e">
        <v>#REF!</v>
      </c>
      <c r="F94" s="49" t="e">
        <v>#REF!</v>
      </c>
      <c r="G94" s="49" t="e">
        <v>#REF!</v>
      </c>
      <c r="H94" s="49" t="e">
        <v>#REF!</v>
      </c>
      <c r="I94" s="49" t="e">
        <v>#REF!</v>
      </c>
      <c r="J94" s="49" t="e">
        <v>#REF!</v>
      </c>
      <c r="K94" s="49" t="e">
        <v>#REF!</v>
      </c>
      <c r="L94" s="49" t="e">
        <v>#REF!</v>
      </c>
      <c r="M94" s="49" t="e">
        <v>#REF!</v>
      </c>
      <c r="N94" s="49" t="e">
        <v>#REF!</v>
      </c>
      <c r="O94" s="49" t="e">
        <v>#REF!</v>
      </c>
      <c r="P94" s="49" t="e">
        <v>#REF!</v>
      </c>
      <c r="Q94" s="49" t="e">
        <v>#REF!</v>
      </c>
      <c r="R94" s="49" t="e">
        <v>#REF!</v>
      </c>
      <c r="S94" s="49" t="e">
        <v>#REF!</v>
      </c>
      <c r="T94" s="49" t="e">
        <v>#REF!</v>
      </c>
      <c r="U94" s="49" t="e">
        <v>#REF!</v>
      </c>
      <c r="V94" s="49">
        <v>1433.0288999999998</v>
      </c>
      <c r="W94" s="49">
        <v>0</v>
      </c>
      <c r="X94" s="49">
        <v>1684.9818884200004</v>
      </c>
      <c r="Y94" s="49">
        <v>1433.0288999999998</v>
      </c>
      <c r="Z94" s="49">
        <v>251.95298842000003</v>
      </c>
      <c r="AA94" s="49">
        <v>1210.1182252300002</v>
      </c>
      <c r="AB94" s="49">
        <v>9.3295267899999992</v>
      </c>
      <c r="AC94" s="49">
        <v>1393.9288891699998</v>
      </c>
      <c r="AD94" s="49">
        <v>1210.1182194600001</v>
      </c>
      <c r="AE94" s="49">
        <v>0</v>
      </c>
      <c r="AF94" s="49">
        <v>183.81066970999998</v>
      </c>
      <c r="AG94" s="49">
        <v>84.444788200712509</v>
      </c>
      <c r="AH94" s="49">
        <v>72.954351866464734</v>
      </c>
      <c r="AI94" s="49">
        <v>13.186516983620885</v>
      </c>
      <c r="AJ94" s="49">
        <v>5.0656194000000001</v>
      </c>
      <c r="AK94" s="49">
        <v>4.2639131599999969</v>
      </c>
    </row>
    <row r="95" spans="1:37" s="72" customFormat="1" ht="15.75" x14ac:dyDescent="0.25">
      <c r="A95" s="129">
        <v>84</v>
      </c>
      <c r="B95" s="108" t="s">
        <v>171</v>
      </c>
      <c r="C95" s="54" t="e">
        <v>#REF!</v>
      </c>
      <c r="D95" s="54" t="e">
        <v>#REF!</v>
      </c>
      <c r="E95" s="54" t="e">
        <v>#REF!</v>
      </c>
      <c r="F95" s="54" t="e">
        <v>#REF!</v>
      </c>
      <c r="G95" s="54" t="e">
        <v>#REF!</v>
      </c>
      <c r="H95" s="54" t="e">
        <v>#REF!</v>
      </c>
      <c r="I95" s="54" t="e">
        <v>#REF!</v>
      </c>
      <c r="J95" s="54" t="e">
        <v>#REF!</v>
      </c>
      <c r="K95" s="54" t="e">
        <v>#REF!</v>
      </c>
      <c r="L95" s="54" t="e">
        <v>#REF!</v>
      </c>
      <c r="M95" s="54" t="e">
        <v>#REF!</v>
      </c>
      <c r="N95" s="54" t="e">
        <v>#REF!</v>
      </c>
      <c r="O95" s="54" t="e">
        <v>#REF!</v>
      </c>
      <c r="P95" s="55" t="e">
        <v>#REF!</v>
      </c>
      <c r="Q95" s="55" t="e">
        <v>#REF!</v>
      </c>
      <c r="R95" s="55" t="e">
        <v>#REF!</v>
      </c>
      <c r="S95" s="54" t="e">
        <v>#REF!</v>
      </c>
      <c r="T95" s="55" t="e">
        <v>#REF!</v>
      </c>
      <c r="U95" s="55" t="e">
        <v>#REF!</v>
      </c>
      <c r="V95" s="54">
        <v>153.43430000000001</v>
      </c>
      <c r="W95" s="54">
        <v>0</v>
      </c>
      <c r="X95" s="54">
        <v>163.22797897000001</v>
      </c>
      <c r="Y95" s="54">
        <v>153.43430000000001</v>
      </c>
      <c r="Z95" s="54">
        <v>9.7936789700000002</v>
      </c>
      <c r="AA95" s="54">
        <v>111.66630512</v>
      </c>
      <c r="AB95" s="54">
        <v>3.58209E-3</v>
      </c>
      <c r="AC95" s="54">
        <v>118.79394162</v>
      </c>
      <c r="AD95" s="54">
        <v>111.66630512</v>
      </c>
      <c r="AE95" s="54">
        <v>0</v>
      </c>
      <c r="AF95" s="54">
        <v>7.1276365000000004</v>
      </c>
      <c r="AG95" s="55">
        <v>72.777928481441251</v>
      </c>
      <c r="AH95" s="55">
        <v>72.777926679375327</v>
      </c>
      <c r="AI95" s="55">
        <v>6.000000002357023</v>
      </c>
      <c r="AJ95" s="98">
        <v>0</v>
      </c>
      <c r="AK95" s="55">
        <v>3.5820899999947642E-3</v>
      </c>
    </row>
    <row r="96" spans="1:37" ht="15.75" x14ac:dyDescent="0.25">
      <c r="A96" s="129">
        <v>85</v>
      </c>
      <c r="B96" s="108" t="s">
        <v>195</v>
      </c>
      <c r="C96" s="54" t="e">
        <v>#REF!</v>
      </c>
      <c r="D96" s="54" t="e">
        <v>#REF!</v>
      </c>
      <c r="E96" s="54" t="e">
        <v>#REF!</v>
      </c>
      <c r="F96" s="54" t="e">
        <v>#REF!</v>
      </c>
      <c r="G96" s="54" t="e">
        <v>#REF!</v>
      </c>
      <c r="H96" s="54" t="e">
        <v>#REF!</v>
      </c>
      <c r="I96" s="54" t="e">
        <v>#REF!</v>
      </c>
      <c r="J96" s="54" t="e">
        <v>#REF!</v>
      </c>
      <c r="K96" s="54" t="e">
        <v>#REF!</v>
      </c>
      <c r="L96" s="54" t="e">
        <v>#REF!</v>
      </c>
      <c r="M96" s="54" t="e">
        <v>#REF!</v>
      </c>
      <c r="N96" s="54" t="e">
        <v>#REF!</v>
      </c>
      <c r="O96" s="54" t="e">
        <v>#REF!</v>
      </c>
      <c r="P96" s="55" t="e">
        <v>#REF!</v>
      </c>
      <c r="Q96" s="55" t="e">
        <v>#REF!</v>
      </c>
      <c r="R96" s="55" t="e">
        <v>#REF!</v>
      </c>
      <c r="S96" s="54" t="e">
        <v>#REF!</v>
      </c>
      <c r="T96" s="55" t="e">
        <v>#REF!</v>
      </c>
      <c r="U96" s="55" t="e">
        <v>#REF!</v>
      </c>
      <c r="V96" s="54">
        <v>300.54669999999999</v>
      </c>
      <c r="W96" s="54">
        <v>0</v>
      </c>
      <c r="X96" s="54">
        <v>319.73053192000003</v>
      </c>
      <c r="Y96" s="54">
        <v>300.54669999999999</v>
      </c>
      <c r="Z96" s="54">
        <v>19.183831920000003</v>
      </c>
      <c r="AA96" s="54">
        <v>258.64550195999999</v>
      </c>
      <c r="AB96" s="54">
        <v>0</v>
      </c>
      <c r="AC96" s="54">
        <v>275.15478933999998</v>
      </c>
      <c r="AD96" s="54">
        <v>258.64550195999999</v>
      </c>
      <c r="AE96" s="54">
        <v>0</v>
      </c>
      <c r="AF96" s="54">
        <v>16.50928738</v>
      </c>
      <c r="AG96" s="55">
        <v>86.058340337791094</v>
      </c>
      <c r="AH96" s="55">
        <v>86.058340423574748</v>
      </c>
      <c r="AI96" s="55">
        <v>6.0000000071232638</v>
      </c>
      <c r="AJ96" s="98">
        <v>0</v>
      </c>
      <c r="AK96" s="55">
        <v>0</v>
      </c>
    </row>
    <row r="97" spans="1:37" s="72" customFormat="1" ht="15.75" x14ac:dyDescent="0.25">
      <c r="A97" s="129">
        <v>86</v>
      </c>
      <c r="B97" s="108" t="s">
        <v>179</v>
      </c>
      <c r="C97" s="54" t="e">
        <v>#REF!</v>
      </c>
      <c r="D97" s="54" t="e">
        <v>#REF!</v>
      </c>
      <c r="E97" s="54" t="e">
        <v>#REF!</v>
      </c>
      <c r="F97" s="54" t="e">
        <v>#REF!</v>
      </c>
      <c r="G97" s="54" t="e">
        <v>#REF!</v>
      </c>
      <c r="H97" s="54" t="e">
        <v>#REF!</v>
      </c>
      <c r="I97" s="54" t="e">
        <v>#REF!</v>
      </c>
      <c r="J97" s="54" t="e">
        <v>#REF!</v>
      </c>
      <c r="K97" s="54" t="e">
        <v>#REF!</v>
      </c>
      <c r="L97" s="54" t="e">
        <v>#REF!</v>
      </c>
      <c r="M97" s="54" t="e">
        <v>#REF!</v>
      </c>
      <c r="N97" s="54" t="e">
        <v>#REF!</v>
      </c>
      <c r="O97" s="54" t="e">
        <v>#REF!</v>
      </c>
      <c r="P97" s="55" t="e">
        <v>#REF!</v>
      </c>
      <c r="Q97" s="55" t="e">
        <v>#REF!</v>
      </c>
      <c r="R97" s="55" t="e">
        <v>#REF!</v>
      </c>
      <c r="S97" s="54" t="e">
        <v>#REF!</v>
      </c>
      <c r="T97" s="55" t="e">
        <v>#REF!</v>
      </c>
      <c r="U97" s="55" t="e">
        <v>#REF!</v>
      </c>
      <c r="V97" s="54">
        <v>220.42449999999999</v>
      </c>
      <c r="W97" s="54">
        <v>0</v>
      </c>
      <c r="X97" s="54">
        <v>242.22472528</v>
      </c>
      <c r="Y97" s="54">
        <v>220.42449999999999</v>
      </c>
      <c r="Z97" s="54">
        <v>21.800225280000003</v>
      </c>
      <c r="AA97" s="54">
        <v>201.54599956000001</v>
      </c>
      <c r="AB97" s="54">
        <v>3.6485273199999999</v>
      </c>
      <c r="AC97" s="54">
        <v>221.4791204</v>
      </c>
      <c r="AD97" s="54">
        <v>201.54599956000001</v>
      </c>
      <c r="AE97" s="54">
        <v>0</v>
      </c>
      <c r="AF97" s="54">
        <v>19.933120840000001</v>
      </c>
      <c r="AG97" s="55">
        <v>91.43538924212146</v>
      </c>
      <c r="AH97" s="55">
        <v>91.435389240161086</v>
      </c>
      <c r="AI97" s="55">
        <v>9.0000000018060398</v>
      </c>
      <c r="AJ97" s="98">
        <v>1.13632299</v>
      </c>
      <c r="AK97" s="55">
        <v>2.5122043299999994</v>
      </c>
    </row>
    <row r="98" spans="1:37" ht="15.75" x14ac:dyDescent="0.25">
      <c r="A98" s="129">
        <v>87</v>
      </c>
      <c r="B98" s="108" t="s">
        <v>197</v>
      </c>
      <c r="C98" s="54" t="e">
        <v>#REF!</v>
      </c>
      <c r="D98" s="54" t="e">
        <v>#REF!</v>
      </c>
      <c r="E98" s="54" t="e">
        <v>#REF!</v>
      </c>
      <c r="F98" s="54" t="e">
        <v>#REF!</v>
      </c>
      <c r="G98" s="54" t="e">
        <v>#REF!</v>
      </c>
      <c r="H98" s="54" t="e">
        <v>#REF!</v>
      </c>
      <c r="I98" s="54" t="e">
        <v>#REF!</v>
      </c>
      <c r="J98" s="54" t="e">
        <v>#REF!</v>
      </c>
      <c r="K98" s="54" t="e">
        <v>#REF!</v>
      </c>
      <c r="L98" s="54" t="e">
        <v>#REF!</v>
      </c>
      <c r="M98" s="54" t="e">
        <v>#REF!</v>
      </c>
      <c r="N98" s="54" t="e">
        <v>#REF!</v>
      </c>
      <c r="O98" s="54" t="e">
        <v>#REF!</v>
      </c>
      <c r="P98" s="55" t="e">
        <v>#REF!</v>
      </c>
      <c r="Q98" s="55" t="e">
        <v>#REF!</v>
      </c>
      <c r="R98" s="55" t="e">
        <v>#REF!</v>
      </c>
      <c r="S98" s="54" t="e">
        <v>#REF!</v>
      </c>
      <c r="T98" s="55" t="e">
        <v>#REF!</v>
      </c>
      <c r="U98" s="55" t="e">
        <v>#REF!</v>
      </c>
      <c r="V98" s="54">
        <v>67.034300000000002</v>
      </c>
      <c r="W98" s="54">
        <v>0</v>
      </c>
      <c r="X98" s="54">
        <v>70.562421220000004</v>
      </c>
      <c r="Y98" s="54">
        <v>67.034300000000002</v>
      </c>
      <c r="Z98" s="54">
        <v>3.5281212200000001</v>
      </c>
      <c r="AA98" s="54">
        <v>45.285037530000004</v>
      </c>
      <c r="AB98" s="54">
        <v>0</v>
      </c>
      <c r="AC98" s="54">
        <v>47.668460859999996</v>
      </c>
      <c r="AD98" s="54">
        <v>45.285037530000004</v>
      </c>
      <c r="AE98" s="54">
        <v>0</v>
      </c>
      <c r="AF98" s="54">
        <v>2.3834233300000003</v>
      </c>
      <c r="AG98" s="55">
        <v>67.555024114520478</v>
      </c>
      <c r="AH98" s="55">
        <v>67.555029472598463</v>
      </c>
      <c r="AI98" s="55">
        <v>5.0000006020752403</v>
      </c>
      <c r="AJ98" s="98">
        <v>0</v>
      </c>
      <c r="AK98" s="55">
        <v>0</v>
      </c>
    </row>
    <row r="99" spans="1:37" ht="15.75" x14ac:dyDescent="0.25">
      <c r="A99" s="129">
        <v>88</v>
      </c>
      <c r="B99" s="108" t="s">
        <v>199</v>
      </c>
      <c r="C99" s="54" t="e">
        <v>#REF!</v>
      </c>
      <c r="D99" s="54" t="e">
        <v>#REF!</v>
      </c>
      <c r="E99" s="54" t="e">
        <v>#REF!</v>
      </c>
      <c r="F99" s="54" t="e">
        <v>#REF!</v>
      </c>
      <c r="G99" s="54" t="e">
        <v>#REF!</v>
      </c>
      <c r="H99" s="54" t="e">
        <v>#REF!</v>
      </c>
      <c r="I99" s="54" t="e">
        <v>#REF!</v>
      </c>
      <c r="J99" s="54" t="e">
        <v>#REF!</v>
      </c>
      <c r="K99" s="54" t="e">
        <v>#REF!</v>
      </c>
      <c r="L99" s="54" t="e">
        <v>#REF!</v>
      </c>
      <c r="M99" s="54" t="e">
        <v>#REF!</v>
      </c>
      <c r="N99" s="54" t="e">
        <v>#REF!</v>
      </c>
      <c r="O99" s="54" t="e">
        <v>#REF!</v>
      </c>
      <c r="P99" s="55" t="e">
        <v>#REF!</v>
      </c>
      <c r="Q99" s="55" t="e">
        <v>#REF!</v>
      </c>
      <c r="R99" s="55" t="e">
        <v>#REF!</v>
      </c>
      <c r="S99" s="54" t="e">
        <v>#REF!</v>
      </c>
      <c r="T99" s="55" t="e">
        <v>#REF!</v>
      </c>
      <c r="U99" s="55" t="e">
        <v>#REF!</v>
      </c>
      <c r="V99" s="54">
        <v>270.43669999999997</v>
      </c>
      <c r="W99" s="54">
        <v>0</v>
      </c>
      <c r="X99" s="54">
        <v>321.94845239</v>
      </c>
      <c r="Y99" s="54">
        <v>270.43669999999997</v>
      </c>
      <c r="Z99" s="54">
        <v>51.511752389999998</v>
      </c>
      <c r="AA99" s="54">
        <v>209.64871596</v>
      </c>
      <c r="AB99" s="54">
        <v>3.0422728599999997</v>
      </c>
      <c r="AC99" s="54">
        <v>249.58180475</v>
      </c>
      <c r="AD99" s="54">
        <v>209.64871596</v>
      </c>
      <c r="AE99" s="54">
        <v>0</v>
      </c>
      <c r="AF99" s="54">
        <v>39.933088789999999</v>
      </c>
      <c r="AG99" s="55">
        <v>77.522287455807586</v>
      </c>
      <c r="AH99" s="55">
        <v>77.522287511523729</v>
      </c>
      <c r="AI99" s="55">
        <v>16.000000012020106</v>
      </c>
      <c r="AJ99" s="98">
        <v>2.6357825400000001</v>
      </c>
      <c r="AK99" s="55">
        <v>0.40649031999999696</v>
      </c>
    </row>
    <row r="100" spans="1:37" ht="15.75" x14ac:dyDescent="0.25">
      <c r="A100" s="129">
        <v>89</v>
      </c>
      <c r="B100" s="108" t="s">
        <v>201</v>
      </c>
      <c r="C100" s="54" t="e">
        <v>#REF!</v>
      </c>
      <c r="D100" s="54" t="e">
        <v>#REF!</v>
      </c>
      <c r="E100" s="54" t="e">
        <v>#REF!</v>
      </c>
      <c r="F100" s="54" t="e">
        <v>#REF!</v>
      </c>
      <c r="G100" s="54" t="e">
        <v>#REF!</v>
      </c>
      <c r="H100" s="54" t="e">
        <v>#REF!</v>
      </c>
      <c r="I100" s="54" t="e">
        <v>#REF!</v>
      </c>
      <c r="J100" s="54" t="e">
        <v>#REF!</v>
      </c>
      <c r="K100" s="54" t="e">
        <v>#REF!</v>
      </c>
      <c r="L100" s="54" t="e">
        <v>#REF!</v>
      </c>
      <c r="M100" s="54" t="e">
        <v>#REF!</v>
      </c>
      <c r="N100" s="54" t="e">
        <v>#REF!</v>
      </c>
      <c r="O100" s="54" t="e">
        <v>#REF!</v>
      </c>
      <c r="P100" s="55" t="e">
        <v>#REF!</v>
      </c>
      <c r="Q100" s="55" t="e">
        <v>#REF!</v>
      </c>
      <c r="R100" s="55" t="e">
        <v>#REF!</v>
      </c>
      <c r="S100" s="54" t="e">
        <v>#REF!</v>
      </c>
      <c r="T100" s="55" t="e">
        <v>#REF!</v>
      </c>
      <c r="U100" s="55" t="e">
        <v>#REF!</v>
      </c>
      <c r="V100" s="54">
        <v>50.124499999999998</v>
      </c>
      <c r="W100" s="54">
        <v>0</v>
      </c>
      <c r="X100" s="54">
        <v>62.655639999999998</v>
      </c>
      <c r="Y100" s="54">
        <v>50.124499999999998</v>
      </c>
      <c r="Z100" s="54">
        <v>12.531140000000001</v>
      </c>
      <c r="AA100" s="54">
        <v>40.2939626</v>
      </c>
      <c r="AB100" s="54">
        <v>0.10588877000000001</v>
      </c>
      <c r="AC100" s="54">
        <v>50.36745604</v>
      </c>
      <c r="AD100" s="54">
        <v>40.293956829999999</v>
      </c>
      <c r="AE100" s="54">
        <v>0</v>
      </c>
      <c r="AF100" s="54">
        <v>10.073499210000001</v>
      </c>
      <c r="AG100" s="55">
        <v>80.387748167064004</v>
      </c>
      <c r="AH100" s="55">
        <v>80.387731762632939</v>
      </c>
      <c r="AI100" s="55">
        <v>20.000015887242736</v>
      </c>
      <c r="AJ100" s="98">
        <v>0.10588877000000001</v>
      </c>
      <c r="AK100" s="55">
        <v>5.7700000013066743E-6</v>
      </c>
    </row>
    <row r="101" spans="1:37" ht="15.75" x14ac:dyDescent="0.25">
      <c r="A101" s="129">
        <v>90</v>
      </c>
      <c r="B101" s="108" t="s">
        <v>203</v>
      </c>
      <c r="C101" s="54" t="e">
        <v>#REF!</v>
      </c>
      <c r="D101" s="54" t="e">
        <v>#REF!</v>
      </c>
      <c r="E101" s="54" t="e">
        <v>#REF!</v>
      </c>
      <c r="F101" s="54" t="e">
        <v>#REF!</v>
      </c>
      <c r="G101" s="54" t="e">
        <v>#REF!</v>
      </c>
      <c r="H101" s="54" t="e">
        <v>#REF!</v>
      </c>
      <c r="I101" s="54" t="e">
        <v>#REF!</v>
      </c>
      <c r="J101" s="54" t="e">
        <v>#REF!</v>
      </c>
      <c r="K101" s="54" t="e">
        <v>#REF!</v>
      </c>
      <c r="L101" s="54" t="e">
        <v>#REF!</v>
      </c>
      <c r="M101" s="54" t="e">
        <v>#REF!</v>
      </c>
      <c r="N101" s="54" t="e">
        <v>#REF!</v>
      </c>
      <c r="O101" s="54" t="e">
        <v>#REF!</v>
      </c>
      <c r="P101" s="55" t="e">
        <v>#REF!</v>
      </c>
      <c r="Q101" s="55" t="e">
        <v>#REF!</v>
      </c>
      <c r="R101" s="55" t="e">
        <v>#REF!</v>
      </c>
      <c r="S101" s="54" t="e">
        <v>#REF!</v>
      </c>
      <c r="T101" s="55" t="e">
        <v>#REF!</v>
      </c>
      <c r="U101" s="55" t="e">
        <v>#REF!</v>
      </c>
      <c r="V101" s="54">
        <v>224.84360000000001</v>
      </c>
      <c r="W101" s="54">
        <v>0</v>
      </c>
      <c r="X101" s="54">
        <v>274.19951220000002</v>
      </c>
      <c r="Y101" s="54">
        <v>224.84360000000001</v>
      </c>
      <c r="Z101" s="54">
        <v>49.355912200000006</v>
      </c>
      <c r="AA101" s="54">
        <v>215.37705488999998</v>
      </c>
      <c r="AB101" s="54">
        <v>2.5292557499999999</v>
      </c>
      <c r="AC101" s="54">
        <v>262.65494501000001</v>
      </c>
      <c r="AD101" s="54">
        <v>215.37705488999998</v>
      </c>
      <c r="AE101" s="54">
        <v>0</v>
      </c>
      <c r="AF101" s="54">
        <v>47.277890119999995</v>
      </c>
      <c r="AG101" s="55">
        <v>95.789720005372615</v>
      </c>
      <c r="AH101" s="55">
        <v>95.78972004087484</v>
      </c>
      <c r="AI101" s="55">
        <v>18.000000006929241</v>
      </c>
      <c r="AJ101" s="98">
        <v>1.1876251</v>
      </c>
      <c r="AK101" s="55">
        <v>1.3416306500000044</v>
      </c>
    </row>
    <row r="102" spans="1:37" ht="15.75" x14ac:dyDescent="0.25">
      <c r="A102" s="129">
        <v>91</v>
      </c>
      <c r="B102" s="108" t="s">
        <v>205</v>
      </c>
      <c r="C102" s="54" t="e">
        <v>#REF!</v>
      </c>
      <c r="D102" s="54" t="e">
        <v>#REF!</v>
      </c>
      <c r="E102" s="54" t="e">
        <v>#REF!</v>
      </c>
      <c r="F102" s="54" t="e">
        <v>#REF!</v>
      </c>
      <c r="G102" s="54" t="e">
        <v>#REF!</v>
      </c>
      <c r="H102" s="54" t="e">
        <v>#REF!</v>
      </c>
      <c r="I102" s="54" t="e">
        <v>#REF!</v>
      </c>
      <c r="J102" s="54" t="e">
        <v>#REF!</v>
      </c>
      <c r="K102" s="54" t="e">
        <v>#REF!</v>
      </c>
      <c r="L102" s="54" t="e">
        <v>#REF!</v>
      </c>
      <c r="M102" s="54" t="e">
        <v>#REF!</v>
      </c>
      <c r="N102" s="54" t="e">
        <v>#REF!</v>
      </c>
      <c r="O102" s="54" t="e">
        <v>#REF!</v>
      </c>
      <c r="P102" s="55" t="e">
        <v>#REF!</v>
      </c>
      <c r="Q102" s="55" t="e">
        <v>#REF!</v>
      </c>
      <c r="R102" s="55" t="e">
        <v>#REF!</v>
      </c>
      <c r="S102" s="54" t="e">
        <v>#REF!</v>
      </c>
      <c r="T102" s="55" t="e">
        <v>#REF!</v>
      </c>
      <c r="U102" s="55" t="e">
        <v>#REF!</v>
      </c>
      <c r="V102" s="54">
        <v>15.1442</v>
      </c>
      <c r="W102" s="54">
        <v>0</v>
      </c>
      <c r="X102" s="54">
        <v>17.015955089999999</v>
      </c>
      <c r="Y102" s="54">
        <v>15.1442</v>
      </c>
      <c r="Z102" s="54">
        <v>1.8717550900000002</v>
      </c>
      <c r="AA102" s="54">
        <v>14.549495159999999</v>
      </c>
      <c r="AB102" s="54">
        <v>0</v>
      </c>
      <c r="AC102" s="54">
        <v>16.347747390000002</v>
      </c>
      <c r="AD102" s="54">
        <v>14.549495159999999</v>
      </c>
      <c r="AE102" s="54">
        <v>0</v>
      </c>
      <c r="AF102" s="54">
        <v>1.7982522299999999</v>
      </c>
      <c r="AG102" s="55">
        <v>96.073052125566221</v>
      </c>
      <c r="AH102" s="55">
        <v>96.073051416144395</v>
      </c>
      <c r="AI102" s="55">
        <v>11.000000104601565</v>
      </c>
      <c r="AJ102" s="98">
        <v>0</v>
      </c>
      <c r="AK102" s="55">
        <v>0</v>
      </c>
    </row>
    <row r="103" spans="1:37" ht="15.75" x14ac:dyDescent="0.25">
      <c r="A103" s="129">
        <v>92</v>
      </c>
      <c r="B103" s="108" t="s">
        <v>207</v>
      </c>
      <c r="C103" s="54" t="e">
        <v>#REF!</v>
      </c>
      <c r="D103" s="54" t="e">
        <v>#REF!</v>
      </c>
      <c r="E103" s="54" t="e">
        <v>#REF!</v>
      </c>
      <c r="F103" s="54" t="e">
        <v>#REF!</v>
      </c>
      <c r="G103" s="54" t="e">
        <v>#REF!</v>
      </c>
      <c r="H103" s="54" t="e">
        <v>#REF!</v>
      </c>
      <c r="I103" s="54" t="e">
        <v>#REF!</v>
      </c>
      <c r="J103" s="54" t="e">
        <v>#REF!</v>
      </c>
      <c r="K103" s="54" t="e">
        <v>#REF!</v>
      </c>
      <c r="L103" s="54" t="e">
        <v>#REF!</v>
      </c>
      <c r="M103" s="54" t="e">
        <v>#REF!</v>
      </c>
      <c r="N103" s="54" t="e">
        <v>#REF!</v>
      </c>
      <c r="O103" s="54" t="e">
        <v>#REF!</v>
      </c>
      <c r="P103" s="55" t="e">
        <v>#REF!</v>
      </c>
      <c r="Q103" s="55" t="e">
        <v>#REF!</v>
      </c>
      <c r="R103" s="55" t="e">
        <v>#REF!</v>
      </c>
      <c r="S103" s="54" t="e">
        <v>#REF!</v>
      </c>
      <c r="T103" s="55" t="e">
        <v>#REF!</v>
      </c>
      <c r="U103" s="55" t="e">
        <v>#REF!</v>
      </c>
      <c r="V103" s="54">
        <v>22.655999999999999</v>
      </c>
      <c r="W103" s="54">
        <v>0</v>
      </c>
      <c r="X103" s="54">
        <v>98.504800000000003</v>
      </c>
      <c r="Y103" s="54">
        <v>22.655999999999999</v>
      </c>
      <c r="Z103" s="54">
        <v>75.848799999999997</v>
      </c>
      <c r="AA103" s="54">
        <v>9.8006179600000003</v>
      </c>
      <c r="AB103" s="54">
        <v>0</v>
      </c>
      <c r="AC103" s="54">
        <v>42.611603000000002</v>
      </c>
      <c r="AD103" s="54">
        <v>9.8006179600000003</v>
      </c>
      <c r="AE103" s="54">
        <v>0</v>
      </c>
      <c r="AF103" s="54">
        <v>32.810985039999998</v>
      </c>
      <c r="AG103" s="55">
        <v>43.258377295197739</v>
      </c>
      <c r="AH103" s="55">
        <v>43.258410205566868</v>
      </c>
      <c r="AI103" s="55">
        <v>77.00011905208072</v>
      </c>
      <c r="AJ103" s="98">
        <v>0</v>
      </c>
      <c r="AK103" s="55">
        <v>0</v>
      </c>
    </row>
    <row r="104" spans="1:37" ht="15.75" x14ac:dyDescent="0.25">
      <c r="A104" s="129">
        <v>93</v>
      </c>
      <c r="B104" s="108" t="s">
        <v>209</v>
      </c>
      <c r="C104" s="54" t="e">
        <v>#REF!</v>
      </c>
      <c r="D104" s="54" t="e">
        <v>#REF!</v>
      </c>
      <c r="E104" s="54" t="e">
        <v>#REF!</v>
      </c>
      <c r="F104" s="54" t="e">
        <v>#REF!</v>
      </c>
      <c r="G104" s="54" t="e">
        <v>#REF!</v>
      </c>
      <c r="H104" s="54" t="e">
        <v>#REF!</v>
      </c>
      <c r="I104" s="54" t="e">
        <v>#REF!</v>
      </c>
      <c r="J104" s="54" t="e">
        <v>#REF!</v>
      </c>
      <c r="K104" s="54" t="e">
        <v>#REF!</v>
      </c>
      <c r="L104" s="54" t="e">
        <v>#REF!</v>
      </c>
      <c r="M104" s="54" t="e">
        <v>#REF!</v>
      </c>
      <c r="N104" s="54" t="e">
        <v>#REF!</v>
      </c>
      <c r="O104" s="54" t="e">
        <v>#REF!</v>
      </c>
      <c r="P104" s="55" t="e">
        <v>#REF!</v>
      </c>
      <c r="Q104" s="55" t="e">
        <v>#REF!</v>
      </c>
      <c r="R104" s="55" t="e">
        <v>#REF!</v>
      </c>
      <c r="S104" s="54" t="e">
        <v>#REF!</v>
      </c>
      <c r="T104" s="55" t="e">
        <v>#REF!</v>
      </c>
      <c r="U104" s="55" t="e">
        <v>#REF!</v>
      </c>
      <c r="V104" s="54">
        <v>14.0792</v>
      </c>
      <c r="W104" s="54">
        <v>0</v>
      </c>
      <c r="X104" s="54">
        <v>15.643555560000001</v>
      </c>
      <c r="Y104" s="54">
        <v>14.0792</v>
      </c>
      <c r="Z104" s="54">
        <v>1.5643555600000001</v>
      </c>
      <c r="AA104" s="54">
        <v>9.0006344899999995</v>
      </c>
      <c r="AB104" s="54">
        <v>0</v>
      </c>
      <c r="AC104" s="54">
        <v>10.00070498</v>
      </c>
      <c r="AD104" s="54">
        <v>9.0006344899999995</v>
      </c>
      <c r="AE104" s="54">
        <v>0</v>
      </c>
      <c r="AF104" s="54">
        <v>1.0000704899999999</v>
      </c>
      <c r="AG104" s="55">
        <v>63.928593172907547</v>
      </c>
      <c r="AH104" s="55">
        <v>63.928592423067798</v>
      </c>
      <c r="AI104" s="55">
        <v>9.9999999200056386</v>
      </c>
      <c r="AJ104" s="98">
        <v>0</v>
      </c>
      <c r="AK104" s="55">
        <v>0</v>
      </c>
    </row>
    <row r="105" spans="1:37" ht="15.75" x14ac:dyDescent="0.25">
      <c r="A105" s="129">
        <v>94</v>
      </c>
      <c r="B105" s="108" t="s">
        <v>211</v>
      </c>
      <c r="C105" s="54" t="e">
        <v>#REF!</v>
      </c>
      <c r="D105" s="54" t="e">
        <v>#REF!</v>
      </c>
      <c r="E105" s="54" t="e">
        <v>#REF!</v>
      </c>
      <c r="F105" s="54" t="e">
        <v>#REF!</v>
      </c>
      <c r="G105" s="54" t="e">
        <v>#REF!</v>
      </c>
      <c r="H105" s="54" t="e">
        <v>#REF!</v>
      </c>
      <c r="I105" s="54" t="e">
        <v>#REF!</v>
      </c>
      <c r="J105" s="54" t="e">
        <v>#REF!</v>
      </c>
      <c r="K105" s="54" t="e">
        <v>#REF!</v>
      </c>
      <c r="L105" s="54" t="e">
        <v>#REF!</v>
      </c>
      <c r="M105" s="54" t="e">
        <v>#REF!</v>
      </c>
      <c r="N105" s="54" t="e">
        <v>#REF!</v>
      </c>
      <c r="O105" s="54" t="e">
        <v>#REF!</v>
      </c>
      <c r="P105" s="55" t="e">
        <v>#REF!</v>
      </c>
      <c r="Q105" s="55" t="e">
        <v>#REF!</v>
      </c>
      <c r="R105" s="55" t="e">
        <v>#REF!</v>
      </c>
      <c r="S105" s="54" t="e">
        <v>#REF!</v>
      </c>
      <c r="T105" s="55" t="e">
        <v>#REF!</v>
      </c>
      <c r="U105" s="55" t="e">
        <v>#REF!</v>
      </c>
      <c r="V105" s="54">
        <v>94.304900000000004</v>
      </c>
      <c r="W105" s="54">
        <v>0</v>
      </c>
      <c r="X105" s="54">
        <v>99.268315790000003</v>
      </c>
      <c r="Y105" s="54">
        <v>94.304900000000004</v>
      </c>
      <c r="Z105" s="54">
        <v>4.96341579</v>
      </c>
      <c r="AA105" s="54">
        <v>94.304900000000004</v>
      </c>
      <c r="AB105" s="54">
        <v>0</v>
      </c>
      <c r="AC105" s="54">
        <v>99.268315779999995</v>
      </c>
      <c r="AD105" s="54">
        <v>94.304900000000004</v>
      </c>
      <c r="AE105" s="54">
        <v>0</v>
      </c>
      <c r="AF105" s="54">
        <v>4.9634157800000001</v>
      </c>
      <c r="AG105" s="55">
        <v>100</v>
      </c>
      <c r="AH105" s="55">
        <v>99.999999798525849</v>
      </c>
      <c r="AI105" s="55">
        <v>4.9999999909336639</v>
      </c>
      <c r="AJ105" s="98">
        <v>0</v>
      </c>
      <c r="AK105" s="55">
        <v>0</v>
      </c>
    </row>
  </sheetData>
  <mergeCells count="37">
    <mergeCell ref="W5:X5"/>
    <mergeCell ref="E5:F5"/>
    <mergeCell ref="C7:U8"/>
    <mergeCell ref="C9:C11"/>
    <mergeCell ref="D9:D11"/>
    <mergeCell ref="E9:E11"/>
    <mergeCell ref="F9:H9"/>
    <mergeCell ref="I9:I11"/>
    <mergeCell ref="J9:J11"/>
    <mergeCell ref="K9:K11"/>
    <mergeCell ref="L9:O9"/>
    <mergeCell ref="R9:R11"/>
    <mergeCell ref="S9:S11"/>
    <mergeCell ref="T9:T11"/>
    <mergeCell ref="U9:U11"/>
    <mergeCell ref="F10:F11"/>
    <mergeCell ref="G10:H10"/>
    <mergeCell ref="X10:X11"/>
    <mergeCell ref="A7:A11"/>
    <mergeCell ref="B7:B11"/>
    <mergeCell ref="L10:L11"/>
    <mergeCell ref="M10:O10"/>
    <mergeCell ref="P9:Q10"/>
    <mergeCell ref="Y10:Z10"/>
    <mergeCell ref="AC10:AC11"/>
    <mergeCell ref="AD10:AF10"/>
    <mergeCell ref="V7:AK8"/>
    <mergeCell ref="V9:V11"/>
    <mergeCell ref="W9:W11"/>
    <mergeCell ref="AG9:AH10"/>
    <mergeCell ref="AI9:AI11"/>
    <mergeCell ref="AJ9:AJ11"/>
    <mergeCell ref="AK9:AK11"/>
    <mergeCell ref="X9:Z9"/>
    <mergeCell ref="AA9:AA11"/>
    <mergeCell ref="AB9:AB11"/>
    <mergeCell ref="AC9:AF9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AP105"/>
  <sheetViews>
    <sheetView view="pageBreakPreview" zoomScale="60" zoomScaleNormal="60" workbookViewId="0">
      <pane xSplit="26" ySplit="12" topLeftCell="AA13" activePane="bottomRight" state="frozen"/>
      <selection activeCell="H16" sqref="H16"/>
      <selection pane="topRight" activeCell="H16" sqref="H16"/>
      <selection pane="bottomLeft" activeCell="H16" sqref="H16"/>
      <selection pane="bottomRight" activeCell="AX15" sqref="AX15"/>
    </sheetView>
  </sheetViews>
  <sheetFormatPr defaultRowHeight="15" outlineLevelCol="1" x14ac:dyDescent="0.25"/>
  <cols>
    <col min="1" max="1" width="5" customWidth="1"/>
    <col min="2" max="2" width="34.140625" customWidth="1"/>
    <col min="3" max="5" width="18.7109375" hidden="1" customWidth="1"/>
    <col min="6" max="7" width="18.7109375" hidden="1" customWidth="1" outlineLevel="1"/>
    <col min="8" max="8" width="18.7109375" hidden="1" customWidth="1" collapsed="1"/>
    <col min="9" max="17" width="18.7109375" hidden="1" customWidth="1"/>
    <col min="18" max="21" width="18.7109375" hidden="1" customWidth="1" outlineLevel="1"/>
    <col min="22" max="22" width="9.140625" hidden="1" customWidth="1" collapsed="1"/>
    <col min="23" max="23" width="12.5703125" hidden="1" customWidth="1"/>
    <col min="24" max="24" width="26.42578125" hidden="1" customWidth="1"/>
    <col min="25" max="25" width="12.5703125" hidden="1" customWidth="1"/>
    <col min="26" max="26" width="26.42578125" hidden="1" customWidth="1"/>
    <col min="27" max="28" width="18.7109375" customWidth="1"/>
    <col min="29" max="30" width="18.7109375" customWidth="1" outlineLevel="1"/>
    <col min="31" max="39" width="18.7109375" customWidth="1"/>
    <col min="40" max="42" width="18.7109375" customWidth="1" outlineLevel="1"/>
  </cols>
  <sheetData>
    <row r="1" spans="1:42" ht="15.75" x14ac:dyDescent="0.25">
      <c r="B1" s="1"/>
      <c r="D1" s="35"/>
    </row>
    <row r="2" spans="1:42" s="72" customFormat="1" ht="18.75" x14ac:dyDescent="0.3">
      <c r="C2" s="137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AA2" s="287"/>
      <c r="AB2" s="277"/>
      <c r="AC2" s="277"/>
      <c r="AD2" s="277"/>
      <c r="AE2" s="277"/>
      <c r="AF2" s="277"/>
      <c r="AG2" s="277"/>
      <c r="AH2" s="277"/>
      <c r="AI2" s="277"/>
      <c r="AJ2" s="277"/>
    </row>
    <row r="3" spans="1:42" s="72" customFormat="1" ht="20.45" customHeight="1" x14ac:dyDescent="0.3">
      <c r="A3" s="74"/>
      <c r="B3" s="74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36"/>
      <c r="P3" s="36"/>
      <c r="Q3" s="36"/>
      <c r="R3" s="36"/>
      <c r="W3" s="123"/>
      <c r="X3" s="123"/>
      <c r="Y3" s="123"/>
      <c r="Z3" s="123"/>
      <c r="AA3" s="277"/>
      <c r="AB3" s="277"/>
      <c r="AC3" s="277"/>
      <c r="AD3" s="277"/>
      <c r="AE3" s="277"/>
      <c r="AF3" s="277"/>
      <c r="AG3" s="277"/>
      <c r="AH3" s="277"/>
      <c r="AI3" s="277"/>
      <c r="AJ3" s="277"/>
      <c r="AK3" s="36"/>
      <c r="AL3" s="36"/>
      <c r="AM3" s="36"/>
      <c r="AN3" s="36"/>
    </row>
    <row r="4" spans="1:42" s="72" customFormat="1" ht="20.25" customHeight="1" x14ac:dyDescent="0.3">
      <c r="A4" s="74"/>
      <c r="B4" s="74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36"/>
      <c r="P4" s="36"/>
      <c r="Q4" s="36"/>
      <c r="R4" s="36"/>
      <c r="W4" s="37"/>
      <c r="X4" s="38"/>
      <c r="Y4" s="37"/>
      <c r="Z4" s="38"/>
      <c r="AA4" s="277"/>
      <c r="AB4" s="277"/>
      <c r="AC4" s="277"/>
      <c r="AD4" s="277"/>
      <c r="AE4" s="277"/>
      <c r="AF4" s="277"/>
      <c r="AG4" s="277"/>
      <c r="AH4" s="277"/>
      <c r="AI4" s="277"/>
      <c r="AJ4" s="277"/>
      <c r="AK4" s="36"/>
      <c r="AL4" s="36"/>
      <c r="AM4" s="36"/>
      <c r="AN4" s="36"/>
    </row>
    <row r="5" spans="1:42" ht="30.75" customHeight="1" x14ac:dyDescent="0.3">
      <c r="A5" s="2"/>
      <c r="B5" s="2"/>
      <c r="D5" s="39" t="s">
        <v>232</v>
      </c>
      <c r="E5" s="273" t="s">
        <v>367</v>
      </c>
      <c r="F5" s="273"/>
      <c r="G5" s="70"/>
      <c r="H5" s="40"/>
      <c r="I5" s="41"/>
      <c r="J5" s="41"/>
      <c r="K5" s="41"/>
      <c r="W5" s="2"/>
      <c r="X5" s="2"/>
      <c r="Y5" s="2"/>
      <c r="Z5" s="2"/>
      <c r="AB5" s="273" t="s">
        <v>367</v>
      </c>
      <c r="AC5" s="273"/>
      <c r="AD5" s="70"/>
      <c r="AE5" s="40"/>
      <c r="AF5" s="41"/>
      <c r="AG5" s="41"/>
    </row>
    <row r="6" spans="1:42" ht="17.25" customHeight="1" x14ac:dyDescent="0.25">
      <c r="B6" s="42" t="s">
        <v>368</v>
      </c>
      <c r="C6" s="56"/>
      <c r="S6" s="56"/>
      <c r="T6" s="56"/>
      <c r="W6" s="4"/>
      <c r="X6" s="4"/>
      <c r="Y6" s="4"/>
      <c r="Z6" s="4"/>
      <c r="AA6" s="56"/>
      <c r="AO6" s="56"/>
      <c r="AP6" s="56"/>
    </row>
    <row r="7" spans="1:42" ht="15" customHeight="1" x14ac:dyDescent="0.25">
      <c r="A7" s="282" t="s">
        <v>233</v>
      </c>
      <c r="B7" s="282" t="s">
        <v>234</v>
      </c>
      <c r="C7" s="293" t="s">
        <v>271</v>
      </c>
      <c r="D7" s="294"/>
      <c r="E7" s="294"/>
      <c r="F7" s="294"/>
      <c r="G7" s="294"/>
      <c r="H7" s="294"/>
      <c r="I7" s="294"/>
      <c r="J7" s="294"/>
      <c r="K7" s="294"/>
      <c r="L7" s="294"/>
      <c r="M7" s="294"/>
      <c r="N7" s="294"/>
      <c r="O7" s="294"/>
      <c r="P7" s="294"/>
      <c r="Q7" s="294"/>
      <c r="R7" s="294"/>
      <c r="S7" s="294"/>
      <c r="T7" s="294"/>
      <c r="U7" s="294"/>
      <c r="W7" s="274"/>
      <c r="X7" s="275" t="s">
        <v>235</v>
      </c>
      <c r="Y7" s="274"/>
      <c r="Z7" s="275" t="s">
        <v>235</v>
      </c>
      <c r="AA7" s="292" t="s">
        <v>292</v>
      </c>
      <c r="AB7" s="292"/>
      <c r="AC7" s="292"/>
      <c r="AD7" s="292"/>
      <c r="AE7" s="292"/>
      <c r="AF7" s="292"/>
      <c r="AG7" s="292"/>
      <c r="AH7" s="292"/>
      <c r="AI7" s="292"/>
      <c r="AJ7" s="292"/>
      <c r="AK7" s="292"/>
      <c r="AL7" s="292"/>
      <c r="AM7" s="292"/>
      <c r="AN7" s="292"/>
      <c r="AO7" s="292"/>
      <c r="AP7" s="292"/>
    </row>
    <row r="8" spans="1:42" ht="6" customHeight="1" thickBot="1" x14ac:dyDescent="0.3">
      <c r="A8" s="282"/>
      <c r="B8" s="282"/>
      <c r="C8" s="295"/>
      <c r="D8" s="296"/>
      <c r="E8" s="296"/>
      <c r="F8" s="296"/>
      <c r="G8" s="296"/>
      <c r="H8" s="296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W8" s="274"/>
      <c r="X8" s="275"/>
      <c r="Y8" s="274"/>
      <c r="Z8" s="275"/>
      <c r="AA8" s="292"/>
      <c r="AB8" s="292"/>
      <c r="AC8" s="292"/>
      <c r="AD8" s="292"/>
      <c r="AE8" s="292"/>
      <c r="AF8" s="292"/>
      <c r="AG8" s="292"/>
      <c r="AH8" s="292"/>
      <c r="AI8" s="292"/>
      <c r="AJ8" s="292"/>
      <c r="AK8" s="292"/>
      <c r="AL8" s="292"/>
      <c r="AM8" s="292"/>
      <c r="AN8" s="292"/>
      <c r="AO8" s="292"/>
      <c r="AP8" s="292"/>
    </row>
    <row r="9" spans="1:42" ht="30" customHeight="1" x14ac:dyDescent="0.25">
      <c r="A9" s="282"/>
      <c r="B9" s="282"/>
      <c r="C9" s="271" t="s">
        <v>252</v>
      </c>
      <c r="D9" s="271" t="s">
        <v>255</v>
      </c>
      <c r="E9" s="270" t="s">
        <v>261</v>
      </c>
      <c r="F9" s="270" t="s">
        <v>236</v>
      </c>
      <c r="G9" s="270"/>
      <c r="H9" s="270"/>
      <c r="I9" s="270" t="s">
        <v>251</v>
      </c>
      <c r="J9" s="270" t="s">
        <v>216</v>
      </c>
      <c r="K9" s="270" t="s">
        <v>226</v>
      </c>
      <c r="L9" s="270" t="s">
        <v>237</v>
      </c>
      <c r="M9" s="270"/>
      <c r="N9" s="270"/>
      <c r="O9" s="270"/>
      <c r="P9" s="281" t="s">
        <v>238</v>
      </c>
      <c r="Q9" s="281"/>
      <c r="R9" s="270" t="s">
        <v>239</v>
      </c>
      <c r="S9" s="270" t="s">
        <v>220</v>
      </c>
      <c r="T9" s="270" t="s">
        <v>240</v>
      </c>
      <c r="U9" s="270" t="s">
        <v>249</v>
      </c>
      <c r="W9" s="274"/>
      <c r="X9" s="276"/>
      <c r="Y9" s="274"/>
      <c r="Z9" s="276"/>
      <c r="AA9" s="272" t="s">
        <v>276</v>
      </c>
      <c r="AB9" s="269" t="s">
        <v>334</v>
      </c>
      <c r="AC9" s="269" t="s">
        <v>236</v>
      </c>
      <c r="AD9" s="269"/>
      <c r="AE9" s="269"/>
      <c r="AF9" s="269" t="s">
        <v>251</v>
      </c>
      <c r="AG9" s="269" t="s">
        <v>216</v>
      </c>
      <c r="AH9" s="269" t="s">
        <v>237</v>
      </c>
      <c r="AI9" s="269"/>
      <c r="AJ9" s="269"/>
      <c r="AK9" s="269"/>
      <c r="AL9" s="267" t="s">
        <v>238</v>
      </c>
      <c r="AM9" s="267"/>
      <c r="AN9" s="269" t="s">
        <v>239</v>
      </c>
      <c r="AO9" s="269" t="s">
        <v>220</v>
      </c>
      <c r="AP9" s="297" t="s">
        <v>240</v>
      </c>
    </row>
    <row r="10" spans="1:42" ht="15" customHeight="1" x14ac:dyDescent="0.25">
      <c r="A10" s="282"/>
      <c r="B10" s="282"/>
      <c r="C10" s="272"/>
      <c r="D10" s="272"/>
      <c r="E10" s="266"/>
      <c r="F10" s="266" t="s">
        <v>241</v>
      </c>
      <c r="G10" s="266" t="s">
        <v>242</v>
      </c>
      <c r="H10" s="266"/>
      <c r="I10" s="266"/>
      <c r="J10" s="266"/>
      <c r="K10" s="266"/>
      <c r="L10" s="266" t="s">
        <v>241</v>
      </c>
      <c r="M10" s="266" t="s">
        <v>243</v>
      </c>
      <c r="N10" s="266"/>
      <c r="O10" s="266"/>
      <c r="P10" s="268"/>
      <c r="Q10" s="268"/>
      <c r="R10" s="266"/>
      <c r="S10" s="266"/>
      <c r="T10" s="266"/>
      <c r="U10" s="266"/>
      <c r="W10" s="274"/>
      <c r="X10" s="276"/>
      <c r="Y10" s="274"/>
      <c r="Z10" s="276"/>
      <c r="AA10" s="272"/>
      <c r="AB10" s="266"/>
      <c r="AC10" s="266" t="s">
        <v>241</v>
      </c>
      <c r="AD10" s="266" t="s">
        <v>242</v>
      </c>
      <c r="AE10" s="266"/>
      <c r="AF10" s="266"/>
      <c r="AG10" s="266"/>
      <c r="AH10" s="266" t="s">
        <v>241</v>
      </c>
      <c r="AI10" s="266" t="s">
        <v>243</v>
      </c>
      <c r="AJ10" s="266"/>
      <c r="AK10" s="266"/>
      <c r="AL10" s="268"/>
      <c r="AM10" s="268"/>
      <c r="AN10" s="266"/>
      <c r="AO10" s="266"/>
      <c r="AP10" s="298"/>
    </row>
    <row r="11" spans="1:42" ht="105" x14ac:dyDescent="0.25">
      <c r="A11" s="282"/>
      <c r="B11" s="282"/>
      <c r="C11" s="269"/>
      <c r="D11" s="269"/>
      <c r="E11" s="266"/>
      <c r="F11" s="266"/>
      <c r="G11" s="69" t="s">
        <v>213</v>
      </c>
      <c r="H11" s="69" t="s">
        <v>214</v>
      </c>
      <c r="I11" s="266"/>
      <c r="J11" s="266"/>
      <c r="K11" s="266"/>
      <c r="L11" s="266"/>
      <c r="M11" s="69" t="s">
        <v>218</v>
      </c>
      <c r="N11" s="69" t="s">
        <v>250</v>
      </c>
      <c r="O11" s="69" t="s">
        <v>214</v>
      </c>
      <c r="P11" s="69" t="s">
        <v>269</v>
      </c>
      <c r="Q11" s="69" t="s">
        <v>244</v>
      </c>
      <c r="R11" s="266"/>
      <c r="S11" s="266"/>
      <c r="T11" s="266"/>
      <c r="U11" s="266"/>
      <c r="W11" s="274"/>
      <c r="X11" s="276"/>
      <c r="Y11" s="274"/>
      <c r="Z11" s="276"/>
      <c r="AA11" s="269"/>
      <c r="AB11" s="266"/>
      <c r="AC11" s="266"/>
      <c r="AD11" s="69" t="s">
        <v>213</v>
      </c>
      <c r="AE11" s="69" t="s">
        <v>214</v>
      </c>
      <c r="AF11" s="266"/>
      <c r="AG11" s="266"/>
      <c r="AH11" s="266"/>
      <c r="AI11" s="69" t="s">
        <v>218</v>
      </c>
      <c r="AJ11" s="69" t="s">
        <v>250</v>
      </c>
      <c r="AK11" s="69" t="s">
        <v>214</v>
      </c>
      <c r="AL11" s="69" t="s">
        <v>269</v>
      </c>
      <c r="AM11" s="69" t="s">
        <v>244</v>
      </c>
      <c r="AN11" s="266"/>
      <c r="AO11" s="266"/>
      <c r="AP11" s="298"/>
    </row>
    <row r="12" spans="1:42" ht="41.25" customHeight="1" x14ac:dyDescent="0.25">
      <c r="A12" s="101" t="s">
        <v>2</v>
      </c>
      <c r="B12" s="102" t="s">
        <v>3</v>
      </c>
      <c r="C12" s="45">
        <v>14851.414499999999</v>
      </c>
      <c r="D12" s="45">
        <v>14851.414499999999</v>
      </c>
      <c r="E12" s="45">
        <v>0</v>
      </c>
      <c r="F12" s="45">
        <v>16018.015324829999</v>
      </c>
      <c r="G12" s="45">
        <v>14851.414499999999</v>
      </c>
      <c r="H12" s="45">
        <v>1166.60082483</v>
      </c>
      <c r="I12" s="45">
        <v>5920.0966335699995</v>
      </c>
      <c r="J12" s="45">
        <v>4.8785711500000009</v>
      </c>
      <c r="K12" s="45">
        <v>0</v>
      </c>
      <c r="L12" s="45">
        <v>6552.8615791113889</v>
      </c>
      <c r="M12" s="45">
        <v>5920.0966335699995</v>
      </c>
      <c r="N12" s="45">
        <v>0</v>
      </c>
      <c r="O12" s="45">
        <v>632.76494554138981</v>
      </c>
      <c r="P12" s="45">
        <v>39.862173623731259</v>
      </c>
      <c r="Q12" s="45">
        <v>54.240056416349432</v>
      </c>
      <c r="R12" s="45">
        <v>9.6563148466077759</v>
      </c>
      <c r="S12" s="45">
        <v>4.5731485700000007</v>
      </c>
      <c r="T12" s="45">
        <v>0.305422579999993</v>
      </c>
      <c r="U12" s="45">
        <v>8931.3178664299994</v>
      </c>
      <c r="W12" s="43"/>
      <c r="X12" s="44"/>
      <c r="Y12" s="43"/>
      <c r="Z12" s="44"/>
      <c r="AA12" s="45">
        <v>14852.163</v>
      </c>
      <c r="AB12" s="45">
        <v>0</v>
      </c>
      <c r="AC12" s="45">
        <v>16018.811601429999</v>
      </c>
      <c r="AD12" s="45">
        <v>14852.163</v>
      </c>
      <c r="AE12" s="45">
        <v>1166.6486014299999</v>
      </c>
      <c r="AF12" s="45">
        <v>5920.0966335699995</v>
      </c>
      <c r="AG12" s="45">
        <v>4.8785711500000009</v>
      </c>
      <c r="AH12" s="45">
        <v>6552.8615791113889</v>
      </c>
      <c r="AI12" s="45">
        <v>5920.0966335699995</v>
      </c>
      <c r="AJ12" s="45">
        <v>0</v>
      </c>
      <c r="AK12" s="45">
        <v>632.76494554138981</v>
      </c>
      <c r="AL12" s="45">
        <v>39.860164701734014</v>
      </c>
      <c r="AM12" s="45">
        <v>54.237835177258077</v>
      </c>
      <c r="AN12" s="45">
        <v>9.6563148466077759</v>
      </c>
      <c r="AO12" s="45">
        <v>4.5731485700000007</v>
      </c>
      <c r="AP12" s="109">
        <v>0.305422579999993</v>
      </c>
    </row>
    <row r="13" spans="1:42" ht="15.75" x14ac:dyDescent="0.25">
      <c r="A13" s="127" t="s">
        <v>6</v>
      </c>
      <c r="B13" s="128" t="s">
        <v>7</v>
      </c>
      <c r="C13" s="49">
        <v>12033.681799999998</v>
      </c>
      <c r="D13" s="49">
        <v>12033.681799999998</v>
      </c>
      <c r="E13" s="49">
        <v>0</v>
      </c>
      <c r="F13" s="49">
        <v>12724.010932869998</v>
      </c>
      <c r="G13" s="49">
        <v>12033.681799999998</v>
      </c>
      <c r="H13" s="49">
        <v>690.32913286999985</v>
      </c>
      <c r="I13" s="49">
        <v>4587.6030547900009</v>
      </c>
      <c r="J13" s="49">
        <v>0</v>
      </c>
      <c r="K13" s="49">
        <v>0</v>
      </c>
      <c r="L13" s="49">
        <v>4958.6761257999988</v>
      </c>
      <c r="M13" s="49">
        <v>4587.6030547900009</v>
      </c>
      <c r="N13" s="49">
        <v>0</v>
      </c>
      <c r="O13" s="49">
        <v>371.07307100999998</v>
      </c>
      <c r="P13" s="49">
        <v>38.123021125504593</v>
      </c>
      <c r="Q13" s="49">
        <v>53.753065507649531</v>
      </c>
      <c r="R13" s="49">
        <v>7.4833092865110977</v>
      </c>
      <c r="S13" s="49">
        <v>0</v>
      </c>
      <c r="T13" s="49">
        <v>0</v>
      </c>
      <c r="U13" s="49">
        <v>7446.0787452100012</v>
      </c>
      <c r="W13" s="47"/>
      <c r="X13" s="48"/>
      <c r="Y13" s="47"/>
      <c r="Z13" s="48"/>
      <c r="AA13" s="49">
        <v>12033.681799999998</v>
      </c>
      <c r="AB13" s="49">
        <v>0</v>
      </c>
      <c r="AC13" s="49">
        <v>12724.010932869998</v>
      </c>
      <c r="AD13" s="49">
        <v>12033.681799999998</v>
      </c>
      <c r="AE13" s="49">
        <v>690.32913286999985</v>
      </c>
      <c r="AF13" s="49">
        <v>4587.6030547900009</v>
      </c>
      <c r="AG13" s="49">
        <v>0</v>
      </c>
      <c r="AH13" s="49">
        <v>4958.6761257999988</v>
      </c>
      <c r="AI13" s="49">
        <v>4587.6030547900009</v>
      </c>
      <c r="AJ13" s="49">
        <v>0</v>
      </c>
      <c r="AK13" s="49">
        <v>371.07307100999998</v>
      </c>
      <c r="AL13" s="49">
        <v>38.123021125504593</v>
      </c>
      <c r="AM13" s="49">
        <v>53.753065507649531</v>
      </c>
      <c r="AN13" s="49">
        <v>7.4833092865110977</v>
      </c>
      <c r="AO13" s="49">
        <v>0</v>
      </c>
      <c r="AP13" s="110">
        <v>0</v>
      </c>
    </row>
    <row r="14" spans="1:42" ht="15.75" x14ac:dyDescent="0.25">
      <c r="A14" s="129" t="s">
        <v>9</v>
      </c>
      <c r="B14" s="108" t="s">
        <v>10</v>
      </c>
      <c r="C14" s="54">
        <v>700</v>
      </c>
      <c r="D14" s="54">
        <v>700</v>
      </c>
      <c r="E14" s="54">
        <v>0</v>
      </c>
      <c r="F14" s="54">
        <v>736.84210526999993</v>
      </c>
      <c r="G14" s="54">
        <v>700</v>
      </c>
      <c r="H14" s="54">
        <v>36.842105270000005</v>
      </c>
      <c r="I14" s="54">
        <v>293.64101099999999</v>
      </c>
      <c r="J14" s="54">
        <v>0</v>
      </c>
      <c r="K14" s="54">
        <v>0</v>
      </c>
      <c r="L14" s="54">
        <v>309.09580101</v>
      </c>
      <c r="M14" s="54">
        <v>293.64101099999999</v>
      </c>
      <c r="N14" s="54">
        <v>0</v>
      </c>
      <c r="O14" s="54">
        <v>15.45479001</v>
      </c>
      <c r="P14" s="55">
        <v>41.948715857142851</v>
      </c>
      <c r="Q14" s="55">
        <v>41.948715733638089</v>
      </c>
      <c r="R14" s="55">
        <v>4.999999986897266</v>
      </c>
      <c r="S14" s="54">
        <v>0</v>
      </c>
      <c r="T14" s="55">
        <v>0</v>
      </c>
      <c r="U14" s="55">
        <v>406.35898900000001</v>
      </c>
      <c r="W14" s="52"/>
      <c r="X14" s="53"/>
      <c r="Y14" s="52"/>
      <c r="Z14" s="53"/>
      <c r="AA14" s="54">
        <v>700</v>
      </c>
      <c r="AB14" s="54">
        <v>0</v>
      </c>
      <c r="AC14" s="54">
        <v>736.84210526999993</v>
      </c>
      <c r="AD14" s="54">
        <v>700</v>
      </c>
      <c r="AE14" s="54">
        <v>36.842105270000005</v>
      </c>
      <c r="AF14" s="54">
        <v>293.64101099999999</v>
      </c>
      <c r="AG14" s="54">
        <v>0</v>
      </c>
      <c r="AH14" s="54">
        <v>309.09580101</v>
      </c>
      <c r="AI14" s="54">
        <v>293.64101099999999</v>
      </c>
      <c r="AJ14" s="54">
        <v>0</v>
      </c>
      <c r="AK14" s="54">
        <v>15.45479001</v>
      </c>
      <c r="AL14" s="55">
        <v>41.948715857142851</v>
      </c>
      <c r="AM14" s="55">
        <v>41.948715733638089</v>
      </c>
      <c r="AN14" s="55">
        <v>4.999999986897266</v>
      </c>
      <c r="AO14" s="98">
        <v>0</v>
      </c>
      <c r="AP14" s="118">
        <v>0</v>
      </c>
    </row>
    <row r="15" spans="1:42" ht="15.75" x14ac:dyDescent="0.25">
      <c r="A15" s="129" t="s">
        <v>12</v>
      </c>
      <c r="B15" s="108" t="s">
        <v>13</v>
      </c>
      <c r="C15" s="54">
        <v>7082.9492</v>
      </c>
      <c r="D15" s="54">
        <v>7082.9492</v>
      </c>
      <c r="E15" s="54">
        <v>0</v>
      </c>
      <c r="F15" s="54">
        <v>7083.9798616999997</v>
      </c>
      <c r="G15" s="54">
        <v>7082.9492</v>
      </c>
      <c r="H15" s="54">
        <v>1.0306617</v>
      </c>
      <c r="I15" s="54">
        <v>2170.9305668800002</v>
      </c>
      <c r="J15" s="54">
        <v>0</v>
      </c>
      <c r="K15" s="54">
        <v>0</v>
      </c>
      <c r="L15" s="54">
        <v>2171.3956088600003</v>
      </c>
      <c r="M15" s="54">
        <v>2170.9305668800002</v>
      </c>
      <c r="N15" s="54">
        <v>0</v>
      </c>
      <c r="O15" s="54">
        <v>0.46504197999999997</v>
      </c>
      <c r="P15" s="55">
        <v>30.650093705034624</v>
      </c>
      <c r="Q15" s="55">
        <v>45.120720018993623</v>
      </c>
      <c r="R15" s="55">
        <v>2.1416732082467031E-2</v>
      </c>
      <c r="S15" s="54">
        <v>0</v>
      </c>
      <c r="T15" s="55">
        <v>0</v>
      </c>
      <c r="U15" s="55">
        <v>4912.0186331200002</v>
      </c>
      <c r="W15" s="52"/>
      <c r="X15" s="53"/>
      <c r="Y15" s="52"/>
      <c r="Z15" s="53"/>
      <c r="AA15" s="54">
        <v>7082.9492</v>
      </c>
      <c r="AB15" s="54">
        <v>0</v>
      </c>
      <c r="AC15" s="54">
        <v>7083.9798616999997</v>
      </c>
      <c r="AD15" s="54">
        <v>7082.9492</v>
      </c>
      <c r="AE15" s="54">
        <v>1.0306617</v>
      </c>
      <c r="AF15" s="54">
        <v>2170.9305668800002</v>
      </c>
      <c r="AG15" s="54">
        <v>0</v>
      </c>
      <c r="AH15" s="54">
        <v>2171.3956088600003</v>
      </c>
      <c r="AI15" s="54">
        <v>2170.9305668800002</v>
      </c>
      <c r="AJ15" s="54">
        <v>0</v>
      </c>
      <c r="AK15" s="54">
        <v>0.46504197999999997</v>
      </c>
      <c r="AL15" s="55">
        <v>30.650093705034624</v>
      </c>
      <c r="AM15" s="55">
        <v>45.120720018993623</v>
      </c>
      <c r="AN15" s="55">
        <v>2.1416732082467031E-2</v>
      </c>
      <c r="AO15" s="98">
        <v>0</v>
      </c>
      <c r="AP15" s="118">
        <v>0</v>
      </c>
    </row>
    <row r="16" spans="1:42" ht="15.75" x14ac:dyDescent="0.25">
      <c r="A16" s="129" t="s">
        <v>15</v>
      </c>
      <c r="B16" s="108" t="s">
        <v>16</v>
      </c>
      <c r="C16" s="54">
        <v>41.1</v>
      </c>
      <c r="D16" s="54">
        <v>41.1</v>
      </c>
      <c r="E16" s="54">
        <v>0</v>
      </c>
      <c r="F16" s="54">
        <v>43.263199999999998</v>
      </c>
      <c r="G16" s="54">
        <v>41.1</v>
      </c>
      <c r="H16" s="54">
        <v>2.1631999999999998</v>
      </c>
      <c r="I16" s="54">
        <v>17.795733869999999</v>
      </c>
      <c r="J16" s="54">
        <v>0</v>
      </c>
      <c r="K16" s="54">
        <v>0</v>
      </c>
      <c r="L16" s="54">
        <v>18.732351420000001</v>
      </c>
      <c r="M16" s="54">
        <v>17.795733869999999</v>
      </c>
      <c r="N16" s="54">
        <v>0</v>
      </c>
      <c r="O16" s="54">
        <v>0.93661755000000002</v>
      </c>
      <c r="P16" s="55">
        <v>43.298622554744519</v>
      </c>
      <c r="Q16" s="55">
        <v>43.297778753698232</v>
      </c>
      <c r="R16" s="55">
        <v>4.9999998878944796</v>
      </c>
      <c r="S16" s="54">
        <v>0</v>
      </c>
      <c r="T16" s="55">
        <v>0</v>
      </c>
      <c r="U16" s="55">
        <v>23.304266130000002</v>
      </c>
      <c r="W16" s="52"/>
      <c r="X16" s="53"/>
      <c r="Y16" s="52"/>
      <c r="Z16" s="53"/>
      <c r="AA16" s="54">
        <v>41.1</v>
      </c>
      <c r="AB16" s="54">
        <v>0</v>
      </c>
      <c r="AC16" s="54">
        <v>43.263199999999998</v>
      </c>
      <c r="AD16" s="54">
        <v>41.1</v>
      </c>
      <c r="AE16" s="54">
        <v>2.1631999999999998</v>
      </c>
      <c r="AF16" s="54">
        <v>17.795733869999999</v>
      </c>
      <c r="AG16" s="54">
        <v>0</v>
      </c>
      <c r="AH16" s="54">
        <v>18.732351420000001</v>
      </c>
      <c r="AI16" s="54">
        <v>17.795733869999999</v>
      </c>
      <c r="AJ16" s="54">
        <v>0</v>
      </c>
      <c r="AK16" s="54">
        <v>0.93661755000000002</v>
      </c>
      <c r="AL16" s="55">
        <v>43.298622554744519</v>
      </c>
      <c r="AM16" s="55">
        <v>43.297778753698232</v>
      </c>
      <c r="AN16" s="55">
        <v>4.9999998878944796</v>
      </c>
      <c r="AO16" s="98">
        <v>0</v>
      </c>
      <c r="AP16" s="118">
        <v>0</v>
      </c>
    </row>
    <row r="17" spans="1:42" ht="15.75" x14ac:dyDescent="0.25">
      <c r="A17" s="129" t="s">
        <v>18</v>
      </c>
      <c r="B17" s="108" t="s">
        <v>19</v>
      </c>
      <c r="C17" s="54">
        <v>1100</v>
      </c>
      <c r="D17" s="54">
        <v>1100</v>
      </c>
      <c r="E17" s="54">
        <v>0</v>
      </c>
      <c r="F17" s="54">
        <v>1590.8657000000001</v>
      </c>
      <c r="G17" s="54">
        <v>1100</v>
      </c>
      <c r="H17" s="54">
        <v>490.8657</v>
      </c>
      <c r="I17" s="54">
        <v>598.76394039000002</v>
      </c>
      <c r="J17" s="54">
        <v>0</v>
      </c>
      <c r="K17" s="54">
        <v>0</v>
      </c>
      <c r="L17" s="54">
        <v>865.95728651000002</v>
      </c>
      <c r="M17" s="54">
        <v>598.76394039000002</v>
      </c>
      <c r="N17" s="54">
        <v>0</v>
      </c>
      <c r="O17" s="54">
        <v>267.19334612</v>
      </c>
      <c r="P17" s="55">
        <v>54.433085489999996</v>
      </c>
      <c r="Q17" s="55">
        <v>54.43308548957485</v>
      </c>
      <c r="R17" s="55">
        <v>30.855256983499551</v>
      </c>
      <c r="S17" s="54">
        <v>0</v>
      </c>
      <c r="T17" s="55">
        <v>0</v>
      </c>
      <c r="U17" s="55">
        <v>501.23605960999998</v>
      </c>
      <c r="W17" s="52"/>
      <c r="X17" s="53"/>
      <c r="Y17" s="52"/>
      <c r="Z17" s="53"/>
      <c r="AA17" s="54">
        <v>1100</v>
      </c>
      <c r="AB17" s="54">
        <v>0</v>
      </c>
      <c r="AC17" s="54">
        <v>1590.8657000000001</v>
      </c>
      <c r="AD17" s="54">
        <v>1100</v>
      </c>
      <c r="AE17" s="54">
        <v>490.8657</v>
      </c>
      <c r="AF17" s="54">
        <v>598.76394039000002</v>
      </c>
      <c r="AG17" s="54">
        <v>0</v>
      </c>
      <c r="AH17" s="54">
        <v>865.95728651000002</v>
      </c>
      <c r="AI17" s="54">
        <v>598.76394039000002</v>
      </c>
      <c r="AJ17" s="54">
        <v>0</v>
      </c>
      <c r="AK17" s="54">
        <v>267.19334612</v>
      </c>
      <c r="AL17" s="55">
        <v>54.433085489999996</v>
      </c>
      <c r="AM17" s="55">
        <v>54.43308548957485</v>
      </c>
      <c r="AN17" s="55">
        <v>30.855256983499551</v>
      </c>
      <c r="AO17" s="98">
        <v>0</v>
      </c>
      <c r="AP17" s="118">
        <v>0</v>
      </c>
    </row>
    <row r="18" spans="1:42" ht="15.75" x14ac:dyDescent="0.25">
      <c r="A18" s="129" t="s">
        <v>21</v>
      </c>
      <c r="B18" s="108" t="s">
        <v>22</v>
      </c>
      <c r="C18" s="54">
        <v>7.3</v>
      </c>
      <c r="D18" s="54">
        <v>7.3</v>
      </c>
      <c r="E18" s="54">
        <v>0</v>
      </c>
      <c r="F18" s="54">
        <v>7.8494623700000004</v>
      </c>
      <c r="G18" s="54">
        <v>7.3</v>
      </c>
      <c r="H18" s="54">
        <v>0.54946236999999998</v>
      </c>
      <c r="I18" s="54">
        <v>4.20972101</v>
      </c>
      <c r="J18" s="54">
        <v>0</v>
      </c>
      <c r="K18" s="54">
        <v>0</v>
      </c>
      <c r="L18" s="54">
        <v>4.5265817300000002</v>
      </c>
      <c r="M18" s="54">
        <v>4.20972101</v>
      </c>
      <c r="N18" s="54">
        <v>0</v>
      </c>
      <c r="O18" s="54">
        <v>0.31686071999999998</v>
      </c>
      <c r="P18" s="55">
        <v>57.667411095890408</v>
      </c>
      <c r="Q18" s="55">
        <v>57.667410417932722</v>
      </c>
      <c r="R18" s="55">
        <v>6.9999999756991018</v>
      </c>
      <c r="S18" s="54">
        <v>0</v>
      </c>
      <c r="T18" s="55">
        <v>0</v>
      </c>
      <c r="U18" s="55">
        <v>3.0902789899999998</v>
      </c>
      <c r="W18" s="52"/>
      <c r="X18" s="53"/>
      <c r="Y18" s="52"/>
      <c r="Z18" s="53"/>
      <c r="AA18" s="54">
        <v>7.3</v>
      </c>
      <c r="AB18" s="54">
        <v>0</v>
      </c>
      <c r="AC18" s="54">
        <v>7.8494623700000004</v>
      </c>
      <c r="AD18" s="54">
        <v>7.3</v>
      </c>
      <c r="AE18" s="54">
        <v>0.54946236999999998</v>
      </c>
      <c r="AF18" s="54">
        <v>4.20972101</v>
      </c>
      <c r="AG18" s="54">
        <v>0</v>
      </c>
      <c r="AH18" s="54">
        <v>4.5265817300000002</v>
      </c>
      <c r="AI18" s="54">
        <v>4.20972101</v>
      </c>
      <c r="AJ18" s="54">
        <v>0</v>
      </c>
      <c r="AK18" s="54">
        <v>0.31686071999999998</v>
      </c>
      <c r="AL18" s="55">
        <v>57.667411095890408</v>
      </c>
      <c r="AM18" s="55">
        <v>57.667410417932722</v>
      </c>
      <c r="AN18" s="55">
        <v>6.9999999756991018</v>
      </c>
      <c r="AO18" s="98">
        <v>0</v>
      </c>
      <c r="AP18" s="118">
        <v>0</v>
      </c>
    </row>
    <row r="19" spans="1:42" ht="15.75" x14ac:dyDescent="0.25">
      <c r="A19" s="129" t="s">
        <v>24</v>
      </c>
      <c r="B19" s="108" t="s">
        <v>25</v>
      </c>
      <c r="C19" s="54">
        <v>218.50149999999999</v>
      </c>
      <c r="D19" s="54">
        <v>218.50149999999999</v>
      </c>
      <c r="E19" s="54">
        <v>0</v>
      </c>
      <c r="F19" s="54">
        <v>230.00157899999999</v>
      </c>
      <c r="G19" s="54">
        <v>218.50149999999999</v>
      </c>
      <c r="H19" s="54">
        <v>11.500078999999999</v>
      </c>
      <c r="I19" s="54">
        <v>103.54651729999999</v>
      </c>
      <c r="J19" s="54">
        <v>0</v>
      </c>
      <c r="K19" s="54">
        <v>0</v>
      </c>
      <c r="L19" s="54">
        <v>108.996334</v>
      </c>
      <c r="M19" s="54">
        <v>103.54651729999999</v>
      </c>
      <c r="N19" s="54">
        <v>0</v>
      </c>
      <c r="O19" s="54">
        <v>5.4498167000000004</v>
      </c>
      <c r="P19" s="55">
        <v>47.389385107196055</v>
      </c>
      <c r="Q19" s="55">
        <v>47.389384890312499</v>
      </c>
      <c r="R19" s="55">
        <v>5</v>
      </c>
      <c r="S19" s="54">
        <v>0</v>
      </c>
      <c r="T19" s="55">
        <v>0</v>
      </c>
      <c r="U19" s="55">
        <v>114.9549827</v>
      </c>
      <c r="W19" s="52"/>
      <c r="X19" s="53"/>
      <c r="Y19" s="52"/>
      <c r="Z19" s="53"/>
      <c r="AA19" s="54">
        <v>218.50149999999999</v>
      </c>
      <c r="AB19" s="54">
        <v>0</v>
      </c>
      <c r="AC19" s="54">
        <v>230.00157899999999</v>
      </c>
      <c r="AD19" s="54">
        <v>218.50149999999999</v>
      </c>
      <c r="AE19" s="54">
        <v>11.500078999999999</v>
      </c>
      <c r="AF19" s="54">
        <v>103.54651729999999</v>
      </c>
      <c r="AG19" s="54">
        <v>0</v>
      </c>
      <c r="AH19" s="54">
        <v>108.996334</v>
      </c>
      <c r="AI19" s="54">
        <v>103.54651729999999</v>
      </c>
      <c r="AJ19" s="54">
        <v>0</v>
      </c>
      <c r="AK19" s="54">
        <v>5.4498167000000004</v>
      </c>
      <c r="AL19" s="55">
        <v>47.389385107196055</v>
      </c>
      <c r="AM19" s="55">
        <v>47.389384890312499</v>
      </c>
      <c r="AN19" s="55">
        <v>5</v>
      </c>
      <c r="AO19" s="98">
        <v>0</v>
      </c>
      <c r="AP19" s="118">
        <v>0</v>
      </c>
    </row>
    <row r="20" spans="1:42" ht="15.75" x14ac:dyDescent="0.25">
      <c r="A20" s="129" t="s">
        <v>27</v>
      </c>
      <c r="B20" s="108" t="s">
        <v>28</v>
      </c>
      <c r="C20" s="54">
        <v>1.9599999999999999E-2</v>
      </c>
      <c r="D20" s="54">
        <v>1.9599999999999999E-2</v>
      </c>
      <c r="E20" s="54">
        <v>0</v>
      </c>
      <c r="F20" s="54">
        <v>2.06E-2</v>
      </c>
      <c r="G20" s="54">
        <v>1.9599999999999999E-2</v>
      </c>
      <c r="H20" s="54">
        <v>1E-3</v>
      </c>
      <c r="I20" s="54">
        <v>1.9599999999999999E-2</v>
      </c>
      <c r="J20" s="54">
        <v>0</v>
      </c>
      <c r="K20" s="54">
        <v>0</v>
      </c>
      <c r="L20" s="54">
        <v>2.06E-2</v>
      </c>
      <c r="M20" s="54">
        <v>1.9599999999999999E-2</v>
      </c>
      <c r="N20" s="54">
        <v>0</v>
      </c>
      <c r="O20" s="54">
        <v>1E-3</v>
      </c>
      <c r="P20" s="55">
        <v>100</v>
      </c>
      <c r="Q20" s="55">
        <v>100</v>
      </c>
      <c r="R20" s="55">
        <v>4.8543689320388346</v>
      </c>
      <c r="S20" s="54">
        <v>0</v>
      </c>
      <c r="T20" s="55">
        <v>0</v>
      </c>
      <c r="U20" s="55">
        <v>0</v>
      </c>
      <c r="W20" s="52"/>
      <c r="X20" s="53"/>
      <c r="Y20" s="52"/>
      <c r="Z20" s="53"/>
      <c r="AA20" s="54">
        <v>1.9599999999999999E-2</v>
      </c>
      <c r="AB20" s="54">
        <v>0</v>
      </c>
      <c r="AC20" s="54">
        <v>2.06E-2</v>
      </c>
      <c r="AD20" s="54">
        <v>1.9599999999999999E-2</v>
      </c>
      <c r="AE20" s="54">
        <v>1E-3</v>
      </c>
      <c r="AF20" s="54">
        <v>1.9599999999999999E-2</v>
      </c>
      <c r="AG20" s="54">
        <v>0</v>
      </c>
      <c r="AH20" s="54">
        <v>2.06E-2</v>
      </c>
      <c r="AI20" s="54">
        <v>1.9599999999999999E-2</v>
      </c>
      <c r="AJ20" s="54">
        <v>0</v>
      </c>
      <c r="AK20" s="54">
        <v>1E-3</v>
      </c>
      <c r="AL20" s="55">
        <v>100</v>
      </c>
      <c r="AM20" s="55">
        <v>100</v>
      </c>
      <c r="AN20" s="55">
        <v>4.8543689320388346</v>
      </c>
      <c r="AO20" s="98">
        <v>0</v>
      </c>
      <c r="AP20" s="55">
        <v>0</v>
      </c>
    </row>
    <row r="21" spans="1:42" ht="15.75" x14ac:dyDescent="0.25">
      <c r="A21" s="129" t="s">
        <v>30</v>
      </c>
      <c r="B21" s="108" t="s">
        <v>31</v>
      </c>
      <c r="C21" s="54">
        <v>1089.0296000000001</v>
      </c>
      <c r="D21" s="54">
        <v>1089.0296000000001</v>
      </c>
      <c r="E21" s="54">
        <v>0</v>
      </c>
      <c r="F21" s="54">
        <v>1090.1197199999999</v>
      </c>
      <c r="G21" s="54">
        <v>1089.0296000000001</v>
      </c>
      <c r="H21" s="54">
        <v>1.09012</v>
      </c>
      <c r="I21" s="54">
        <v>560.97791199999995</v>
      </c>
      <c r="J21" s="54">
        <v>0</v>
      </c>
      <c r="K21" s="54">
        <v>0</v>
      </c>
      <c r="L21" s="54">
        <v>561.53945099999999</v>
      </c>
      <c r="M21" s="54">
        <v>560.97791199999995</v>
      </c>
      <c r="N21" s="54">
        <v>0</v>
      </c>
      <c r="O21" s="54">
        <v>0.56153900000000001</v>
      </c>
      <c r="P21" s="55">
        <v>51.511723097333615</v>
      </c>
      <c r="Q21" s="55">
        <v>51.511668440171732</v>
      </c>
      <c r="R21" s="55">
        <v>9.9999919685073033E-2</v>
      </c>
      <c r="S21" s="54">
        <v>0</v>
      </c>
      <c r="T21" s="55">
        <v>0</v>
      </c>
      <c r="U21" s="55">
        <v>528.05168800000013</v>
      </c>
      <c r="W21" s="52"/>
      <c r="X21" s="53"/>
      <c r="Y21" s="52"/>
      <c r="Z21" s="53"/>
      <c r="AA21" s="54">
        <v>1089.0296000000001</v>
      </c>
      <c r="AB21" s="54">
        <v>0</v>
      </c>
      <c r="AC21" s="54">
        <v>1090.1197199999999</v>
      </c>
      <c r="AD21" s="54">
        <v>1089.0296000000001</v>
      </c>
      <c r="AE21" s="54">
        <v>1.09012</v>
      </c>
      <c r="AF21" s="54">
        <v>560.97791199999995</v>
      </c>
      <c r="AG21" s="54">
        <v>0</v>
      </c>
      <c r="AH21" s="54">
        <v>561.53945099999999</v>
      </c>
      <c r="AI21" s="54">
        <v>560.97791199999995</v>
      </c>
      <c r="AJ21" s="54">
        <v>0</v>
      </c>
      <c r="AK21" s="54">
        <v>0.56153900000000001</v>
      </c>
      <c r="AL21" s="55">
        <v>51.511723097333615</v>
      </c>
      <c r="AM21" s="55">
        <v>51.511668440171732</v>
      </c>
      <c r="AN21" s="55">
        <v>9.9999919685073033E-2</v>
      </c>
      <c r="AO21" s="98">
        <v>0</v>
      </c>
      <c r="AP21" s="55">
        <v>0</v>
      </c>
    </row>
    <row r="22" spans="1:42" ht="15.75" x14ac:dyDescent="0.25">
      <c r="A22" s="129" t="s">
        <v>33</v>
      </c>
      <c r="B22" s="108" t="s">
        <v>34</v>
      </c>
      <c r="C22" s="54">
        <v>730</v>
      </c>
      <c r="D22" s="54">
        <v>730</v>
      </c>
      <c r="E22" s="54">
        <v>0</v>
      </c>
      <c r="F22" s="54">
        <v>768.42105262999996</v>
      </c>
      <c r="G22" s="54">
        <v>730</v>
      </c>
      <c r="H22" s="54">
        <v>38.421052630000005</v>
      </c>
      <c r="I22" s="54">
        <v>309.67250635000005</v>
      </c>
      <c r="J22" s="54">
        <v>0</v>
      </c>
      <c r="K22" s="54">
        <v>0</v>
      </c>
      <c r="L22" s="54">
        <v>325.97105930000004</v>
      </c>
      <c r="M22" s="54">
        <v>309.67250635000005</v>
      </c>
      <c r="N22" s="54">
        <v>0</v>
      </c>
      <c r="O22" s="54">
        <v>16.298552949999998</v>
      </c>
      <c r="P22" s="55">
        <v>42.420891280821927</v>
      </c>
      <c r="Q22" s="55">
        <v>42.420891241469342</v>
      </c>
      <c r="R22" s="55">
        <v>4.9999999953983636</v>
      </c>
      <c r="S22" s="54">
        <v>0</v>
      </c>
      <c r="T22" s="55">
        <v>0</v>
      </c>
      <c r="U22" s="55">
        <v>420.32749364999995</v>
      </c>
      <c r="W22" s="52"/>
      <c r="X22" s="53"/>
      <c r="Y22" s="52"/>
      <c r="Z22" s="53"/>
      <c r="AA22" s="54">
        <v>730</v>
      </c>
      <c r="AB22" s="54">
        <v>0</v>
      </c>
      <c r="AC22" s="54">
        <v>768.42105262999996</v>
      </c>
      <c r="AD22" s="54">
        <v>730</v>
      </c>
      <c r="AE22" s="54">
        <v>38.421052630000005</v>
      </c>
      <c r="AF22" s="54">
        <v>309.67250635000005</v>
      </c>
      <c r="AG22" s="54">
        <v>0</v>
      </c>
      <c r="AH22" s="54">
        <v>325.97105930000004</v>
      </c>
      <c r="AI22" s="54">
        <v>309.67250635000005</v>
      </c>
      <c r="AJ22" s="54">
        <v>0</v>
      </c>
      <c r="AK22" s="54">
        <v>16.298552949999998</v>
      </c>
      <c r="AL22" s="55">
        <v>42.420891280821927</v>
      </c>
      <c r="AM22" s="55">
        <v>42.420891241469342</v>
      </c>
      <c r="AN22" s="55">
        <v>4.9999999953983636</v>
      </c>
      <c r="AO22" s="98">
        <v>0</v>
      </c>
      <c r="AP22" s="55">
        <v>0</v>
      </c>
    </row>
    <row r="23" spans="1:42" ht="15.75" x14ac:dyDescent="0.25">
      <c r="A23" s="129" t="s">
        <v>36</v>
      </c>
      <c r="B23" s="108" t="s">
        <v>37</v>
      </c>
      <c r="C23" s="54">
        <v>293.96269999999998</v>
      </c>
      <c r="D23" s="54">
        <v>293.96269999999998</v>
      </c>
      <c r="E23" s="54">
        <v>0</v>
      </c>
      <c r="F23" s="54">
        <v>309.43442105999998</v>
      </c>
      <c r="G23" s="54">
        <v>293.96269999999998</v>
      </c>
      <c r="H23" s="54">
        <v>15.47172106</v>
      </c>
      <c r="I23" s="54">
        <v>80.50335084000001</v>
      </c>
      <c r="J23" s="54">
        <v>0</v>
      </c>
      <c r="K23" s="54">
        <v>0</v>
      </c>
      <c r="L23" s="54">
        <v>84.740369310000005</v>
      </c>
      <c r="M23" s="54">
        <v>80.50335084000001</v>
      </c>
      <c r="N23" s="54">
        <v>0</v>
      </c>
      <c r="O23" s="54">
        <v>4.2370184699999998</v>
      </c>
      <c r="P23" s="55">
        <v>27.385566549769752</v>
      </c>
      <c r="Q23" s="55">
        <v>27.385566567343478</v>
      </c>
      <c r="R23" s="55">
        <v>5.0000000053103371</v>
      </c>
      <c r="S23" s="54">
        <v>0</v>
      </c>
      <c r="T23" s="55">
        <v>0</v>
      </c>
      <c r="U23" s="55">
        <v>213.45934915999999</v>
      </c>
      <c r="W23" s="52"/>
      <c r="X23" s="53"/>
      <c r="Y23" s="52"/>
      <c r="Z23" s="53"/>
      <c r="AA23" s="54">
        <v>293.96269999999998</v>
      </c>
      <c r="AB23" s="54">
        <v>0</v>
      </c>
      <c r="AC23" s="54">
        <v>309.43442105999998</v>
      </c>
      <c r="AD23" s="54">
        <v>293.96269999999998</v>
      </c>
      <c r="AE23" s="54">
        <v>15.47172106</v>
      </c>
      <c r="AF23" s="54">
        <v>80.50335084000001</v>
      </c>
      <c r="AG23" s="54">
        <v>0</v>
      </c>
      <c r="AH23" s="54">
        <v>84.740369310000005</v>
      </c>
      <c r="AI23" s="54">
        <v>80.50335084000001</v>
      </c>
      <c r="AJ23" s="54">
        <v>0</v>
      </c>
      <c r="AK23" s="54">
        <v>4.2370184699999998</v>
      </c>
      <c r="AL23" s="55">
        <v>27.385566549769752</v>
      </c>
      <c r="AM23" s="55">
        <v>27.385566567343478</v>
      </c>
      <c r="AN23" s="55">
        <v>5.0000000053103371</v>
      </c>
      <c r="AO23" s="98">
        <v>0</v>
      </c>
      <c r="AP23" s="55">
        <v>0</v>
      </c>
    </row>
    <row r="24" spans="1:42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4">
        <v>0</v>
      </c>
      <c r="O24" s="54">
        <v>0</v>
      </c>
      <c r="P24" s="55" t="s">
        <v>369</v>
      </c>
      <c r="Q24" s="55" t="s">
        <v>369</v>
      </c>
      <c r="R24" s="55">
        <v>0</v>
      </c>
      <c r="S24" s="54">
        <v>0</v>
      </c>
      <c r="T24" s="55">
        <v>0</v>
      </c>
      <c r="U24" s="55">
        <v>0</v>
      </c>
      <c r="W24" s="52"/>
      <c r="X24" s="53"/>
      <c r="Y24" s="52"/>
      <c r="Z24" s="53"/>
      <c r="AA24" s="54">
        <v>0</v>
      </c>
      <c r="AB24" s="54">
        <v>0</v>
      </c>
      <c r="AC24" s="54">
        <v>0</v>
      </c>
      <c r="AD24" s="54">
        <v>0</v>
      </c>
      <c r="AE24" s="54">
        <v>0</v>
      </c>
      <c r="AF24" s="54">
        <v>0</v>
      </c>
      <c r="AG24" s="54">
        <v>0</v>
      </c>
      <c r="AH24" s="54">
        <v>0</v>
      </c>
      <c r="AI24" s="54">
        <v>0</v>
      </c>
      <c r="AJ24" s="54">
        <v>0</v>
      </c>
      <c r="AK24" s="54">
        <v>0</v>
      </c>
      <c r="AL24" s="55" t="s">
        <v>369</v>
      </c>
      <c r="AM24" s="55" t="s">
        <v>369</v>
      </c>
      <c r="AN24" s="55">
        <v>0</v>
      </c>
      <c r="AO24" s="98">
        <v>0</v>
      </c>
      <c r="AP24" s="55">
        <v>0</v>
      </c>
    </row>
    <row r="25" spans="1:42" ht="15.75" x14ac:dyDescent="0.25">
      <c r="A25" s="129" t="s">
        <v>41</v>
      </c>
      <c r="B25" s="108" t="s">
        <v>42</v>
      </c>
      <c r="C25" s="54">
        <v>110.2431</v>
      </c>
      <c r="D25" s="54">
        <v>110.2431</v>
      </c>
      <c r="E25" s="54">
        <v>0</v>
      </c>
      <c r="F25" s="54">
        <v>121.14626373999999</v>
      </c>
      <c r="G25" s="54">
        <v>110.2431</v>
      </c>
      <c r="H25" s="54">
        <v>10.90316374</v>
      </c>
      <c r="I25" s="54">
        <v>74.869611379999995</v>
      </c>
      <c r="J25" s="54">
        <v>0</v>
      </c>
      <c r="K25" s="54">
        <v>0</v>
      </c>
      <c r="L25" s="54">
        <v>82.274298220000006</v>
      </c>
      <c r="M25" s="54">
        <v>74.869611379999995</v>
      </c>
      <c r="N25" s="54">
        <v>0</v>
      </c>
      <c r="O25" s="54">
        <v>7.4046868400000001</v>
      </c>
      <c r="P25" s="55">
        <v>67.913194911971814</v>
      </c>
      <c r="Q25" s="55">
        <v>67.91319489071526</v>
      </c>
      <c r="R25" s="55">
        <v>9.0000000002430891</v>
      </c>
      <c r="S25" s="54">
        <v>0</v>
      </c>
      <c r="T25" s="55">
        <v>0</v>
      </c>
      <c r="U25" s="55">
        <v>35.373488620000003</v>
      </c>
      <c r="W25" s="52"/>
      <c r="X25" s="53"/>
      <c r="Y25" s="52"/>
      <c r="Z25" s="53"/>
      <c r="AA25" s="54">
        <v>110.2431</v>
      </c>
      <c r="AB25" s="54">
        <v>0</v>
      </c>
      <c r="AC25" s="54">
        <v>121.14626373999999</v>
      </c>
      <c r="AD25" s="54">
        <v>110.2431</v>
      </c>
      <c r="AE25" s="54">
        <v>10.90316374</v>
      </c>
      <c r="AF25" s="54">
        <v>74.869611379999995</v>
      </c>
      <c r="AG25" s="54">
        <v>0</v>
      </c>
      <c r="AH25" s="54">
        <v>82.274298220000006</v>
      </c>
      <c r="AI25" s="54">
        <v>74.869611379999995</v>
      </c>
      <c r="AJ25" s="54">
        <v>0</v>
      </c>
      <c r="AK25" s="54">
        <v>7.4046868400000001</v>
      </c>
      <c r="AL25" s="55">
        <v>67.913194911971814</v>
      </c>
      <c r="AM25" s="55">
        <v>67.91319489071526</v>
      </c>
      <c r="AN25" s="55">
        <v>9.0000000002430891</v>
      </c>
      <c r="AO25" s="98">
        <v>0</v>
      </c>
      <c r="AP25" s="55">
        <v>0</v>
      </c>
    </row>
    <row r="26" spans="1:42" ht="15.75" x14ac:dyDescent="0.25">
      <c r="A26" s="129" t="s">
        <v>44</v>
      </c>
      <c r="B26" s="108" t="s">
        <v>45</v>
      </c>
      <c r="C26" s="54">
        <v>151.6765</v>
      </c>
      <c r="D26" s="54">
        <v>151.6765</v>
      </c>
      <c r="E26" s="54">
        <v>0</v>
      </c>
      <c r="F26" s="54">
        <v>159.65947369</v>
      </c>
      <c r="G26" s="54">
        <v>151.6765</v>
      </c>
      <c r="H26" s="54">
        <v>7.9829736900000006</v>
      </c>
      <c r="I26" s="54">
        <v>80.683725440000003</v>
      </c>
      <c r="J26" s="54">
        <v>0</v>
      </c>
      <c r="K26" s="54">
        <v>0</v>
      </c>
      <c r="L26" s="54">
        <v>84.930237250000005</v>
      </c>
      <c r="M26" s="54">
        <v>80.683725440000003</v>
      </c>
      <c r="N26" s="54">
        <v>0</v>
      </c>
      <c r="O26" s="54">
        <v>4.2465118099999994</v>
      </c>
      <c r="P26" s="55">
        <v>53.194611848242815</v>
      </c>
      <c r="Q26" s="55">
        <v>53.194611117401777</v>
      </c>
      <c r="R26" s="55">
        <v>4.9999999381845583</v>
      </c>
      <c r="S26" s="54">
        <v>0</v>
      </c>
      <c r="T26" s="55">
        <v>0</v>
      </c>
      <c r="U26" s="55">
        <v>70.992774560000001</v>
      </c>
      <c r="W26" s="52"/>
      <c r="X26" s="53"/>
      <c r="Y26" s="52"/>
      <c r="Z26" s="53"/>
      <c r="AA26" s="54">
        <v>151.6765</v>
      </c>
      <c r="AB26" s="54">
        <v>0</v>
      </c>
      <c r="AC26" s="54">
        <v>159.65947369</v>
      </c>
      <c r="AD26" s="54">
        <v>151.6765</v>
      </c>
      <c r="AE26" s="54">
        <v>7.9829736900000006</v>
      </c>
      <c r="AF26" s="54">
        <v>80.683725440000003</v>
      </c>
      <c r="AG26" s="54">
        <v>0</v>
      </c>
      <c r="AH26" s="54">
        <v>84.930237250000005</v>
      </c>
      <c r="AI26" s="54">
        <v>80.683725440000003</v>
      </c>
      <c r="AJ26" s="54">
        <v>0</v>
      </c>
      <c r="AK26" s="54">
        <v>4.2465118099999994</v>
      </c>
      <c r="AL26" s="55">
        <v>53.194611848242815</v>
      </c>
      <c r="AM26" s="55">
        <v>53.194611117401777</v>
      </c>
      <c r="AN26" s="55">
        <v>4.9999999381845583</v>
      </c>
      <c r="AO26" s="98">
        <v>0</v>
      </c>
      <c r="AP26" s="55">
        <v>0</v>
      </c>
    </row>
    <row r="27" spans="1:42" ht="15.75" x14ac:dyDescent="0.25">
      <c r="A27" s="129" t="s">
        <v>47</v>
      </c>
      <c r="B27" s="108" t="s">
        <v>48</v>
      </c>
      <c r="C27" s="54">
        <v>18.401299999999999</v>
      </c>
      <c r="D27" s="54">
        <v>18.401299999999999</v>
      </c>
      <c r="E27" s="54">
        <v>0</v>
      </c>
      <c r="F27" s="54">
        <v>25.086818649999998</v>
      </c>
      <c r="G27" s="54">
        <v>18.401299999999999</v>
      </c>
      <c r="H27" s="54">
        <v>6.6855186500000006</v>
      </c>
      <c r="I27" s="54">
        <v>8.787779669999999</v>
      </c>
      <c r="J27" s="54">
        <v>0</v>
      </c>
      <c r="K27" s="54">
        <v>0</v>
      </c>
      <c r="L27" s="54">
        <v>11.980535869999999</v>
      </c>
      <c r="M27" s="54">
        <v>8.787779669999999</v>
      </c>
      <c r="N27" s="54">
        <v>0</v>
      </c>
      <c r="O27" s="54">
        <v>3.1927562000000003</v>
      </c>
      <c r="P27" s="55">
        <v>47.756298033291124</v>
      </c>
      <c r="Q27" s="55">
        <v>47.75629786030138</v>
      </c>
      <c r="R27" s="55">
        <v>26.649527488956977</v>
      </c>
      <c r="S27" s="54">
        <v>0</v>
      </c>
      <c r="T27" s="55">
        <v>0</v>
      </c>
      <c r="U27" s="55">
        <v>9.6135203300000001</v>
      </c>
      <c r="W27" s="52"/>
      <c r="X27" s="53"/>
      <c r="Y27" s="52"/>
      <c r="Z27" s="53"/>
      <c r="AA27" s="54">
        <v>18.401299999999999</v>
      </c>
      <c r="AB27" s="54">
        <v>0</v>
      </c>
      <c r="AC27" s="54">
        <v>25.086818649999998</v>
      </c>
      <c r="AD27" s="54">
        <v>18.401299999999999</v>
      </c>
      <c r="AE27" s="54">
        <v>6.6855186500000006</v>
      </c>
      <c r="AF27" s="54">
        <v>8.787779669999999</v>
      </c>
      <c r="AG27" s="54">
        <v>0</v>
      </c>
      <c r="AH27" s="54">
        <v>11.980535869999999</v>
      </c>
      <c r="AI27" s="54">
        <v>8.787779669999999</v>
      </c>
      <c r="AJ27" s="54">
        <v>0</v>
      </c>
      <c r="AK27" s="54">
        <v>3.1927562000000003</v>
      </c>
      <c r="AL27" s="55">
        <v>47.756298033291124</v>
      </c>
      <c r="AM27" s="55">
        <v>47.75629786030138</v>
      </c>
      <c r="AN27" s="55">
        <v>26.649527488956977</v>
      </c>
      <c r="AO27" s="98">
        <v>0</v>
      </c>
      <c r="AP27" s="55">
        <v>0</v>
      </c>
    </row>
    <row r="28" spans="1:42" ht="15.75" x14ac:dyDescent="0.25">
      <c r="A28" s="129" t="s">
        <v>50</v>
      </c>
      <c r="B28" s="108" t="s">
        <v>51</v>
      </c>
      <c r="C28" s="54">
        <v>138.20269999999999</v>
      </c>
      <c r="D28" s="54">
        <v>138.20269999999999</v>
      </c>
      <c r="E28" s="54">
        <v>0</v>
      </c>
      <c r="F28" s="54">
        <v>186.48320065000001</v>
      </c>
      <c r="G28" s="54">
        <v>138.20269999999999</v>
      </c>
      <c r="H28" s="54">
        <v>48.28050065</v>
      </c>
      <c r="I28" s="54">
        <v>102.48661603000001</v>
      </c>
      <c r="J28" s="54">
        <v>0</v>
      </c>
      <c r="K28" s="54">
        <v>0</v>
      </c>
      <c r="L28" s="54">
        <v>138.289861</v>
      </c>
      <c r="M28" s="54">
        <v>102.48661603000001</v>
      </c>
      <c r="N28" s="54">
        <v>0</v>
      </c>
      <c r="O28" s="54">
        <v>35.803244970000002</v>
      </c>
      <c r="P28" s="55">
        <v>74.156739361821451</v>
      </c>
      <c r="Q28" s="55">
        <v>74.156739238369937</v>
      </c>
      <c r="R28" s="55">
        <v>25.889999968978206</v>
      </c>
      <c r="S28" s="54">
        <v>0</v>
      </c>
      <c r="T28" s="55">
        <v>0</v>
      </c>
      <c r="U28" s="55">
        <v>35.716083969999985</v>
      </c>
      <c r="W28" s="52"/>
      <c r="X28" s="53"/>
      <c r="Y28" s="52"/>
      <c r="Z28" s="53"/>
      <c r="AA28" s="54">
        <v>138.20269999999999</v>
      </c>
      <c r="AB28" s="54">
        <v>0</v>
      </c>
      <c r="AC28" s="54">
        <v>186.48320065000001</v>
      </c>
      <c r="AD28" s="54">
        <v>138.20269999999999</v>
      </c>
      <c r="AE28" s="54">
        <v>48.28050065</v>
      </c>
      <c r="AF28" s="54">
        <v>102.48661603000001</v>
      </c>
      <c r="AG28" s="54">
        <v>0</v>
      </c>
      <c r="AH28" s="54">
        <v>138.289861</v>
      </c>
      <c r="AI28" s="54">
        <v>102.48661603000001</v>
      </c>
      <c r="AJ28" s="54">
        <v>0</v>
      </c>
      <c r="AK28" s="54">
        <v>35.803244970000002</v>
      </c>
      <c r="AL28" s="55">
        <v>74.156739361821451</v>
      </c>
      <c r="AM28" s="55">
        <v>74.156739238369937</v>
      </c>
      <c r="AN28" s="55">
        <v>25.889999968978206</v>
      </c>
      <c r="AO28" s="98">
        <v>0</v>
      </c>
      <c r="AP28" s="55">
        <v>0</v>
      </c>
    </row>
    <row r="29" spans="1:42" ht="15.75" x14ac:dyDescent="0.25">
      <c r="A29" s="129" t="s">
        <v>53</v>
      </c>
      <c r="B29" s="108" t="s">
        <v>54</v>
      </c>
      <c r="C29" s="54">
        <v>214.99180000000001</v>
      </c>
      <c r="D29" s="54">
        <v>214.99180000000001</v>
      </c>
      <c r="E29" s="54">
        <v>0</v>
      </c>
      <c r="F29" s="54">
        <v>226.30715789999999</v>
      </c>
      <c r="G29" s="54">
        <v>214.99180000000001</v>
      </c>
      <c r="H29" s="54">
        <v>11.3153579</v>
      </c>
      <c r="I29" s="54">
        <v>87.476227919999999</v>
      </c>
      <c r="J29" s="54">
        <v>0</v>
      </c>
      <c r="K29" s="54">
        <v>0</v>
      </c>
      <c r="L29" s="54">
        <v>92.080239900000009</v>
      </c>
      <c r="M29" s="54">
        <v>87.476227919999999</v>
      </c>
      <c r="N29" s="54">
        <v>0</v>
      </c>
      <c r="O29" s="54">
        <v>4.6040119800000001</v>
      </c>
      <c r="P29" s="55">
        <v>40.688169465067972</v>
      </c>
      <c r="Q29" s="55">
        <v>40.688169306602312</v>
      </c>
      <c r="R29" s="55">
        <v>4.9999999837098592</v>
      </c>
      <c r="S29" s="54">
        <v>0</v>
      </c>
      <c r="T29" s="55">
        <v>0</v>
      </c>
      <c r="U29" s="55">
        <v>127.51557208000001</v>
      </c>
      <c r="W29" s="52"/>
      <c r="X29" s="53"/>
      <c r="Y29" s="52"/>
      <c r="Z29" s="53"/>
      <c r="AA29" s="54">
        <v>214.99180000000001</v>
      </c>
      <c r="AB29" s="54">
        <v>0</v>
      </c>
      <c r="AC29" s="54">
        <v>226.30715789999999</v>
      </c>
      <c r="AD29" s="54">
        <v>214.99180000000001</v>
      </c>
      <c r="AE29" s="54">
        <v>11.3153579</v>
      </c>
      <c r="AF29" s="54">
        <v>87.476227919999999</v>
      </c>
      <c r="AG29" s="54">
        <v>0</v>
      </c>
      <c r="AH29" s="54">
        <v>92.080239900000009</v>
      </c>
      <c r="AI29" s="54">
        <v>87.476227919999999</v>
      </c>
      <c r="AJ29" s="54">
        <v>0</v>
      </c>
      <c r="AK29" s="54">
        <v>4.6040119800000001</v>
      </c>
      <c r="AL29" s="55">
        <v>40.688169465067972</v>
      </c>
      <c r="AM29" s="55">
        <v>40.688169306602312</v>
      </c>
      <c r="AN29" s="55">
        <v>4.9999999837098592</v>
      </c>
      <c r="AO29" s="98">
        <v>0</v>
      </c>
      <c r="AP29" s="55">
        <v>0</v>
      </c>
    </row>
    <row r="30" spans="1:42" ht="15.75" x14ac:dyDescent="0.25">
      <c r="A30" s="129" t="s">
        <v>56</v>
      </c>
      <c r="B30" s="108" t="s">
        <v>57</v>
      </c>
      <c r="C30" s="54">
        <v>114.1878</v>
      </c>
      <c r="D30" s="54">
        <v>114.1878</v>
      </c>
      <c r="E30" s="54">
        <v>0</v>
      </c>
      <c r="F30" s="54">
        <v>120.19768420999999</v>
      </c>
      <c r="G30" s="54">
        <v>114.1878</v>
      </c>
      <c r="H30" s="54">
        <v>6.0098842100000001</v>
      </c>
      <c r="I30" s="54">
        <v>81.555645599999991</v>
      </c>
      <c r="J30" s="54">
        <v>0</v>
      </c>
      <c r="K30" s="54">
        <v>0</v>
      </c>
      <c r="L30" s="54">
        <v>85.848048000000006</v>
      </c>
      <c r="M30" s="54">
        <v>81.555645599999991</v>
      </c>
      <c r="N30" s="54">
        <v>0</v>
      </c>
      <c r="O30" s="54">
        <v>4.2924024000000003</v>
      </c>
      <c r="P30" s="55">
        <v>71.422381024943121</v>
      </c>
      <c r="Q30" s="55">
        <v>71.422381031197943</v>
      </c>
      <c r="R30" s="55">
        <v>5</v>
      </c>
      <c r="S30" s="54">
        <v>0</v>
      </c>
      <c r="T30" s="55">
        <v>0</v>
      </c>
      <c r="U30" s="55">
        <v>32.632154400000005</v>
      </c>
      <c r="W30" s="52"/>
      <c r="X30" s="53"/>
      <c r="Y30" s="52"/>
      <c r="Z30" s="53"/>
      <c r="AA30" s="54">
        <v>114.1878</v>
      </c>
      <c r="AB30" s="54">
        <v>0</v>
      </c>
      <c r="AC30" s="54">
        <v>120.19768420999999</v>
      </c>
      <c r="AD30" s="54">
        <v>114.1878</v>
      </c>
      <c r="AE30" s="54">
        <v>6.0098842100000001</v>
      </c>
      <c r="AF30" s="54">
        <v>81.555645599999991</v>
      </c>
      <c r="AG30" s="54">
        <v>0</v>
      </c>
      <c r="AH30" s="54">
        <v>85.848048000000006</v>
      </c>
      <c r="AI30" s="54">
        <v>81.555645599999991</v>
      </c>
      <c r="AJ30" s="54">
        <v>0</v>
      </c>
      <c r="AK30" s="54">
        <v>4.2924024000000003</v>
      </c>
      <c r="AL30" s="55">
        <v>71.422381024943121</v>
      </c>
      <c r="AM30" s="55">
        <v>71.422381031197943</v>
      </c>
      <c r="AN30" s="55">
        <v>5</v>
      </c>
      <c r="AO30" s="98">
        <v>0</v>
      </c>
      <c r="AP30" s="55">
        <v>0</v>
      </c>
    </row>
    <row r="31" spans="1:42" ht="15.75" x14ac:dyDescent="0.25">
      <c r="A31" s="129" t="s">
        <v>59</v>
      </c>
      <c r="B31" s="108" t="s">
        <v>60</v>
      </c>
      <c r="C31" s="54">
        <v>23.116</v>
      </c>
      <c r="D31" s="54">
        <v>23.116</v>
      </c>
      <c r="E31" s="54">
        <v>0</v>
      </c>
      <c r="F31" s="54">
        <v>24.332632</v>
      </c>
      <c r="G31" s="54">
        <v>23.116</v>
      </c>
      <c r="H31" s="54">
        <v>1.2166319999999999</v>
      </c>
      <c r="I31" s="54">
        <v>11.682589109999999</v>
      </c>
      <c r="J31" s="54">
        <v>0</v>
      </c>
      <c r="K31" s="54">
        <v>0</v>
      </c>
      <c r="L31" s="54">
        <v>12.29746242</v>
      </c>
      <c r="M31" s="54">
        <v>11.682589109999999</v>
      </c>
      <c r="N31" s="54">
        <v>0</v>
      </c>
      <c r="O31" s="54">
        <v>0.61487331000000001</v>
      </c>
      <c r="P31" s="55">
        <v>50.538973481571205</v>
      </c>
      <c r="Q31" s="55">
        <v>50.538972343321561</v>
      </c>
      <c r="R31" s="55">
        <v>5.00000153690244</v>
      </c>
      <c r="S31" s="54">
        <v>0</v>
      </c>
      <c r="T31" s="55">
        <v>0</v>
      </c>
      <c r="U31" s="55">
        <v>11.433410890000001</v>
      </c>
      <c r="W31" s="52"/>
      <c r="X31" s="53"/>
      <c r="Y31" s="52"/>
      <c r="Z31" s="53"/>
      <c r="AA31" s="54">
        <v>23.116</v>
      </c>
      <c r="AB31" s="54">
        <v>0</v>
      </c>
      <c r="AC31" s="54">
        <v>24.332632</v>
      </c>
      <c r="AD31" s="54">
        <v>23.116</v>
      </c>
      <c r="AE31" s="54">
        <v>1.2166319999999999</v>
      </c>
      <c r="AF31" s="54">
        <v>11.682589109999999</v>
      </c>
      <c r="AG31" s="54">
        <v>0</v>
      </c>
      <c r="AH31" s="54">
        <v>12.29746242</v>
      </c>
      <c r="AI31" s="54">
        <v>11.682589109999999</v>
      </c>
      <c r="AJ31" s="54">
        <v>0</v>
      </c>
      <c r="AK31" s="54">
        <v>0.61487331000000001</v>
      </c>
      <c r="AL31" s="55">
        <v>50.538973481571205</v>
      </c>
      <c r="AM31" s="55">
        <v>50.538972343321561</v>
      </c>
      <c r="AN31" s="55">
        <v>5.00000153690244</v>
      </c>
      <c r="AO31" s="98">
        <v>0</v>
      </c>
      <c r="AP31" s="55">
        <v>0</v>
      </c>
    </row>
    <row r="32" spans="1:42" ht="15.75" x14ac:dyDescent="0.25">
      <c r="A32" s="127" t="s">
        <v>62</v>
      </c>
      <c r="B32" s="128" t="s">
        <v>63</v>
      </c>
      <c r="C32" s="49">
        <v>629.84450000000004</v>
      </c>
      <c r="D32" s="49">
        <v>629.84450000000004</v>
      </c>
      <c r="E32" s="49">
        <v>0</v>
      </c>
      <c r="F32" s="49">
        <v>678.27669154</v>
      </c>
      <c r="G32" s="49">
        <v>629.84450000000004</v>
      </c>
      <c r="H32" s="49">
        <v>48.432191540000005</v>
      </c>
      <c r="I32" s="49">
        <v>329.42431873000004</v>
      </c>
      <c r="J32" s="49">
        <v>0</v>
      </c>
      <c r="K32" s="49">
        <v>0</v>
      </c>
      <c r="L32" s="49">
        <v>356.28691907138995</v>
      </c>
      <c r="M32" s="49">
        <v>329.42431873000004</v>
      </c>
      <c r="N32" s="49">
        <v>0</v>
      </c>
      <c r="O32" s="49">
        <v>26.862600341389999</v>
      </c>
      <c r="P32" s="49">
        <v>52.302483982951351</v>
      </c>
      <c r="Q32" s="49">
        <v>55.46435023326223</v>
      </c>
      <c r="R32" s="49">
        <v>7.5395976959815041</v>
      </c>
      <c r="S32" s="49">
        <v>0</v>
      </c>
      <c r="T32" s="49">
        <v>0</v>
      </c>
      <c r="U32" s="49">
        <v>300.42018127</v>
      </c>
      <c r="W32" s="47"/>
      <c r="X32" s="48"/>
      <c r="Y32" s="47"/>
      <c r="Z32" s="48"/>
      <c r="AA32" s="49">
        <v>629.84450000000004</v>
      </c>
      <c r="AB32" s="49">
        <v>0</v>
      </c>
      <c r="AC32" s="49">
        <v>678.27669154</v>
      </c>
      <c r="AD32" s="49">
        <v>629.84450000000004</v>
      </c>
      <c r="AE32" s="49">
        <v>48.432191540000005</v>
      </c>
      <c r="AF32" s="49">
        <v>329.42431873000004</v>
      </c>
      <c r="AG32" s="49">
        <v>0</v>
      </c>
      <c r="AH32" s="49">
        <v>356.28691907138995</v>
      </c>
      <c r="AI32" s="49">
        <v>329.42431873000004</v>
      </c>
      <c r="AJ32" s="49">
        <v>0</v>
      </c>
      <c r="AK32" s="49">
        <v>26.862600341389999</v>
      </c>
      <c r="AL32" s="49">
        <v>52.302483982951351</v>
      </c>
      <c r="AM32" s="49">
        <v>55.46435023326223</v>
      </c>
      <c r="AN32" s="49">
        <v>7.5395976959815041</v>
      </c>
      <c r="AO32" s="49">
        <v>0</v>
      </c>
      <c r="AP32" s="49">
        <v>0</v>
      </c>
    </row>
    <row r="33" spans="1:42" ht="15.75" x14ac:dyDescent="0.25">
      <c r="A33" s="129" t="s">
        <v>65</v>
      </c>
      <c r="B33" s="108" t="s">
        <v>66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4">
        <v>0</v>
      </c>
      <c r="O33" s="54">
        <v>0</v>
      </c>
      <c r="P33" s="55" t="s">
        <v>369</v>
      </c>
      <c r="Q33" s="55" t="s">
        <v>369</v>
      </c>
      <c r="R33" s="55">
        <v>0</v>
      </c>
      <c r="S33" s="54">
        <v>0</v>
      </c>
      <c r="T33" s="55">
        <v>0</v>
      </c>
      <c r="U33" s="55">
        <v>0</v>
      </c>
      <c r="W33" s="52"/>
      <c r="X33" s="53"/>
      <c r="Y33" s="52"/>
      <c r="Z33" s="53"/>
      <c r="AA33" s="54">
        <v>0</v>
      </c>
      <c r="AB33" s="54">
        <v>0</v>
      </c>
      <c r="AC33" s="54">
        <v>0</v>
      </c>
      <c r="AD33" s="54">
        <v>0</v>
      </c>
      <c r="AE33" s="54">
        <v>0</v>
      </c>
      <c r="AF33" s="54">
        <v>0</v>
      </c>
      <c r="AG33" s="54">
        <v>0</v>
      </c>
      <c r="AH33" s="54">
        <v>0</v>
      </c>
      <c r="AI33" s="54">
        <v>0</v>
      </c>
      <c r="AJ33" s="54">
        <v>0</v>
      </c>
      <c r="AK33" s="54">
        <v>0</v>
      </c>
      <c r="AL33" s="55" t="s">
        <v>369</v>
      </c>
      <c r="AM33" s="55" t="s">
        <v>369</v>
      </c>
      <c r="AN33" s="55">
        <v>0</v>
      </c>
      <c r="AO33" s="98">
        <v>0</v>
      </c>
      <c r="AP33" s="55">
        <v>0</v>
      </c>
    </row>
    <row r="34" spans="1:42" ht="15.75" x14ac:dyDescent="0.25">
      <c r="A34" s="129" t="s">
        <v>68</v>
      </c>
      <c r="B34" s="108" t="s">
        <v>69</v>
      </c>
      <c r="C34" s="54">
        <v>0.33600000000000002</v>
      </c>
      <c r="D34" s="54">
        <v>0.33600000000000002</v>
      </c>
      <c r="E34" s="54">
        <v>0</v>
      </c>
      <c r="F34" s="54">
        <v>0.45411541999999999</v>
      </c>
      <c r="G34" s="54">
        <v>0.33600000000000002</v>
      </c>
      <c r="H34" s="54">
        <v>0.11811542</v>
      </c>
      <c r="I34" s="54">
        <v>0.22985510000000001</v>
      </c>
      <c r="J34" s="54">
        <v>0</v>
      </c>
      <c r="K34" s="54">
        <v>0</v>
      </c>
      <c r="L34" s="54">
        <v>0.31065697999999997</v>
      </c>
      <c r="M34" s="54">
        <v>0.22985510000000001</v>
      </c>
      <c r="N34" s="54">
        <v>0</v>
      </c>
      <c r="O34" s="54">
        <v>8.0801880000000006E-2</v>
      </c>
      <c r="P34" s="55">
        <v>68.40925595238096</v>
      </c>
      <c r="Q34" s="55">
        <v>68.409255963361943</v>
      </c>
      <c r="R34" s="55">
        <v>26.009999839694576</v>
      </c>
      <c r="S34" s="54">
        <v>0</v>
      </c>
      <c r="T34" s="55">
        <v>0</v>
      </c>
      <c r="U34" s="55">
        <v>0.10614490000000001</v>
      </c>
      <c r="W34" s="52"/>
      <c r="X34" s="53"/>
      <c r="Y34" s="52"/>
      <c r="Z34" s="53"/>
      <c r="AA34" s="54">
        <v>0.33600000000000002</v>
      </c>
      <c r="AB34" s="54">
        <v>0</v>
      </c>
      <c r="AC34" s="54">
        <v>0.45411541999999999</v>
      </c>
      <c r="AD34" s="54">
        <v>0.33600000000000002</v>
      </c>
      <c r="AE34" s="54">
        <v>0.11811542</v>
      </c>
      <c r="AF34" s="54">
        <v>0.22985510000000001</v>
      </c>
      <c r="AG34" s="54">
        <v>0</v>
      </c>
      <c r="AH34" s="54">
        <v>0.31065697999999997</v>
      </c>
      <c r="AI34" s="54">
        <v>0.22985510000000001</v>
      </c>
      <c r="AJ34" s="54">
        <v>0</v>
      </c>
      <c r="AK34" s="54">
        <v>8.0801880000000006E-2</v>
      </c>
      <c r="AL34" s="55">
        <v>68.40925595238096</v>
      </c>
      <c r="AM34" s="55">
        <v>68.409255963361943</v>
      </c>
      <c r="AN34" s="55">
        <v>26.009999839694576</v>
      </c>
      <c r="AO34" s="98">
        <v>0</v>
      </c>
      <c r="AP34" s="55">
        <v>0</v>
      </c>
    </row>
    <row r="35" spans="1:42" ht="15.75" x14ac:dyDescent="0.25">
      <c r="A35" s="129" t="s">
        <v>71</v>
      </c>
      <c r="B35" s="108" t="s">
        <v>72</v>
      </c>
      <c r="C35" s="54">
        <v>0.25380000000000003</v>
      </c>
      <c r="D35" s="54">
        <v>0.25380000000000003</v>
      </c>
      <c r="E35" s="54">
        <v>0</v>
      </c>
      <c r="F35" s="54">
        <v>0.28199999999999997</v>
      </c>
      <c r="G35" s="54">
        <v>0.25380000000000003</v>
      </c>
      <c r="H35" s="54">
        <v>2.8199999999999999E-2</v>
      </c>
      <c r="I35" s="54">
        <v>0.12497900000000001</v>
      </c>
      <c r="J35" s="54">
        <v>0</v>
      </c>
      <c r="K35" s="54">
        <v>0</v>
      </c>
      <c r="L35" s="54">
        <v>0.13886554999999998</v>
      </c>
      <c r="M35" s="54">
        <v>0.12497900000000001</v>
      </c>
      <c r="N35" s="54">
        <v>0</v>
      </c>
      <c r="O35" s="54">
        <v>1.3886549999999999E-2</v>
      </c>
      <c r="P35" s="55">
        <v>49.243104806934589</v>
      </c>
      <c r="Q35" s="55">
        <v>49.243085106382978</v>
      </c>
      <c r="R35" s="55">
        <v>9.9999963993949557</v>
      </c>
      <c r="S35" s="54">
        <v>0</v>
      </c>
      <c r="T35" s="55">
        <v>0</v>
      </c>
      <c r="U35" s="55">
        <v>0.12882100000000002</v>
      </c>
      <c r="W35" s="52"/>
      <c r="X35" s="53"/>
      <c r="Y35" s="52"/>
      <c r="Z35" s="53"/>
      <c r="AA35" s="54">
        <v>0.25380000000000003</v>
      </c>
      <c r="AB35" s="54">
        <v>0</v>
      </c>
      <c r="AC35" s="54">
        <v>0.28199999999999997</v>
      </c>
      <c r="AD35" s="54">
        <v>0.25380000000000003</v>
      </c>
      <c r="AE35" s="54">
        <v>2.8199999999999999E-2</v>
      </c>
      <c r="AF35" s="54">
        <v>0.12497900000000001</v>
      </c>
      <c r="AG35" s="54">
        <v>0</v>
      </c>
      <c r="AH35" s="54">
        <v>0.13886554999999998</v>
      </c>
      <c r="AI35" s="54">
        <v>0.12497900000000001</v>
      </c>
      <c r="AJ35" s="54">
        <v>0</v>
      </c>
      <c r="AK35" s="54">
        <v>1.3886549999999999E-2</v>
      </c>
      <c r="AL35" s="55">
        <v>49.243104806934589</v>
      </c>
      <c r="AM35" s="55">
        <v>49.243085106382978</v>
      </c>
      <c r="AN35" s="55">
        <v>9.9999963993949557</v>
      </c>
      <c r="AO35" s="98">
        <v>0</v>
      </c>
      <c r="AP35" s="55">
        <v>0</v>
      </c>
    </row>
    <row r="36" spans="1:42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5" t="s">
        <v>369</v>
      </c>
      <c r="Q36" s="55" t="s">
        <v>369</v>
      </c>
      <c r="R36" s="55">
        <v>0</v>
      </c>
      <c r="S36" s="54">
        <v>0</v>
      </c>
      <c r="T36" s="55">
        <v>0</v>
      </c>
      <c r="U36" s="55">
        <v>0</v>
      </c>
      <c r="W36" s="52"/>
      <c r="X36" s="53"/>
      <c r="Y36" s="52"/>
      <c r="Z36" s="53"/>
      <c r="AA36" s="54">
        <v>0</v>
      </c>
      <c r="AB36" s="54">
        <v>0</v>
      </c>
      <c r="AC36" s="54">
        <v>0</v>
      </c>
      <c r="AD36" s="54">
        <v>0</v>
      </c>
      <c r="AE36" s="54">
        <v>0</v>
      </c>
      <c r="AF36" s="54">
        <v>0</v>
      </c>
      <c r="AG36" s="54">
        <v>0</v>
      </c>
      <c r="AH36" s="54">
        <v>0</v>
      </c>
      <c r="AI36" s="54">
        <v>0</v>
      </c>
      <c r="AJ36" s="54">
        <v>0</v>
      </c>
      <c r="AK36" s="54">
        <v>0</v>
      </c>
      <c r="AL36" s="55" t="s">
        <v>369</v>
      </c>
      <c r="AM36" s="55" t="s">
        <v>369</v>
      </c>
      <c r="AN36" s="55">
        <v>0</v>
      </c>
      <c r="AO36" s="98">
        <v>0</v>
      </c>
      <c r="AP36" s="55">
        <v>0</v>
      </c>
    </row>
    <row r="37" spans="1:42" ht="15.75" x14ac:dyDescent="0.25">
      <c r="A37" s="129" t="s">
        <v>76</v>
      </c>
      <c r="B37" s="108" t="s">
        <v>77</v>
      </c>
      <c r="C37" s="54">
        <v>4.0300000000000002E-2</v>
      </c>
      <c r="D37" s="54">
        <v>4.0300000000000002E-2</v>
      </c>
      <c r="E37" s="54">
        <v>0</v>
      </c>
      <c r="F37" s="54">
        <v>4.2422000000000001E-2</v>
      </c>
      <c r="G37" s="54">
        <v>4.0300000000000002E-2</v>
      </c>
      <c r="H37" s="54">
        <v>2.1220000000000002E-3</v>
      </c>
      <c r="I37" s="54">
        <v>3.211783E-2</v>
      </c>
      <c r="J37" s="54">
        <v>0</v>
      </c>
      <c r="K37" s="54">
        <v>0</v>
      </c>
      <c r="L37" s="54">
        <v>3.3808999999999999E-2</v>
      </c>
      <c r="M37" s="54">
        <v>3.211783E-2</v>
      </c>
      <c r="N37" s="54">
        <v>0</v>
      </c>
      <c r="O37" s="54">
        <v>1.6911700000000001E-3</v>
      </c>
      <c r="P37" s="55">
        <v>79.696848635235725</v>
      </c>
      <c r="Q37" s="55">
        <v>79.69698397737983</v>
      </c>
      <c r="R37" s="55">
        <v>5.0021296104587538</v>
      </c>
      <c r="S37" s="54">
        <v>0</v>
      </c>
      <c r="T37" s="55">
        <v>0</v>
      </c>
      <c r="U37" s="55">
        <v>8.1821700000000025E-3</v>
      </c>
      <c r="W37" s="52"/>
      <c r="X37" s="53"/>
      <c r="Y37" s="52"/>
      <c r="Z37" s="53"/>
      <c r="AA37" s="54">
        <v>4.0300000000000002E-2</v>
      </c>
      <c r="AB37" s="54">
        <v>0</v>
      </c>
      <c r="AC37" s="54">
        <v>4.2422000000000001E-2</v>
      </c>
      <c r="AD37" s="54">
        <v>4.0300000000000002E-2</v>
      </c>
      <c r="AE37" s="54">
        <v>2.1220000000000002E-3</v>
      </c>
      <c r="AF37" s="54">
        <v>3.211783E-2</v>
      </c>
      <c r="AG37" s="54">
        <v>0</v>
      </c>
      <c r="AH37" s="54">
        <v>3.3808999999999999E-2</v>
      </c>
      <c r="AI37" s="54">
        <v>3.211783E-2</v>
      </c>
      <c r="AJ37" s="54">
        <v>0</v>
      </c>
      <c r="AK37" s="54">
        <v>1.6911700000000001E-3</v>
      </c>
      <c r="AL37" s="55">
        <v>79.696848635235725</v>
      </c>
      <c r="AM37" s="55">
        <v>79.69698397737983</v>
      </c>
      <c r="AN37" s="55">
        <v>5.0021296104587538</v>
      </c>
      <c r="AO37" s="98">
        <v>0</v>
      </c>
      <c r="AP37" s="55">
        <v>0</v>
      </c>
    </row>
    <row r="38" spans="1:42" ht="15.75" x14ac:dyDescent="0.25">
      <c r="A38" s="129" t="s">
        <v>79</v>
      </c>
      <c r="B38" s="108" t="s">
        <v>80</v>
      </c>
      <c r="C38" s="54">
        <v>354.78480000000002</v>
      </c>
      <c r="D38" s="54">
        <v>354.78480000000002</v>
      </c>
      <c r="E38" s="54">
        <v>0</v>
      </c>
      <c r="F38" s="54">
        <v>385.51383802999999</v>
      </c>
      <c r="G38" s="54">
        <v>354.78480000000002</v>
      </c>
      <c r="H38" s="54">
        <v>30.729038030000002</v>
      </c>
      <c r="I38" s="54">
        <v>180.88621553000002</v>
      </c>
      <c r="J38" s="54">
        <v>0</v>
      </c>
      <c r="K38" s="54">
        <v>0</v>
      </c>
      <c r="L38" s="54">
        <v>196.55334500139</v>
      </c>
      <c r="M38" s="54">
        <v>180.88621553000002</v>
      </c>
      <c r="N38" s="54">
        <v>0</v>
      </c>
      <c r="O38" s="54">
        <v>15.66712947139</v>
      </c>
      <c r="P38" s="55">
        <v>50.984770353746832</v>
      </c>
      <c r="Q38" s="55">
        <v>50.984770353352971</v>
      </c>
      <c r="R38" s="55">
        <v>7.9709299637099553</v>
      </c>
      <c r="S38" s="54">
        <v>0</v>
      </c>
      <c r="T38" s="55">
        <v>0</v>
      </c>
      <c r="U38" s="55">
        <v>173.89858447</v>
      </c>
      <c r="W38" s="52"/>
      <c r="X38" s="53"/>
      <c r="Y38" s="52"/>
      <c r="Z38" s="53"/>
      <c r="AA38" s="54">
        <v>354.78480000000002</v>
      </c>
      <c r="AB38" s="54">
        <v>0</v>
      </c>
      <c r="AC38" s="54">
        <v>385.51383802999999</v>
      </c>
      <c r="AD38" s="54">
        <v>354.78480000000002</v>
      </c>
      <c r="AE38" s="54">
        <v>30.729038030000002</v>
      </c>
      <c r="AF38" s="54">
        <v>180.88621553000002</v>
      </c>
      <c r="AG38" s="54">
        <v>0</v>
      </c>
      <c r="AH38" s="54">
        <v>196.55334500139</v>
      </c>
      <c r="AI38" s="54">
        <v>180.88621553000002</v>
      </c>
      <c r="AJ38" s="54">
        <v>0</v>
      </c>
      <c r="AK38" s="54">
        <v>15.66712947139</v>
      </c>
      <c r="AL38" s="55">
        <v>50.984770353746832</v>
      </c>
      <c r="AM38" s="55">
        <v>50.984770353352971</v>
      </c>
      <c r="AN38" s="55">
        <v>7.9709299637099553</v>
      </c>
      <c r="AO38" s="98">
        <v>0</v>
      </c>
      <c r="AP38" s="55">
        <v>0</v>
      </c>
    </row>
    <row r="39" spans="1:42" ht="15.75" x14ac:dyDescent="0.25">
      <c r="A39" s="129" t="s">
        <v>82</v>
      </c>
      <c r="B39" s="108" t="s">
        <v>83</v>
      </c>
      <c r="C39" s="54">
        <v>87.809700000000007</v>
      </c>
      <c r="D39" s="54">
        <v>87.809700000000007</v>
      </c>
      <c r="E39" s="54">
        <v>0</v>
      </c>
      <c r="F39" s="54">
        <v>99.670488090000006</v>
      </c>
      <c r="G39" s="54">
        <v>87.809700000000007</v>
      </c>
      <c r="H39" s="54">
        <v>11.86078809</v>
      </c>
      <c r="I39" s="54">
        <v>58.334100479999996</v>
      </c>
      <c r="J39" s="54">
        <v>0</v>
      </c>
      <c r="K39" s="54">
        <v>0</v>
      </c>
      <c r="L39" s="54">
        <v>66.213507890000002</v>
      </c>
      <c r="M39" s="54">
        <v>58.334100479999996</v>
      </c>
      <c r="N39" s="54">
        <v>0</v>
      </c>
      <c r="O39" s="54">
        <v>7.8794074099999998</v>
      </c>
      <c r="P39" s="55">
        <v>66.432410633449365</v>
      </c>
      <c r="Q39" s="55">
        <v>66.432410310434946</v>
      </c>
      <c r="R39" s="55">
        <v>11.899999956338213</v>
      </c>
      <c r="S39" s="54">
        <v>0</v>
      </c>
      <c r="T39" s="55">
        <v>0</v>
      </c>
      <c r="U39" s="55">
        <v>29.47559952000001</v>
      </c>
      <c r="W39" s="52"/>
      <c r="X39" s="53"/>
      <c r="Y39" s="52"/>
      <c r="Z39" s="53"/>
      <c r="AA39" s="54">
        <v>87.809700000000007</v>
      </c>
      <c r="AB39" s="54">
        <v>0</v>
      </c>
      <c r="AC39" s="54">
        <v>99.670488090000006</v>
      </c>
      <c r="AD39" s="54">
        <v>87.809700000000007</v>
      </c>
      <c r="AE39" s="54">
        <v>11.86078809</v>
      </c>
      <c r="AF39" s="54">
        <v>58.334100479999996</v>
      </c>
      <c r="AG39" s="54">
        <v>0</v>
      </c>
      <c r="AH39" s="54">
        <v>66.213507890000002</v>
      </c>
      <c r="AI39" s="54">
        <v>58.334100479999996</v>
      </c>
      <c r="AJ39" s="54">
        <v>0</v>
      </c>
      <c r="AK39" s="54">
        <v>7.8794074099999998</v>
      </c>
      <c r="AL39" s="55">
        <v>66.432410633449365</v>
      </c>
      <c r="AM39" s="55">
        <v>66.432410310434946</v>
      </c>
      <c r="AN39" s="55">
        <v>11.899999956338213</v>
      </c>
      <c r="AO39" s="98">
        <v>0</v>
      </c>
      <c r="AP39" s="55">
        <v>0</v>
      </c>
    </row>
    <row r="40" spans="1:42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4">
        <v>0</v>
      </c>
      <c r="O40" s="54">
        <v>0</v>
      </c>
      <c r="P40" s="55" t="s">
        <v>369</v>
      </c>
      <c r="Q40" s="55" t="s">
        <v>369</v>
      </c>
      <c r="R40" s="55">
        <v>0</v>
      </c>
      <c r="S40" s="54">
        <v>0</v>
      </c>
      <c r="T40" s="55">
        <v>0</v>
      </c>
      <c r="U40" s="55">
        <v>0</v>
      </c>
      <c r="W40" s="52"/>
      <c r="X40" s="53"/>
      <c r="Y40" s="52"/>
      <c r="Z40" s="53"/>
      <c r="AA40" s="54">
        <v>0</v>
      </c>
      <c r="AB40" s="54">
        <v>0</v>
      </c>
      <c r="AC40" s="54">
        <v>0</v>
      </c>
      <c r="AD40" s="54">
        <v>0</v>
      </c>
      <c r="AE40" s="54">
        <v>0</v>
      </c>
      <c r="AF40" s="54">
        <v>0</v>
      </c>
      <c r="AG40" s="54">
        <v>0</v>
      </c>
      <c r="AH40" s="54">
        <v>0</v>
      </c>
      <c r="AI40" s="54">
        <v>0</v>
      </c>
      <c r="AJ40" s="54">
        <v>0</v>
      </c>
      <c r="AK40" s="54">
        <v>0</v>
      </c>
      <c r="AL40" s="55" t="s">
        <v>369</v>
      </c>
      <c r="AM40" s="55" t="s">
        <v>369</v>
      </c>
      <c r="AN40" s="55">
        <v>0</v>
      </c>
      <c r="AO40" s="98">
        <v>0</v>
      </c>
      <c r="AP40" s="55">
        <v>0</v>
      </c>
    </row>
    <row r="41" spans="1:42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4">
        <v>0</v>
      </c>
      <c r="O41" s="54">
        <v>0</v>
      </c>
      <c r="P41" s="55" t="s">
        <v>369</v>
      </c>
      <c r="Q41" s="55" t="s">
        <v>369</v>
      </c>
      <c r="R41" s="55">
        <v>0</v>
      </c>
      <c r="S41" s="54">
        <v>0</v>
      </c>
      <c r="T41" s="55">
        <v>0</v>
      </c>
      <c r="U41" s="55">
        <v>0</v>
      </c>
      <c r="W41" s="52"/>
      <c r="X41" s="53"/>
      <c r="Y41" s="52"/>
      <c r="Z41" s="53"/>
      <c r="AA41" s="54">
        <v>0</v>
      </c>
      <c r="AB41" s="54">
        <v>0</v>
      </c>
      <c r="AC41" s="54">
        <v>0</v>
      </c>
      <c r="AD41" s="54">
        <v>0</v>
      </c>
      <c r="AE41" s="54">
        <v>0</v>
      </c>
      <c r="AF41" s="54">
        <v>0</v>
      </c>
      <c r="AG41" s="54">
        <v>0</v>
      </c>
      <c r="AH41" s="54">
        <v>0</v>
      </c>
      <c r="AI41" s="54">
        <v>0</v>
      </c>
      <c r="AJ41" s="54">
        <v>0</v>
      </c>
      <c r="AK41" s="54">
        <v>0</v>
      </c>
      <c r="AL41" s="55" t="s">
        <v>369</v>
      </c>
      <c r="AM41" s="55" t="s">
        <v>369</v>
      </c>
      <c r="AN41" s="55">
        <v>0</v>
      </c>
      <c r="AO41" s="98">
        <v>0</v>
      </c>
      <c r="AP41" s="55">
        <v>0</v>
      </c>
    </row>
    <row r="42" spans="1:42" ht="15.75" x14ac:dyDescent="0.25">
      <c r="A42" s="129" t="s">
        <v>90</v>
      </c>
      <c r="B42" s="108" t="s">
        <v>91</v>
      </c>
      <c r="C42" s="54">
        <v>14.4092</v>
      </c>
      <c r="D42" s="54">
        <v>14.4092</v>
      </c>
      <c r="E42" s="54">
        <v>0</v>
      </c>
      <c r="F42" s="54">
        <v>18.011500000000002</v>
      </c>
      <c r="G42" s="54">
        <v>14.4092</v>
      </c>
      <c r="H42" s="54">
        <v>3.6023000000000001</v>
      </c>
      <c r="I42" s="54">
        <v>8.9499703999999998</v>
      </c>
      <c r="J42" s="54">
        <v>0</v>
      </c>
      <c r="K42" s="54">
        <v>0</v>
      </c>
      <c r="L42" s="54">
        <v>11.187462999999999</v>
      </c>
      <c r="M42" s="54">
        <v>8.9499703999999998</v>
      </c>
      <c r="N42" s="54">
        <v>0</v>
      </c>
      <c r="O42" s="54">
        <v>2.2374925999999999</v>
      </c>
      <c r="P42" s="55">
        <v>62.112888987591262</v>
      </c>
      <c r="Q42" s="55">
        <v>62.112888987591262</v>
      </c>
      <c r="R42" s="55">
        <v>20</v>
      </c>
      <c r="S42" s="54">
        <v>0</v>
      </c>
      <c r="T42" s="55">
        <v>0</v>
      </c>
      <c r="U42" s="55">
        <v>5.4592296000000005</v>
      </c>
      <c r="W42" s="52"/>
      <c r="X42" s="53"/>
      <c r="Y42" s="52"/>
      <c r="Z42" s="53"/>
      <c r="AA42" s="54">
        <v>14.4092</v>
      </c>
      <c r="AB42" s="54">
        <v>0</v>
      </c>
      <c r="AC42" s="54">
        <v>18.011500000000002</v>
      </c>
      <c r="AD42" s="54">
        <v>14.4092</v>
      </c>
      <c r="AE42" s="54">
        <v>3.6023000000000001</v>
      </c>
      <c r="AF42" s="54">
        <v>8.9499703999999998</v>
      </c>
      <c r="AG42" s="54">
        <v>0</v>
      </c>
      <c r="AH42" s="54">
        <v>11.187462999999999</v>
      </c>
      <c r="AI42" s="54">
        <v>8.9499703999999998</v>
      </c>
      <c r="AJ42" s="54">
        <v>0</v>
      </c>
      <c r="AK42" s="54">
        <v>2.2374925999999999</v>
      </c>
      <c r="AL42" s="55">
        <v>62.112888987591262</v>
      </c>
      <c r="AM42" s="55">
        <v>62.112888987591262</v>
      </c>
      <c r="AN42" s="55">
        <v>20</v>
      </c>
      <c r="AO42" s="98">
        <v>0</v>
      </c>
      <c r="AP42" s="55">
        <v>0</v>
      </c>
    </row>
    <row r="43" spans="1:42" ht="15.75" x14ac:dyDescent="0.25">
      <c r="A43" s="103">
        <v>32</v>
      </c>
      <c r="B43" s="108" t="s">
        <v>93</v>
      </c>
      <c r="C43" s="54">
        <v>172.2107</v>
      </c>
      <c r="D43" s="54">
        <v>172.2107</v>
      </c>
      <c r="E43" s="54">
        <v>0</v>
      </c>
      <c r="F43" s="54">
        <v>174.30232799999999</v>
      </c>
      <c r="G43" s="54">
        <v>172.2107</v>
      </c>
      <c r="H43" s="54">
        <v>2.091628</v>
      </c>
      <c r="I43" s="54">
        <v>80.867080389999998</v>
      </c>
      <c r="J43" s="54">
        <v>0</v>
      </c>
      <c r="K43" s="54">
        <v>0</v>
      </c>
      <c r="L43" s="54">
        <v>81.849271650000006</v>
      </c>
      <c r="M43" s="54">
        <v>80.867080389999998</v>
      </c>
      <c r="N43" s="54">
        <v>0</v>
      </c>
      <c r="O43" s="54">
        <v>0.98219126000000001</v>
      </c>
      <c r="P43" s="55">
        <v>46.9582205925648</v>
      </c>
      <c r="Q43" s="55">
        <v>46.958219147955568</v>
      </c>
      <c r="R43" s="55">
        <v>1.2000000002443514</v>
      </c>
      <c r="S43" s="54">
        <v>0</v>
      </c>
      <c r="T43" s="55">
        <v>0</v>
      </c>
      <c r="U43" s="55">
        <v>91.343619610000005</v>
      </c>
      <c r="W43" s="52"/>
      <c r="X43" s="53"/>
      <c r="Y43" s="52"/>
      <c r="Z43" s="53"/>
      <c r="AA43" s="54">
        <v>172.2107</v>
      </c>
      <c r="AB43" s="54">
        <v>0</v>
      </c>
      <c r="AC43" s="54">
        <v>174.30232799999999</v>
      </c>
      <c r="AD43" s="54">
        <v>172.2107</v>
      </c>
      <c r="AE43" s="54">
        <v>2.091628</v>
      </c>
      <c r="AF43" s="54">
        <v>80.867080389999998</v>
      </c>
      <c r="AG43" s="54">
        <v>0</v>
      </c>
      <c r="AH43" s="54">
        <v>81.849271650000006</v>
      </c>
      <c r="AI43" s="54">
        <v>80.867080389999998</v>
      </c>
      <c r="AJ43" s="54">
        <v>0</v>
      </c>
      <c r="AK43" s="54">
        <v>0.98219126000000001</v>
      </c>
      <c r="AL43" s="55">
        <v>46.9582205925648</v>
      </c>
      <c r="AM43" s="55">
        <v>46.958219147955568</v>
      </c>
      <c r="AN43" s="55">
        <v>1.2000000002443514</v>
      </c>
      <c r="AO43" s="98">
        <v>0</v>
      </c>
      <c r="AP43" s="55">
        <v>0</v>
      </c>
    </row>
    <row r="44" spans="1:42" ht="15.75" x14ac:dyDescent="0.25">
      <c r="A44" s="104">
        <v>33</v>
      </c>
      <c r="B44" s="105" t="s">
        <v>95</v>
      </c>
      <c r="C44" s="49">
        <v>321.58410000000003</v>
      </c>
      <c r="D44" s="49">
        <v>321.58410000000003</v>
      </c>
      <c r="E44" s="49">
        <v>0</v>
      </c>
      <c r="F44" s="49">
        <v>380.58069599999999</v>
      </c>
      <c r="G44" s="49">
        <v>321.58410000000003</v>
      </c>
      <c r="H44" s="49">
        <v>58.996595999999997</v>
      </c>
      <c r="I44" s="49">
        <v>172.50499277</v>
      </c>
      <c r="J44" s="49">
        <v>0</v>
      </c>
      <c r="K44" s="49">
        <v>0</v>
      </c>
      <c r="L44" s="49">
        <v>205.54959345999998</v>
      </c>
      <c r="M44" s="49">
        <v>172.50499277</v>
      </c>
      <c r="N44" s="49">
        <v>0</v>
      </c>
      <c r="O44" s="49">
        <v>33.044600690000003</v>
      </c>
      <c r="P44" s="49">
        <v>53.642264269284453</v>
      </c>
      <c r="Q44" s="49">
        <v>56.011029331251592</v>
      </c>
      <c r="R44" s="49">
        <v>16.076217974340334</v>
      </c>
      <c r="S44" s="49">
        <v>0</v>
      </c>
      <c r="T44" s="49">
        <v>0</v>
      </c>
      <c r="U44" s="49">
        <v>149.07910723000001</v>
      </c>
      <c r="W44" s="47"/>
      <c r="X44" s="48"/>
      <c r="Y44" s="47"/>
      <c r="Z44" s="48"/>
      <c r="AA44" s="49">
        <v>321.58410000000003</v>
      </c>
      <c r="AB44" s="49">
        <v>0</v>
      </c>
      <c r="AC44" s="49">
        <v>380.58069599999999</v>
      </c>
      <c r="AD44" s="49">
        <v>321.58410000000003</v>
      </c>
      <c r="AE44" s="49">
        <v>58.996595999999997</v>
      </c>
      <c r="AF44" s="49">
        <v>172.50499277</v>
      </c>
      <c r="AG44" s="49">
        <v>0</v>
      </c>
      <c r="AH44" s="49">
        <v>205.54959345999998</v>
      </c>
      <c r="AI44" s="49">
        <v>172.50499277</v>
      </c>
      <c r="AJ44" s="49">
        <v>0</v>
      </c>
      <c r="AK44" s="49">
        <v>33.044600690000003</v>
      </c>
      <c r="AL44" s="49">
        <v>53.642264269284453</v>
      </c>
      <c r="AM44" s="49">
        <v>56.011029331251592</v>
      </c>
      <c r="AN44" s="49">
        <v>16.076217974340334</v>
      </c>
      <c r="AO44" s="49">
        <v>0</v>
      </c>
      <c r="AP44" s="49">
        <v>0</v>
      </c>
    </row>
    <row r="45" spans="1:42" ht="15.75" x14ac:dyDescent="0.25">
      <c r="A45" s="93">
        <v>34</v>
      </c>
      <c r="B45" s="106" t="s">
        <v>97</v>
      </c>
      <c r="C45" s="54">
        <v>0</v>
      </c>
      <c r="D45" s="54">
        <v>0</v>
      </c>
      <c r="E45" s="54">
        <v>0</v>
      </c>
      <c r="F45" s="54">
        <v>0</v>
      </c>
      <c r="G45" s="54">
        <v>0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4">
        <v>0</v>
      </c>
      <c r="O45" s="54">
        <v>0</v>
      </c>
      <c r="P45" s="55" t="s">
        <v>369</v>
      </c>
      <c r="Q45" s="55" t="s">
        <v>369</v>
      </c>
      <c r="R45" s="55">
        <v>0</v>
      </c>
      <c r="S45" s="54">
        <v>0</v>
      </c>
      <c r="T45" s="55">
        <v>0</v>
      </c>
      <c r="U45" s="55">
        <v>0</v>
      </c>
      <c r="W45" s="52"/>
      <c r="X45" s="53"/>
      <c r="Y45" s="52"/>
      <c r="Z45" s="53"/>
      <c r="AA45" s="54">
        <v>0</v>
      </c>
      <c r="AB45" s="54">
        <v>0</v>
      </c>
      <c r="AC45" s="54">
        <v>0</v>
      </c>
      <c r="AD45" s="54">
        <v>0</v>
      </c>
      <c r="AE45" s="54">
        <v>0</v>
      </c>
      <c r="AF45" s="54">
        <v>0</v>
      </c>
      <c r="AG45" s="54">
        <v>0</v>
      </c>
      <c r="AH45" s="54">
        <v>0</v>
      </c>
      <c r="AI45" s="54">
        <v>0</v>
      </c>
      <c r="AJ45" s="54">
        <v>0</v>
      </c>
      <c r="AK45" s="54">
        <v>0</v>
      </c>
      <c r="AL45" s="55" t="s">
        <v>369</v>
      </c>
      <c r="AM45" s="55" t="s">
        <v>369</v>
      </c>
      <c r="AN45" s="55">
        <v>0</v>
      </c>
      <c r="AO45" s="98">
        <v>0</v>
      </c>
      <c r="AP45" s="55">
        <v>0</v>
      </c>
    </row>
    <row r="46" spans="1:42" ht="15.75" x14ac:dyDescent="0.25">
      <c r="A46" s="93">
        <v>35</v>
      </c>
      <c r="B46" s="106" t="s">
        <v>99</v>
      </c>
      <c r="C46" s="54">
        <v>0</v>
      </c>
      <c r="D46" s="54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4">
        <v>0</v>
      </c>
      <c r="O46" s="54">
        <v>0</v>
      </c>
      <c r="P46" s="55" t="s">
        <v>369</v>
      </c>
      <c r="Q46" s="55" t="s">
        <v>369</v>
      </c>
      <c r="R46" s="55">
        <v>0</v>
      </c>
      <c r="S46" s="54">
        <v>0</v>
      </c>
      <c r="T46" s="55">
        <v>0</v>
      </c>
      <c r="U46" s="55">
        <v>0</v>
      </c>
      <c r="W46" s="52"/>
      <c r="X46" s="53"/>
      <c r="Y46" s="52"/>
      <c r="Z46" s="53"/>
      <c r="AA46" s="54">
        <v>0</v>
      </c>
      <c r="AB46" s="54">
        <v>0</v>
      </c>
      <c r="AC46" s="54">
        <v>0</v>
      </c>
      <c r="AD46" s="54">
        <v>0</v>
      </c>
      <c r="AE46" s="54">
        <v>0</v>
      </c>
      <c r="AF46" s="54">
        <v>0</v>
      </c>
      <c r="AG46" s="54">
        <v>0</v>
      </c>
      <c r="AH46" s="54">
        <v>0</v>
      </c>
      <c r="AI46" s="54">
        <v>0</v>
      </c>
      <c r="AJ46" s="54">
        <v>0</v>
      </c>
      <c r="AK46" s="54">
        <v>0</v>
      </c>
      <c r="AL46" s="55" t="s">
        <v>369</v>
      </c>
      <c r="AM46" s="55" t="s">
        <v>369</v>
      </c>
      <c r="AN46" s="55">
        <v>0</v>
      </c>
      <c r="AO46" s="98">
        <v>0</v>
      </c>
      <c r="AP46" s="55">
        <v>0</v>
      </c>
    </row>
    <row r="47" spans="1:42" s="72" customFormat="1" ht="15.75" x14ac:dyDescent="0.25">
      <c r="A47" s="129">
        <v>36</v>
      </c>
      <c r="B47" s="108" t="s">
        <v>253</v>
      </c>
      <c r="C47" s="54">
        <v>0</v>
      </c>
      <c r="D47" s="54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4">
        <v>0</v>
      </c>
      <c r="O47" s="54">
        <v>0</v>
      </c>
      <c r="P47" s="55" t="s">
        <v>369</v>
      </c>
      <c r="Q47" s="55" t="s">
        <v>369</v>
      </c>
      <c r="R47" s="55">
        <v>0</v>
      </c>
      <c r="S47" s="54">
        <v>0</v>
      </c>
      <c r="T47" s="55">
        <v>0</v>
      </c>
      <c r="U47" s="55">
        <v>0</v>
      </c>
      <c r="W47" s="25"/>
      <c r="X47" s="25"/>
      <c r="Y47" s="25"/>
      <c r="Z47" s="25"/>
      <c r="AA47" s="54">
        <v>0</v>
      </c>
      <c r="AB47" s="54">
        <v>0</v>
      </c>
      <c r="AC47" s="54">
        <v>0</v>
      </c>
      <c r="AD47" s="54">
        <v>0</v>
      </c>
      <c r="AE47" s="54">
        <v>0</v>
      </c>
      <c r="AF47" s="54">
        <v>0</v>
      </c>
      <c r="AG47" s="54">
        <v>0</v>
      </c>
      <c r="AH47" s="54">
        <v>0</v>
      </c>
      <c r="AI47" s="54">
        <v>0</v>
      </c>
      <c r="AJ47" s="54">
        <v>0</v>
      </c>
      <c r="AK47" s="54">
        <v>0</v>
      </c>
      <c r="AL47" s="55" t="s">
        <v>369</v>
      </c>
      <c r="AM47" s="55" t="s">
        <v>369</v>
      </c>
      <c r="AN47" s="55">
        <v>0</v>
      </c>
      <c r="AO47" s="98">
        <v>0</v>
      </c>
      <c r="AP47" s="55">
        <v>0</v>
      </c>
    </row>
    <row r="48" spans="1:42" ht="15.75" x14ac:dyDescent="0.25">
      <c r="A48" s="93">
        <v>37</v>
      </c>
      <c r="B48" s="106" t="s">
        <v>101</v>
      </c>
      <c r="C48" s="54">
        <v>87.018000000000001</v>
      </c>
      <c r="D48" s="54">
        <v>87.018000000000001</v>
      </c>
      <c r="E48" s="54">
        <v>0</v>
      </c>
      <c r="F48" s="54">
        <v>115.17230000000001</v>
      </c>
      <c r="G48" s="54">
        <v>87.018000000000001</v>
      </c>
      <c r="H48" s="54">
        <v>28.154299999999999</v>
      </c>
      <c r="I48" s="54">
        <v>59.905759379999999</v>
      </c>
      <c r="J48" s="54">
        <v>0</v>
      </c>
      <c r="K48" s="54">
        <v>0</v>
      </c>
      <c r="L48" s="54">
        <v>79.288010450000002</v>
      </c>
      <c r="M48" s="54">
        <v>59.905759379999999</v>
      </c>
      <c r="N48" s="54">
        <v>0</v>
      </c>
      <c r="O48" s="54">
        <v>19.382251069999999</v>
      </c>
      <c r="P48" s="55">
        <v>68.842951320416461</v>
      </c>
      <c r="Q48" s="55">
        <v>68.842951414171196</v>
      </c>
      <c r="R48" s="55">
        <v>24.445374477169768</v>
      </c>
      <c r="S48" s="54">
        <v>0</v>
      </c>
      <c r="T48" s="55">
        <v>0</v>
      </c>
      <c r="U48" s="55">
        <v>27.112240620000001</v>
      </c>
      <c r="W48" s="52"/>
      <c r="X48" s="53"/>
      <c r="Y48" s="52"/>
      <c r="Z48" s="53"/>
      <c r="AA48" s="54">
        <v>87.018000000000001</v>
      </c>
      <c r="AB48" s="54">
        <v>0</v>
      </c>
      <c r="AC48" s="54">
        <v>115.17230000000001</v>
      </c>
      <c r="AD48" s="54">
        <v>87.018000000000001</v>
      </c>
      <c r="AE48" s="54">
        <v>28.154299999999999</v>
      </c>
      <c r="AF48" s="54">
        <v>59.905759379999999</v>
      </c>
      <c r="AG48" s="54">
        <v>0</v>
      </c>
      <c r="AH48" s="54">
        <v>79.288010450000002</v>
      </c>
      <c r="AI48" s="54">
        <v>59.905759379999999</v>
      </c>
      <c r="AJ48" s="54">
        <v>0</v>
      </c>
      <c r="AK48" s="54">
        <v>19.382251069999999</v>
      </c>
      <c r="AL48" s="55">
        <v>68.842951320416461</v>
      </c>
      <c r="AM48" s="55">
        <v>68.842951414171196</v>
      </c>
      <c r="AN48" s="55">
        <v>24.445374477169768</v>
      </c>
      <c r="AO48" s="98">
        <v>0</v>
      </c>
      <c r="AP48" s="55">
        <v>0</v>
      </c>
    </row>
    <row r="49" spans="1:42" ht="15.75" x14ac:dyDescent="0.25">
      <c r="A49" s="93">
        <v>38</v>
      </c>
      <c r="B49" s="106" t="s">
        <v>103</v>
      </c>
      <c r="C49" s="54">
        <v>1E-4</v>
      </c>
      <c r="D49" s="54">
        <v>1E-4</v>
      </c>
      <c r="E49" s="54">
        <v>0</v>
      </c>
      <c r="F49" s="54">
        <v>1.4999999999999999E-4</v>
      </c>
      <c r="G49" s="54">
        <v>1E-4</v>
      </c>
      <c r="H49" s="54">
        <v>5.0000000000000002E-5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4">
        <v>0</v>
      </c>
      <c r="O49" s="54">
        <v>0</v>
      </c>
      <c r="P49" s="55">
        <v>0</v>
      </c>
      <c r="Q49" s="55">
        <v>0</v>
      </c>
      <c r="R49" s="55">
        <v>0</v>
      </c>
      <c r="S49" s="54">
        <v>0</v>
      </c>
      <c r="T49" s="55">
        <v>0</v>
      </c>
      <c r="U49" s="55">
        <v>1E-4</v>
      </c>
      <c r="W49" s="52"/>
      <c r="X49" s="53"/>
      <c r="Y49" s="52"/>
      <c r="Z49" s="53"/>
      <c r="AA49" s="54">
        <v>1E-4</v>
      </c>
      <c r="AB49" s="54">
        <v>0</v>
      </c>
      <c r="AC49" s="54">
        <v>1.4999999999999999E-4</v>
      </c>
      <c r="AD49" s="54">
        <v>1E-4</v>
      </c>
      <c r="AE49" s="54">
        <v>5.0000000000000002E-5</v>
      </c>
      <c r="AF49" s="54">
        <v>0</v>
      </c>
      <c r="AG49" s="54">
        <v>0</v>
      </c>
      <c r="AH49" s="54">
        <v>0</v>
      </c>
      <c r="AI49" s="54">
        <v>0</v>
      </c>
      <c r="AJ49" s="54">
        <v>0</v>
      </c>
      <c r="AK49" s="54">
        <v>0</v>
      </c>
      <c r="AL49" s="55">
        <v>0</v>
      </c>
      <c r="AM49" s="55">
        <v>0</v>
      </c>
      <c r="AN49" s="55">
        <v>0</v>
      </c>
      <c r="AO49" s="98">
        <v>0</v>
      </c>
      <c r="AP49" s="55">
        <v>0</v>
      </c>
    </row>
    <row r="50" spans="1:42" ht="15.75" x14ac:dyDescent="0.25">
      <c r="A50" s="93">
        <v>39</v>
      </c>
      <c r="B50" s="106" t="s">
        <v>105</v>
      </c>
      <c r="C50" s="54">
        <v>118.566</v>
      </c>
      <c r="D50" s="54">
        <v>118.566</v>
      </c>
      <c r="E50" s="54">
        <v>0</v>
      </c>
      <c r="F50" s="54">
        <v>120.40824600000001</v>
      </c>
      <c r="G50" s="54">
        <v>118.566</v>
      </c>
      <c r="H50" s="54">
        <v>1.8422460000000001</v>
      </c>
      <c r="I50" s="54">
        <v>61.790148630000004</v>
      </c>
      <c r="J50" s="54">
        <v>0</v>
      </c>
      <c r="K50" s="54">
        <v>0</v>
      </c>
      <c r="L50" s="54">
        <v>62.750227000000002</v>
      </c>
      <c r="M50" s="54">
        <v>61.790148630000004</v>
      </c>
      <c r="N50" s="54">
        <v>0</v>
      </c>
      <c r="O50" s="54">
        <v>0.96007836999999996</v>
      </c>
      <c r="P50" s="55">
        <v>52.11455951115834</v>
      </c>
      <c r="Q50" s="55">
        <v>52.11455853344232</v>
      </c>
      <c r="R50" s="55">
        <v>1.5299998356978053</v>
      </c>
      <c r="S50" s="54">
        <v>0</v>
      </c>
      <c r="T50" s="55">
        <v>0</v>
      </c>
      <c r="U50" s="55">
        <v>56.775851369999998</v>
      </c>
      <c r="W50" s="52"/>
      <c r="X50" s="53"/>
      <c r="Y50" s="52"/>
      <c r="Z50" s="53"/>
      <c r="AA50" s="54">
        <v>118.566</v>
      </c>
      <c r="AB50" s="54">
        <v>0</v>
      </c>
      <c r="AC50" s="54">
        <v>120.40824600000001</v>
      </c>
      <c r="AD50" s="54">
        <v>118.566</v>
      </c>
      <c r="AE50" s="54">
        <v>1.8422460000000001</v>
      </c>
      <c r="AF50" s="54">
        <v>61.790148630000004</v>
      </c>
      <c r="AG50" s="54">
        <v>0</v>
      </c>
      <c r="AH50" s="54">
        <v>62.750227000000002</v>
      </c>
      <c r="AI50" s="54">
        <v>61.790148630000004</v>
      </c>
      <c r="AJ50" s="54">
        <v>0</v>
      </c>
      <c r="AK50" s="54">
        <v>0.96007836999999996</v>
      </c>
      <c r="AL50" s="55">
        <v>52.11455951115834</v>
      </c>
      <c r="AM50" s="55">
        <v>52.11455853344232</v>
      </c>
      <c r="AN50" s="55">
        <v>1.5299998356978053</v>
      </c>
      <c r="AO50" s="98">
        <v>0</v>
      </c>
      <c r="AP50" s="55">
        <v>0</v>
      </c>
    </row>
    <row r="51" spans="1:42" s="72" customFormat="1" ht="15.75" x14ac:dyDescent="0.25">
      <c r="A51" s="103">
        <v>40</v>
      </c>
      <c r="B51" s="106" t="s">
        <v>107</v>
      </c>
      <c r="C51" s="54">
        <v>116</v>
      </c>
      <c r="D51" s="54">
        <v>116</v>
      </c>
      <c r="E51" s="54">
        <v>0</v>
      </c>
      <c r="F51" s="54">
        <v>145</v>
      </c>
      <c r="G51" s="54">
        <v>116</v>
      </c>
      <c r="H51" s="54">
        <v>29</v>
      </c>
      <c r="I51" s="54">
        <v>50.809084759999998</v>
      </c>
      <c r="J51" s="54">
        <v>0</v>
      </c>
      <c r="K51" s="54">
        <v>0</v>
      </c>
      <c r="L51" s="54">
        <v>63.51135601</v>
      </c>
      <c r="M51" s="54">
        <v>50.809084759999998</v>
      </c>
      <c r="N51" s="54">
        <v>0</v>
      </c>
      <c r="O51" s="54">
        <v>12.702271250000001</v>
      </c>
      <c r="P51" s="55">
        <v>43.800935137931027</v>
      </c>
      <c r="Q51" s="55">
        <v>43.800935344827593</v>
      </c>
      <c r="R51" s="55">
        <v>20.000000075577038</v>
      </c>
      <c r="S51" s="54">
        <v>0</v>
      </c>
      <c r="T51" s="55">
        <v>0</v>
      </c>
      <c r="U51" s="55">
        <v>65.19091524000001</v>
      </c>
      <c r="W51" s="52"/>
      <c r="X51" s="53"/>
      <c r="Y51" s="52"/>
      <c r="Z51" s="53"/>
      <c r="AA51" s="54">
        <v>116</v>
      </c>
      <c r="AB51" s="54">
        <v>0</v>
      </c>
      <c r="AC51" s="54">
        <v>145</v>
      </c>
      <c r="AD51" s="54">
        <v>116</v>
      </c>
      <c r="AE51" s="54">
        <v>29</v>
      </c>
      <c r="AF51" s="54">
        <v>50.809084759999998</v>
      </c>
      <c r="AG51" s="54">
        <v>0</v>
      </c>
      <c r="AH51" s="54">
        <v>63.51135601</v>
      </c>
      <c r="AI51" s="54">
        <v>50.809084759999998</v>
      </c>
      <c r="AJ51" s="54">
        <v>0</v>
      </c>
      <c r="AK51" s="54">
        <v>12.702271250000001</v>
      </c>
      <c r="AL51" s="55">
        <v>43.800935137931027</v>
      </c>
      <c r="AM51" s="55">
        <v>43.800935344827593</v>
      </c>
      <c r="AN51" s="55">
        <v>20.000000075577038</v>
      </c>
      <c r="AO51" s="98">
        <v>0</v>
      </c>
      <c r="AP51" s="55">
        <v>0</v>
      </c>
    </row>
    <row r="52" spans="1:42" ht="15.75" x14ac:dyDescent="0.25">
      <c r="A52" s="129">
        <v>41</v>
      </c>
      <c r="B52" s="108" t="s">
        <v>254</v>
      </c>
      <c r="C52" s="54">
        <v>0</v>
      </c>
      <c r="D52" s="54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4">
        <v>0</v>
      </c>
      <c r="O52" s="54">
        <v>0</v>
      </c>
      <c r="P52" s="55" t="s">
        <v>369</v>
      </c>
      <c r="Q52" s="55" t="s">
        <v>369</v>
      </c>
      <c r="R52" s="55">
        <v>0</v>
      </c>
      <c r="S52" s="54">
        <v>0</v>
      </c>
      <c r="T52" s="55">
        <v>0</v>
      </c>
      <c r="U52" s="55">
        <v>0</v>
      </c>
      <c r="V52" s="72"/>
      <c r="W52" s="25"/>
      <c r="X52" s="25"/>
      <c r="Y52" s="25"/>
      <c r="Z52" s="25"/>
      <c r="AA52" s="54">
        <v>0</v>
      </c>
      <c r="AB52" s="54">
        <v>0</v>
      </c>
      <c r="AC52" s="54">
        <v>0</v>
      </c>
      <c r="AD52" s="54">
        <v>0</v>
      </c>
      <c r="AE52" s="54">
        <v>0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0</v>
      </c>
      <c r="AL52" s="55" t="s">
        <v>369</v>
      </c>
      <c r="AM52" s="55" t="s">
        <v>369</v>
      </c>
      <c r="AN52" s="55">
        <v>0</v>
      </c>
      <c r="AO52" s="98">
        <v>0</v>
      </c>
      <c r="AP52" s="55">
        <v>0</v>
      </c>
    </row>
    <row r="53" spans="1:42" ht="15.75" x14ac:dyDescent="0.25">
      <c r="A53" s="104">
        <v>42</v>
      </c>
      <c r="B53" s="107" t="s">
        <v>109</v>
      </c>
      <c r="C53" s="49">
        <v>401.17099999999999</v>
      </c>
      <c r="D53" s="49">
        <v>401.17099999999999</v>
      </c>
      <c r="E53" s="49">
        <v>0</v>
      </c>
      <c r="F53" s="49">
        <v>536.19937776999996</v>
      </c>
      <c r="G53" s="49">
        <v>401.17099999999999</v>
      </c>
      <c r="H53" s="49">
        <v>135.02837776999999</v>
      </c>
      <c r="I53" s="49">
        <v>225.56561734999997</v>
      </c>
      <c r="J53" s="49">
        <v>0</v>
      </c>
      <c r="K53" s="49">
        <v>0</v>
      </c>
      <c r="L53" s="49">
        <v>307.96780927999998</v>
      </c>
      <c r="M53" s="49">
        <v>225.56561734999997</v>
      </c>
      <c r="N53" s="49">
        <v>0</v>
      </c>
      <c r="O53" s="49">
        <v>82.402191930000001</v>
      </c>
      <c r="P53" s="49">
        <v>56.226800379389331</v>
      </c>
      <c r="Q53" s="49">
        <v>61.025832710779817</v>
      </c>
      <c r="R53" s="49">
        <v>26.756754909757824</v>
      </c>
      <c r="S53" s="49">
        <v>0</v>
      </c>
      <c r="T53" s="49">
        <v>0</v>
      </c>
      <c r="U53" s="49">
        <v>175.60538265000002</v>
      </c>
      <c r="W53" s="47"/>
      <c r="X53" s="48"/>
      <c r="Y53" s="47"/>
      <c r="Z53" s="48"/>
      <c r="AA53" s="49">
        <v>401.17099999999999</v>
      </c>
      <c r="AB53" s="49">
        <v>0</v>
      </c>
      <c r="AC53" s="49">
        <v>536.19937776999996</v>
      </c>
      <c r="AD53" s="49">
        <v>401.17099999999999</v>
      </c>
      <c r="AE53" s="49">
        <v>135.02837776999999</v>
      </c>
      <c r="AF53" s="49">
        <v>225.56561734999997</v>
      </c>
      <c r="AG53" s="49">
        <v>0</v>
      </c>
      <c r="AH53" s="49">
        <v>307.96780927999998</v>
      </c>
      <c r="AI53" s="49">
        <v>225.56561734999997</v>
      </c>
      <c r="AJ53" s="49">
        <v>0</v>
      </c>
      <c r="AK53" s="49">
        <v>82.402191930000001</v>
      </c>
      <c r="AL53" s="49">
        <v>56.226800379389331</v>
      </c>
      <c r="AM53" s="49">
        <v>61.025832710779817</v>
      </c>
      <c r="AN53" s="49">
        <v>26.756754909757824</v>
      </c>
      <c r="AO53" s="49">
        <v>0</v>
      </c>
      <c r="AP53" s="49">
        <v>0</v>
      </c>
    </row>
    <row r="54" spans="1:42" ht="15.75" x14ac:dyDescent="0.25">
      <c r="A54" s="93">
        <v>43</v>
      </c>
      <c r="B54" s="106" t="s">
        <v>111</v>
      </c>
      <c r="C54" s="54">
        <v>0</v>
      </c>
      <c r="D54" s="54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4">
        <v>0</v>
      </c>
      <c r="O54" s="54">
        <v>0</v>
      </c>
      <c r="P54" s="55" t="s">
        <v>369</v>
      </c>
      <c r="Q54" s="55" t="s">
        <v>369</v>
      </c>
      <c r="R54" s="55">
        <v>0</v>
      </c>
      <c r="S54" s="54">
        <v>0</v>
      </c>
      <c r="T54" s="55">
        <v>0</v>
      </c>
      <c r="U54" s="55">
        <v>0</v>
      </c>
      <c r="W54" s="52"/>
      <c r="X54" s="53"/>
      <c r="Y54" s="52"/>
      <c r="Z54" s="53"/>
      <c r="AA54" s="54">
        <v>0</v>
      </c>
      <c r="AB54" s="54">
        <v>0</v>
      </c>
      <c r="AC54" s="54">
        <v>0</v>
      </c>
      <c r="AD54" s="54">
        <v>0</v>
      </c>
      <c r="AE54" s="54">
        <v>0</v>
      </c>
      <c r="AF54" s="54">
        <v>0</v>
      </c>
      <c r="AG54" s="54">
        <v>0</v>
      </c>
      <c r="AH54" s="54">
        <v>0</v>
      </c>
      <c r="AI54" s="54">
        <v>0</v>
      </c>
      <c r="AJ54" s="54">
        <v>0</v>
      </c>
      <c r="AK54" s="54">
        <v>0</v>
      </c>
      <c r="AL54" s="55" t="s">
        <v>369</v>
      </c>
      <c r="AM54" s="55" t="s">
        <v>369</v>
      </c>
      <c r="AN54" s="55">
        <v>0</v>
      </c>
      <c r="AO54" s="98">
        <v>0</v>
      </c>
      <c r="AP54" s="55">
        <v>0</v>
      </c>
    </row>
    <row r="55" spans="1:42" ht="15.75" x14ac:dyDescent="0.25">
      <c r="A55" s="93">
        <v>44</v>
      </c>
      <c r="B55" s="106" t="s">
        <v>113</v>
      </c>
      <c r="C55" s="54">
        <v>0</v>
      </c>
      <c r="D55" s="54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4">
        <v>0</v>
      </c>
      <c r="O55" s="54">
        <v>0</v>
      </c>
      <c r="P55" s="55" t="s">
        <v>369</v>
      </c>
      <c r="Q55" s="55" t="s">
        <v>369</v>
      </c>
      <c r="R55" s="55">
        <v>0</v>
      </c>
      <c r="S55" s="54">
        <v>0</v>
      </c>
      <c r="T55" s="55">
        <v>0</v>
      </c>
      <c r="U55" s="55">
        <v>0</v>
      </c>
      <c r="W55" s="52"/>
      <c r="X55" s="53"/>
      <c r="Y55" s="52"/>
      <c r="Z55" s="53"/>
      <c r="AA55" s="54">
        <v>0</v>
      </c>
      <c r="AB55" s="54">
        <v>0</v>
      </c>
      <c r="AC55" s="54">
        <v>0</v>
      </c>
      <c r="AD55" s="54">
        <v>0</v>
      </c>
      <c r="AE55" s="54">
        <v>0</v>
      </c>
      <c r="AF55" s="54">
        <v>0</v>
      </c>
      <c r="AG55" s="54">
        <v>0</v>
      </c>
      <c r="AH55" s="54">
        <v>0</v>
      </c>
      <c r="AI55" s="54">
        <v>0</v>
      </c>
      <c r="AJ55" s="54">
        <v>0</v>
      </c>
      <c r="AK55" s="54">
        <v>0</v>
      </c>
      <c r="AL55" s="55" t="s">
        <v>369</v>
      </c>
      <c r="AM55" s="55" t="s">
        <v>369</v>
      </c>
      <c r="AN55" s="55">
        <v>0</v>
      </c>
      <c r="AO55" s="98">
        <v>0</v>
      </c>
      <c r="AP55" s="55">
        <v>0</v>
      </c>
    </row>
    <row r="56" spans="1:42" ht="31.5" x14ac:dyDescent="0.25">
      <c r="A56" s="93">
        <v>45</v>
      </c>
      <c r="B56" s="106" t="s">
        <v>115</v>
      </c>
      <c r="C56" s="54">
        <v>0.37469999999999998</v>
      </c>
      <c r="D56" s="54">
        <v>0.37469999999999998</v>
      </c>
      <c r="E56" s="54">
        <v>0</v>
      </c>
      <c r="F56" s="54">
        <v>0.48712949</v>
      </c>
      <c r="G56" s="54">
        <v>0.37469999999999998</v>
      </c>
      <c r="H56" s="54">
        <v>0.11242949000000001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4">
        <v>0</v>
      </c>
      <c r="O56" s="54">
        <v>0</v>
      </c>
      <c r="P56" s="55">
        <v>0</v>
      </c>
      <c r="Q56" s="55">
        <v>0</v>
      </c>
      <c r="R56" s="55">
        <v>0</v>
      </c>
      <c r="S56" s="54">
        <v>0</v>
      </c>
      <c r="T56" s="55">
        <v>0</v>
      </c>
      <c r="U56" s="55">
        <v>0.37469999999999998</v>
      </c>
      <c r="W56" s="52"/>
      <c r="X56" s="53"/>
      <c r="Y56" s="52"/>
      <c r="Z56" s="53"/>
      <c r="AA56" s="54">
        <v>0.37469999999999998</v>
      </c>
      <c r="AB56" s="54">
        <v>0</v>
      </c>
      <c r="AC56" s="54">
        <v>0.48712949</v>
      </c>
      <c r="AD56" s="54">
        <v>0.37469999999999998</v>
      </c>
      <c r="AE56" s="54">
        <v>0.11242949000000001</v>
      </c>
      <c r="AF56" s="54">
        <v>0</v>
      </c>
      <c r="AG56" s="54">
        <v>0</v>
      </c>
      <c r="AH56" s="54">
        <v>0</v>
      </c>
      <c r="AI56" s="54">
        <v>0</v>
      </c>
      <c r="AJ56" s="54">
        <v>0</v>
      </c>
      <c r="AK56" s="54">
        <v>0</v>
      </c>
      <c r="AL56" s="55">
        <v>0</v>
      </c>
      <c r="AM56" s="55">
        <v>0</v>
      </c>
      <c r="AN56" s="55">
        <v>0</v>
      </c>
      <c r="AO56" s="98">
        <v>0</v>
      </c>
      <c r="AP56" s="55">
        <v>0</v>
      </c>
    </row>
    <row r="57" spans="1:42" ht="31.5" x14ac:dyDescent="0.25">
      <c r="A57" s="93">
        <v>46</v>
      </c>
      <c r="B57" s="106" t="s">
        <v>117</v>
      </c>
      <c r="C57" s="54">
        <v>5.7462</v>
      </c>
      <c r="D57" s="54">
        <v>5.7462</v>
      </c>
      <c r="E57" s="54">
        <v>0</v>
      </c>
      <c r="F57" s="54">
        <v>6.1129787200000001</v>
      </c>
      <c r="G57" s="54">
        <v>5.7462</v>
      </c>
      <c r="H57" s="54">
        <v>0.36677871999999995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4">
        <v>0</v>
      </c>
      <c r="O57" s="54">
        <v>0</v>
      </c>
      <c r="P57" s="55">
        <v>0</v>
      </c>
      <c r="Q57" s="55">
        <v>0</v>
      </c>
      <c r="R57" s="55">
        <v>0</v>
      </c>
      <c r="S57" s="54">
        <v>0</v>
      </c>
      <c r="T57" s="55">
        <v>0</v>
      </c>
      <c r="U57" s="55">
        <v>5.7462</v>
      </c>
      <c r="W57" s="52"/>
      <c r="X57" s="53"/>
      <c r="Y57" s="52"/>
      <c r="Z57" s="53"/>
      <c r="AA57" s="54">
        <v>5.7462</v>
      </c>
      <c r="AB57" s="54">
        <v>0</v>
      </c>
      <c r="AC57" s="54">
        <v>6.1129787200000001</v>
      </c>
      <c r="AD57" s="54">
        <v>5.7462</v>
      </c>
      <c r="AE57" s="54">
        <v>0.36677871999999995</v>
      </c>
      <c r="AF57" s="54">
        <v>0</v>
      </c>
      <c r="AG57" s="54">
        <v>0</v>
      </c>
      <c r="AH57" s="54">
        <v>0</v>
      </c>
      <c r="AI57" s="54">
        <v>0</v>
      </c>
      <c r="AJ57" s="54">
        <v>0</v>
      </c>
      <c r="AK57" s="54">
        <v>0</v>
      </c>
      <c r="AL57" s="55">
        <v>0</v>
      </c>
      <c r="AM57" s="55">
        <v>0</v>
      </c>
      <c r="AN57" s="55">
        <v>0</v>
      </c>
      <c r="AO57" s="98">
        <v>0</v>
      </c>
      <c r="AP57" s="55">
        <v>0</v>
      </c>
    </row>
    <row r="58" spans="1:42" ht="31.5" x14ac:dyDescent="0.25">
      <c r="A58" s="93">
        <v>47</v>
      </c>
      <c r="B58" s="106" t="s">
        <v>119</v>
      </c>
      <c r="C58" s="54">
        <v>0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4">
        <v>0</v>
      </c>
      <c r="O58" s="54">
        <v>0</v>
      </c>
      <c r="P58" s="55" t="s">
        <v>369</v>
      </c>
      <c r="Q58" s="55" t="s">
        <v>369</v>
      </c>
      <c r="R58" s="55">
        <v>0</v>
      </c>
      <c r="S58" s="54">
        <v>0</v>
      </c>
      <c r="T58" s="55">
        <v>0</v>
      </c>
      <c r="U58" s="55">
        <v>0</v>
      </c>
      <c r="W58" s="52"/>
      <c r="X58" s="53"/>
      <c r="Y58" s="52"/>
      <c r="Z58" s="53"/>
      <c r="AA58" s="54">
        <v>0</v>
      </c>
      <c r="AB58" s="54">
        <v>0</v>
      </c>
      <c r="AC58" s="54">
        <v>0</v>
      </c>
      <c r="AD58" s="54">
        <v>0</v>
      </c>
      <c r="AE58" s="54">
        <v>0</v>
      </c>
      <c r="AF58" s="54">
        <v>0</v>
      </c>
      <c r="AG58" s="54">
        <v>0</v>
      </c>
      <c r="AH58" s="54">
        <v>0</v>
      </c>
      <c r="AI58" s="54">
        <v>0</v>
      </c>
      <c r="AJ58" s="54">
        <v>0</v>
      </c>
      <c r="AK58" s="54">
        <v>0</v>
      </c>
      <c r="AL58" s="55" t="s">
        <v>369</v>
      </c>
      <c r="AM58" s="55" t="s">
        <v>369</v>
      </c>
      <c r="AN58" s="55">
        <v>0</v>
      </c>
      <c r="AO58" s="98">
        <v>0</v>
      </c>
      <c r="AP58" s="55">
        <v>0</v>
      </c>
    </row>
    <row r="59" spans="1:42" ht="15.75" x14ac:dyDescent="0.25">
      <c r="A59" s="129">
        <v>48</v>
      </c>
      <c r="B59" s="106" t="s">
        <v>121</v>
      </c>
      <c r="C59" s="54">
        <v>135.80000000000001</v>
      </c>
      <c r="D59" s="54">
        <v>135.80000000000001</v>
      </c>
      <c r="E59" s="54">
        <v>0</v>
      </c>
      <c r="F59" s="54">
        <v>142.94736800000001</v>
      </c>
      <c r="G59" s="54">
        <v>135.80000000000001</v>
      </c>
      <c r="H59" s="54">
        <v>7.1473680000000002</v>
      </c>
      <c r="I59" s="54">
        <v>64.828411500000001</v>
      </c>
      <c r="J59" s="54">
        <v>0</v>
      </c>
      <c r="K59" s="54">
        <v>0</v>
      </c>
      <c r="L59" s="54">
        <v>68.240432959999993</v>
      </c>
      <c r="M59" s="54">
        <v>64.828411500000001</v>
      </c>
      <c r="N59" s="54">
        <v>0</v>
      </c>
      <c r="O59" s="54">
        <v>3.4120214600000001</v>
      </c>
      <c r="P59" s="55">
        <v>47.73815279823269</v>
      </c>
      <c r="Q59" s="55">
        <v>47.738152841717394</v>
      </c>
      <c r="R59" s="55">
        <v>4.9999997245035077</v>
      </c>
      <c r="S59" s="54">
        <v>0</v>
      </c>
      <c r="T59" s="55">
        <v>0</v>
      </c>
      <c r="U59" s="55">
        <v>70.97158850000001</v>
      </c>
      <c r="W59" s="52"/>
      <c r="X59" s="53"/>
      <c r="Y59" s="52"/>
      <c r="Z59" s="53"/>
      <c r="AA59" s="54">
        <v>135.80000000000001</v>
      </c>
      <c r="AB59" s="54">
        <v>0</v>
      </c>
      <c r="AC59" s="54">
        <v>142.94736800000001</v>
      </c>
      <c r="AD59" s="54">
        <v>135.80000000000001</v>
      </c>
      <c r="AE59" s="54">
        <v>7.1473680000000002</v>
      </c>
      <c r="AF59" s="54">
        <v>64.828411500000001</v>
      </c>
      <c r="AG59" s="54">
        <v>0</v>
      </c>
      <c r="AH59" s="54">
        <v>68.240432959999993</v>
      </c>
      <c r="AI59" s="54">
        <v>64.828411500000001</v>
      </c>
      <c r="AJ59" s="54">
        <v>0</v>
      </c>
      <c r="AK59" s="54">
        <v>3.4120214600000001</v>
      </c>
      <c r="AL59" s="55">
        <v>47.73815279823269</v>
      </c>
      <c r="AM59" s="55">
        <v>47.738152841717394</v>
      </c>
      <c r="AN59" s="55">
        <v>4.9999997245035077</v>
      </c>
      <c r="AO59" s="98">
        <v>0</v>
      </c>
      <c r="AP59" s="55">
        <v>0</v>
      </c>
    </row>
    <row r="60" spans="1:42" ht="15.75" x14ac:dyDescent="0.25">
      <c r="A60" s="130">
        <v>49</v>
      </c>
      <c r="B60" s="106" t="s">
        <v>123</v>
      </c>
      <c r="C60" s="54">
        <v>259.25009999999997</v>
      </c>
      <c r="D60" s="54">
        <v>259.25009999999997</v>
      </c>
      <c r="E60" s="54">
        <v>0</v>
      </c>
      <c r="F60" s="54">
        <v>386.65190156</v>
      </c>
      <c r="G60" s="54">
        <v>259.25009999999997</v>
      </c>
      <c r="H60" s="54">
        <v>127.40180156</v>
      </c>
      <c r="I60" s="54">
        <v>160.73720584999998</v>
      </c>
      <c r="J60" s="54">
        <v>0</v>
      </c>
      <c r="K60" s="54">
        <v>0</v>
      </c>
      <c r="L60" s="54">
        <v>239.72737631999999</v>
      </c>
      <c r="M60" s="54">
        <v>160.73720584999998</v>
      </c>
      <c r="N60" s="54">
        <v>0</v>
      </c>
      <c r="O60" s="54">
        <v>78.990170469999995</v>
      </c>
      <c r="P60" s="55">
        <v>62.000826942786134</v>
      </c>
      <c r="Q60" s="55">
        <v>62.000826913581363</v>
      </c>
      <c r="R60" s="55">
        <v>32.949999988553664</v>
      </c>
      <c r="S60" s="54">
        <v>0</v>
      </c>
      <c r="T60" s="55">
        <v>0</v>
      </c>
      <c r="U60" s="55">
        <v>98.512894149999994</v>
      </c>
      <c r="W60" s="52"/>
      <c r="X60" s="53"/>
      <c r="Y60" s="52"/>
      <c r="Z60" s="53"/>
      <c r="AA60" s="54">
        <v>259.25009999999997</v>
      </c>
      <c r="AB60" s="54">
        <v>0</v>
      </c>
      <c r="AC60" s="54">
        <v>386.65190156</v>
      </c>
      <c r="AD60" s="54">
        <v>259.25009999999997</v>
      </c>
      <c r="AE60" s="54">
        <v>127.40180156</v>
      </c>
      <c r="AF60" s="54">
        <v>160.73720584999998</v>
      </c>
      <c r="AG60" s="54">
        <v>0</v>
      </c>
      <c r="AH60" s="54">
        <v>239.72737631999999</v>
      </c>
      <c r="AI60" s="54">
        <v>160.73720584999998</v>
      </c>
      <c r="AJ60" s="54">
        <v>0</v>
      </c>
      <c r="AK60" s="54">
        <v>78.990170469999995</v>
      </c>
      <c r="AL60" s="55">
        <v>62.000826942786134</v>
      </c>
      <c r="AM60" s="55">
        <v>62.000826913581363</v>
      </c>
      <c r="AN60" s="55">
        <v>32.949999988553664</v>
      </c>
      <c r="AO60" s="98">
        <v>0</v>
      </c>
      <c r="AP60" s="55">
        <v>0</v>
      </c>
    </row>
    <row r="61" spans="1:42" ht="15.75" x14ac:dyDescent="0.25">
      <c r="A61" s="127">
        <v>50</v>
      </c>
      <c r="B61" s="128" t="s">
        <v>125</v>
      </c>
      <c r="C61" s="49">
        <v>925.26560000000006</v>
      </c>
      <c r="D61" s="49">
        <v>925.26560000000006</v>
      </c>
      <c r="E61" s="49">
        <v>0</v>
      </c>
      <c r="F61" s="49">
        <v>986.00919267000017</v>
      </c>
      <c r="G61" s="49">
        <v>925.26560000000006</v>
      </c>
      <c r="H61" s="49">
        <v>60.743592669999998</v>
      </c>
      <c r="I61" s="49">
        <v>298.33824244999994</v>
      </c>
      <c r="J61" s="49">
        <v>0.30542258</v>
      </c>
      <c r="K61" s="49">
        <v>0</v>
      </c>
      <c r="L61" s="49">
        <v>322.81960775000005</v>
      </c>
      <c r="M61" s="49">
        <v>298.33824244999994</v>
      </c>
      <c r="N61" s="49">
        <v>0</v>
      </c>
      <c r="O61" s="49">
        <v>24.4813653</v>
      </c>
      <c r="P61" s="49">
        <v>32.243524718740211</v>
      </c>
      <c r="Q61" s="49">
        <v>40.302794457679219</v>
      </c>
      <c r="R61" s="49">
        <v>7.5836054292461093</v>
      </c>
      <c r="S61" s="49">
        <v>0</v>
      </c>
      <c r="T61" s="49">
        <v>0.30542258000000011</v>
      </c>
      <c r="U61" s="49">
        <v>626.92735754999978</v>
      </c>
      <c r="W61" s="47"/>
      <c r="X61" s="48"/>
      <c r="Y61" s="47"/>
      <c r="Z61" s="48"/>
      <c r="AA61" s="49">
        <v>925.26560000000006</v>
      </c>
      <c r="AB61" s="49">
        <v>0</v>
      </c>
      <c r="AC61" s="49">
        <v>986.00919267000017</v>
      </c>
      <c r="AD61" s="49">
        <v>925.26560000000006</v>
      </c>
      <c r="AE61" s="49">
        <v>60.743592669999998</v>
      </c>
      <c r="AF61" s="49">
        <v>298.33824244999994</v>
      </c>
      <c r="AG61" s="49">
        <v>0.30542258</v>
      </c>
      <c r="AH61" s="49">
        <v>322.81960775000005</v>
      </c>
      <c r="AI61" s="49">
        <v>298.33824244999994</v>
      </c>
      <c r="AJ61" s="49">
        <v>0</v>
      </c>
      <c r="AK61" s="49">
        <v>24.4813653</v>
      </c>
      <c r="AL61" s="49">
        <v>32.243524718740211</v>
      </c>
      <c r="AM61" s="49">
        <v>40.302794457679219</v>
      </c>
      <c r="AN61" s="49">
        <v>7.5836054292461093</v>
      </c>
      <c r="AO61" s="49">
        <v>0</v>
      </c>
      <c r="AP61" s="49">
        <v>0.30542258000000011</v>
      </c>
    </row>
    <row r="62" spans="1:42" ht="15.75" x14ac:dyDescent="0.25">
      <c r="A62" s="129">
        <v>51</v>
      </c>
      <c r="B62" s="108" t="s">
        <v>127</v>
      </c>
      <c r="C62" s="54">
        <v>14.5</v>
      </c>
      <c r="D62" s="54">
        <v>14.5</v>
      </c>
      <c r="E62" s="54">
        <v>0</v>
      </c>
      <c r="F62" s="54">
        <v>17.261904999999999</v>
      </c>
      <c r="G62" s="54">
        <v>14.5</v>
      </c>
      <c r="H62" s="54">
        <v>2.7619050000000001</v>
      </c>
      <c r="I62" s="54">
        <v>10.39784272</v>
      </c>
      <c r="J62" s="54">
        <v>0</v>
      </c>
      <c r="K62" s="54">
        <v>0</v>
      </c>
      <c r="L62" s="54">
        <v>12.378384369999999</v>
      </c>
      <c r="M62" s="54">
        <v>10.39784272</v>
      </c>
      <c r="N62" s="54">
        <v>0</v>
      </c>
      <c r="O62" s="54">
        <v>1.9805416499999999</v>
      </c>
      <c r="P62" s="55">
        <v>71.709260137931025</v>
      </c>
      <c r="Q62" s="55">
        <v>71.709260456098235</v>
      </c>
      <c r="R62" s="55">
        <v>16.000001218252685</v>
      </c>
      <c r="S62" s="54">
        <v>0</v>
      </c>
      <c r="T62" s="55">
        <v>0</v>
      </c>
      <c r="U62" s="55">
        <v>4.1021572800000001</v>
      </c>
      <c r="W62" s="52"/>
      <c r="X62" s="53"/>
      <c r="Y62" s="52"/>
      <c r="Z62" s="53"/>
      <c r="AA62" s="54">
        <v>14.5</v>
      </c>
      <c r="AB62" s="54">
        <v>0</v>
      </c>
      <c r="AC62" s="54">
        <v>17.261904999999999</v>
      </c>
      <c r="AD62" s="54">
        <v>14.5</v>
      </c>
      <c r="AE62" s="54">
        <v>2.7619050000000001</v>
      </c>
      <c r="AF62" s="54">
        <v>10.39784272</v>
      </c>
      <c r="AG62" s="54">
        <v>0</v>
      </c>
      <c r="AH62" s="54">
        <v>12.378384369999999</v>
      </c>
      <c r="AI62" s="54">
        <v>10.39784272</v>
      </c>
      <c r="AJ62" s="54">
        <v>0</v>
      </c>
      <c r="AK62" s="54">
        <v>1.9805416499999999</v>
      </c>
      <c r="AL62" s="55">
        <v>71.709260137931025</v>
      </c>
      <c r="AM62" s="55">
        <v>71.709260456098235</v>
      </c>
      <c r="AN62" s="55">
        <v>16.000001218252685</v>
      </c>
      <c r="AO62" s="98">
        <v>0</v>
      </c>
      <c r="AP62" s="55">
        <v>0</v>
      </c>
    </row>
    <row r="63" spans="1:42" ht="15.75" x14ac:dyDescent="0.25">
      <c r="A63" s="129">
        <v>52</v>
      </c>
      <c r="B63" s="108" t="s">
        <v>129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4">
        <v>0</v>
      </c>
      <c r="O63" s="54">
        <v>0</v>
      </c>
      <c r="P63" s="55" t="s">
        <v>369</v>
      </c>
      <c r="Q63" s="55" t="s">
        <v>369</v>
      </c>
      <c r="R63" s="55">
        <v>0</v>
      </c>
      <c r="S63" s="54">
        <v>0</v>
      </c>
      <c r="T63" s="55">
        <v>0</v>
      </c>
      <c r="U63" s="55">
        <v>0</v>
      </c>
      <c r="W63" s="52"/>
      <c r="X63" s="53"/>
      <c r="Y63" s="52"/>
      <c r="Z63" s="53"/>
      <c r="AA63" s="54">
        <v>0</v>
      </c>
      <c r="AB63" s="54">
        <v>0</v>
      </c>
      <c r="AC63" s="54">
        <v>0</v>
      </c>
      <c r="AD63" s="54">
        <v>0</v>
      </c>
      <c r="AE63" s="54">
        <v>0</v>
      </c>
      <c r="AF63" s="54">
        <v>0</v>
      </c>
      <c r="AG63" s="54">
        <v>0</v>
      </c>
      <c r="AH63" s="54">
        <v>0</v>
      </c>
      <c r="AI63" s="54">
        <v>0</v>
      </c>
      <c r="AJ63" s="54">
        <v>0</v>
      </c>
      <c r="AK63" s="54">
        <v>0</v>
      </c>
      <c r="AL63" s="55" t="s">
        <v>369</v>
      </c>
      <c r="AM63" s="55" t="s">
        <v>369</v>
      </c>
      <c r="AN63" s="55">
        <v>0</v>
      </c>
      <c r="AO63" s="98">
        <v>0</v>
      </c>
      <c r="AP63" s="55">
        <v>0</v>
      </c>
    </row>
    <row r="64" spans="1:42" ht="15.75" x14ac:dyDescent="0.25">
      <c r="A64" s="129">
        <v>53</v>
      </c>
      <c r="B64" s="108" t="s">
        <v>131</v>
      </c>
      <c r="C64" s="54">
        <v>79.272900000000007</v>
      </c>
      <c r="D64" s="54">
        <v>79.272900000000007</v>
      </c>
      <c r="E64" s="54">
        <v>0</v>
      </c>
      <c r="F64" s="54">
        <v>92.177800000000005</v>
      </c>
      <c r="G64" s="54">
        <v>79.272900000000007</v>
      </c>
      <c r="H64" s="54">
        <v>12.9049</v>
      </c>
      <c r="I64" s="54">
        <v>49.507565560000003</v>
      </c>
      <c r="J64" s="54">
        <v>0</v>
      </c>
      <c r="K64" s="54">
        <v>0</v>
      </c>
      <c r="L64" s="54">
        <v>57.566936939999998</v>
      </c>
      <c r="M64" s="54">
        <v>49.507565560000003</v>
      </c>
      <c r="N64" s="54">
        <v>0</v>
      </c>
      <c r="O64" s="54">
        <v>8.05937138</v>
      </c>
      <c r="P64" s="55">
        <v>62.452068184713816</v>
      </c>
      <c r="Q64" s="55">
        <v>62.452025044750449</v>
      </c>
      <c r="R64" s="55">
        <v>14.000000362013356</v>
      </c>
      <c r="S64" s="54">
        <v>0</v>
      </c>
      <c r="T64" s="55">
        <v>0</v>
      </c>
      <c r="U64" s="55">
        <v>29.765334440000004</v>
      </c>
      <c r="W64" s="52"/>
      <c r="X64" s="53"/>
      <c r="Y64" s="52"/>
      <c r="Z64" s="53"/>
      <c r="AA64" s="54">
        <v>79.272900000000007</v>
      </c>
      <c r="AB64" s="54">
        <v>0</v>
      </c>
      <c r="AC64" s="54">
        <v>92.177800000000005</v>
      </c>
      <c r="AD64" s="54">
        <v>79.272900000000007</v>
      </c>
      <c r="AE64" s="54">
        <v>12.9049</v>
      </c>
      <c r="AF64" s="54">
        <v>49.507565560000003</v>
      </c>
      <c r="AG64" s="54">
        <v>0</v>
      </c>
      <c r="AH64" s="54">
        <v>57.566936939999998</v>
      </c>
      <c r="AI64" s="54">
        <v>49.507565560000003</v>
      </c>
      <c r="AJ64" s="54">
        <v>0</v>
      </c>
      <c r="AK64" s="54">
        <v>8.05937138</v>
      </c>
      <c r="AL64" s="55">
        <v>62.452068184713816</v>
      </c>
      <c r="AM64" s="55">
        <v>62.452025044750449</v>
      </c>
      <c r="AN64" s="55">
        <v>14.000000362013356</v>
      </c>
      <c r="AO64" s="98">
        <v>0</v>
      </c>
      <c r="AP64" s="55">
        <v>0</v>
      </c>
    </row>
    <row r="65" spans="1:42" ht="15.75" x14ac:dyDescent="0.25">
      <c r="A65" s="129">
        <v>54</v>
      </c>
      <c r="B65" s="108" t="s">
        <v>133</v>
      </c>
      <c r="C65" s="54">
        <v>499.37360000000001</v>
      </c>
      <c r="D65" s="54">
        <v>499.37360000000001</v>
      </c>
      <c r="E65" s="54">
        <v>0</v>
      </c>
      <c r="F65" s="54">
        <v>525.65642105000006</v>
      </c>
      <c r="G65" s="54">
        <v>499.37360000000001</v>
      </c>
      <c r="H65" s="54">
        <v>26.282821049999999</v>
      </c>
      <c r="I65" s="54">
        <v>88.116299999999995</v>
      </c>
      <c r="J65" s="54">
        <v>0</v>
      </c>
      <c r="K65" s="54">
        <v>0</v>
      </c>
      <c r="L65" s="54">
        <v>92.754000000000005</v>
      </c>
      <c r="M65" s="54">
        <v>88.116299999999995</v>
      </c>
      <c r="N65" s="54">
        <v>0</v>
      </c>
      <c r="O65" s="54">
        <v>4.6376999999999997</v>
      </c>
      <c r="P65" s="55">
        <v>17.645366114668455</v>
      </c>
      <c r="Q65" s="55">
        <v>17.645366116435206</v>
      </c>
      <c r="R65" s="55">
        <v>5</v>
      </c>
      <c r="S65" s="54">
        <v>0</v>
      </c>
      <c r="T65" s="55">
        <v>0</v>
      </c>
      <c r="U65" s="55">
        <v>411.25729999999999</v>
      </c>
      <c r="W65" s="52"/>
      <c r="X65" s="53"/>
      <c r="Y65" s="52"/>
      <c r="Z65" s="53"/>
      <c r="AA65" s="54">
        <v>499.37360000000001</v>
      </c>
      <c r="AB65" s="54">
        <v>0</v>
      </c>
      <c r="AC65" s="54">
        <v>525.65642105000006</v>
      </c>
      <c r="AD65" s="54">
        <v>499.37360000000001</v>
      </c>
      <c r="AE65" s="54">
        <v>26.282821049999999</v>
      </c>
      <c r="AF65" s="54">
        <v>88.116299999999995</v>
      </c>
      <c r="AG65" s="54">
        <v>0</v>
      </c>
      <c r="AH65" s="54">
        <v>92.754000000000005</v>
      </c>
      <c r="AI65" s="54">
        <v>88.116299999999995</v>
      </c>
      <c r="AJ65" s="54">
        <v>0</v>
      </c>
      <c r="AK65" s="54">
        <v>4.6376999999999997</v>
      </c>
      <c r="AL65" s="55">
        <v>17.645366114668455</v>
      </c>
      <c r="AM65" s="55">
        <v>17.645366116435206</v>
      </c>
      <c r="AN65" s="55">
        <v>5</v>
      </c>
      <c r="AO65" s="98">
        <v>0</v>
      </c>
      <c r="AP65" s="55">
        <v>0</v>
      </c>
    </row>
    <row r="66" spans="1:42" ht="15.75" x14ac:dyDescent="0.25">
      <c r="A66" s="129">
        <v>55</v>
      </c>
      <c r="B66" s="108" t="s">
        <v>135</v>
      </c>
      <c r="C66" s="54">
        <v>15.545500000000001</v>
      </c>
      <c r="D66" s="54">
        <v>15.545500000000001</v>
      </c>
      <c r="E66" s="54">
        <v>0</v>
      </c>
      <c r="F66" s="54">
        <v>15.56106106</v>
      </c>
      <c r="G66" s="54">
        <v>15.545500000000001</v>
      </c>
      <c r="H66" s="54">
        <v>1.556106E-2</v>
      </c>
      <c r="I66" s="54">
        <v>3.1774354599999999</v>
      </c>
      <c r="J66" s="54">
        <v>8.0313330000000002E-2</v>
      </c>
      <c r="K66" s="54">
        <v>0</v>
      </c>
      <c r="L66" s="54">
        <v>3.1806160699999997</v>
      </c>
      <c r="M66" s="54">
        <v>3.1774354599999999</v>
      </c>
      <c r="N66" s="54">
        <v>0</v>
      </c>
      <c r="O66" s="54">
        <v>3.1806099999999999E-3</v>
      </c>
      <c r="P66" s="55">
        <v>20.439583545077351</v>
      </c>
      <c r="Q66" s="55">
        <v>20.439545892117888</v>
      </c>
      <c r="R66" s="55">
        <v>9.9999809156469499E-2</v>
      </c>
      <c r="S66" s="54">
        <v>0</v>
      </c>
      <c r="T66" s="55">
        <v>8.0313330000000072E-2</v>
      </c>
      <c r="U66" s="55">
        <v>12.368064540000001</v>
      </c>
      <c r="W66" s="52"/>
      <c r="X66" s="53"/>
      <c r="Y66" s="52"/>
      <c r="Z66" s="53"/>
      <c r="AA66" s="54">
        <v>15.545500000000001</v>
      </c>
      <c r="AB66" s="54">
        <v>0</v>
      </c>
      <c r="AC66" s="54">
        <v>15.56106106</v>
      </c>
      <c r="AD66" s="54">
        <v>15.545500000000001</v>
      </c>
      <c r="AE66" s="54">
        <v>1.556106E-2</v>
      </c>
      <c r="AF66" s="54">
        <v>3.1774354599999999</v>
      </c>
      <c r="AG66" s="54">
        <v>8.0313330000000002E-2</v>
      </c>
      <c r="AH66" s="54">
        <v>3.1806160699999997</v>
      </c>
      <c r="AI66" s="54">
        <v>3.1774354599999999</v>
      </c>
      <c r="AJ66" s="54">
        <v>0</v>
      </c>
      <c r="AK66" s="54">
        <v>3.1806099999999999E-3</v>
      </c>
      <c r="AL66" s="55">
        <v>20.439583545077351</v>
      </c>
      <c r="AM66" s="55">
        <v>20.439545892117888</v>
      </c>
      <c r="AN66" s="55">
        <v>9.9999809156469499E-2</v>
      </c>
      <c r="AO66" s="98">
        <v>0</v>
      </c>
      <c r="AP66" s="55">
        <v>8.0313330000000072E-2</v>
      </c>
    </row>
    <row r="67" spans="1:42" ht="15.75" x14ac:dyDescent="0.25">
      <c r="A67" s="129">
        <v>56</v>
      </c>
      <c r="B67" s="108" t="s">
        <v>137</v>
      </c>
      <c r="C67" s="54">
        <v>68.662599999999998</v>
      </c>
      <c r="D67" s="54">
        <v>68.662599999999998</v>
      </c>
      <c r="E67" s="54">
        <v>0</v>
      </c>
      <c r="F67" s="54">
        <v>69.356161620000009</v>
      </c>
      <c r="G67" s="54">
        <v>68.662599999999998</v>
      </c>
      <c r="H67" s="54">
        <v>0.69356161999999999</v>
      </c>
      <c r="I67" s="54">
        <v>7.7602298099999993</v>
      </c>
      <c r="J67" s="54">
        <v>0</v>
      </c>
      <c r="K67" s="54">
        <v>0</v>
      </c>
      <c r="L67" s="54">
        <v>7.8386159800000001</v>
      </c>
      <c r="M67" s="54">
        <v>7.7602298099999993</v>
      </c>
      <c r="N67" s="54">
        <v>0</v>
      </c>
      <c r="O67" s="54">
        <v>7.8386170000000005E-2</v>
      </c>
      <c r="P67" s="55">
        <v>11.301974888804093</v>
      </c>
      <c r="Q67" s="55">
        <v>11.301976311780344</v>
      </c>
      <c r="R67" s="55">
        <v>1.0000001301250121</v>
      </c>
      <c r="S67" s="54">
        <v>0</v>
      </c>
      <c r="T67" s="55">
        <v>0</v>
      </c>
      <c r="U67" s="55">
        <v>60.902370189999999</v>
      </c>
      <c r="W67" s="52"/>
      <c r="X67" s="53"/>
      <c r="Y67" s="52"/>
      <c r="Z67" s="53"/>
      <c r="AA67" s="54">
        <v>68.662599999999998</v>
      </c>
      <c r="AB67" s="54">
        <v>0</v>
      </c>
      <c r="AC67" s="54">
        <v>69.356161620000009</v>
      </c>
      <c r="AD67" s="54">
        <v>68.662599999999998</v>
      </c>
      <c r="AE67" s="54">
        <v>0.69356161999999999</v>
      </c>
      <c r="AF67" s="54">
        <v>7.7602298099999993</v>
      </c>
      <c r="AG67" s="54">
        <v>0</v>
      </c>
      <c r="AH67" s="54">
        <v>7.8386159800000001</v>
      </c>
      <c r="AI67" s="54">
        <v>7.7602298099999993</v>
      </c>
      <c r="AJ67" s="54">
        <v>0</v>
      </c>
      <c r="AK67" s="54">
        <v>7.8386170000000005E-2</v>
      </c>
      <c r="AL67" s="55">
        <v>11.301974888804093</v>
      </c>
      <c r="AM67" s="55">
        <v>11.301976311780344</v>
      </c>
      <c r="AN67" s="55">
        <v>1.0000001301250121</v>
      </c>
      <c r="AO67" s="98">
        <v>0</v>
      </c>
      <c r="AP67" s="55">
        <v>0</v>
      </c>
    </row>
    <row r="68" spans="1:42" ht="15.75" x14ac:dyDescent="0.25">
      <c r="A68" s="129">
        <v>57</v>
      </c>
      <c r="B68" s="108" t="s">
        <v>139</v>
      </c>
      <c r="C68" s="54">
        <v>4.9111000000000002</v>
      </c>
      <c r="D68" s="54">
        <v>4.9111000000000002</v>
      </c>
      <c r="E68" s="54">
        <v>0</v>
      </c>
      <c r="F68" s="54">
        <v>6.1388999999999996</v>
      </c>
      <c r="G68" s="54">
        <v>4.9111000000000002</v>
      </c>
      <c r="H68" s="54">
        <v>1.2278</v>
      </c>
      <c r="I68" s="54">
        <v>0</v>
      </c>
      <c r="J68" s="54">
        <v>0.22510925000000001</v>
      </c>
      <c r="K68" s="54">
        <v>0</v>
      </c>
      <c r="L68" s="54">
        <v>0</v>
      </c>
      <c r="M68" s="54">
        <v>0</v>
      </c>
      <c r="N68" s="54">
        <v>0</v>
      </c>
      <c r="O68" s="54">
        <v>0</v>
      </c>
      <c r="P68" s="55">
        <v>0</v>
      </c>
      <c r="Q68" s="55">
        <v>0</v>
      </c>
      <c r="R68" s="55">
        <v>0</v>
      </c>
      <c r="S68" s="54">
        <v>0</v>
      </c>
      <c r="T68" s="55">
        <v>0.22510925000000001</v>
      </c>
      <c r="U68" s="55">
        <v>4.9111000000000002</v>
      </c>
      <c r="W68" s="52"/>
      <c r="X68" s="53"/>
      <c r="Y68" s="52"/>
      <c r="Z68" s="53"/>
      <c r="AA68" s="54">
        <v>4.9111000000000002</v>
      </c>
      <c r="AB68" s="54">
        <v>0</v>
      </c>
      <c r="AC68" s="54">
        <v>6.1388999999999996</v>
      </c>
      <c r="AD68" s="54">
        <v>4.9111000000000002</v>
      </c>
      <c r="AE68" s="54">
        <v>1.2278</v>
      </c>
      <c r="AF68" s="54">
        <v>0</v>
      </c>
      <c r="AG68" s="54">
        <v>0.22510925000000001</v>
      </c>
      <c r="AH68" s="54">
        <v>0</v>
      </c>
      <c r="AI68" s="54">
        <v>0</v>
      </c>
      <c r="AJ68" s="54">
        <v>0</v>
      </c>
      <c r="AK68" s="54">
        <v>0</v>
      </c>
      <c r="AL68" s="55">
        <v>0</v>
      </c>
      <c r="AM68" s="55">
        <v>0</v>
      </c>
      <c r="AN68" s="55">
        <v>0</v>
      </c>
      <c r="AO68" s="98">
        <v>0</v>
      </c>
      <c r="AP68" s="55">
        <v>0.22510925000000001</v>
      </c>
    </row>
    <row r="69" spans="1:42" ht="15.75" x14ac:dyDescent="0.25">
      <c r="A69" s="129">
        <v>58</v>
      </c>
      <c r="B69" s="108" t="s">
        <v>141</v>
      </c>
      <c r="C69" s="54">
        <v>37.71</v>
      </c>
      <c r="D69" s="54">
        <v>37.71</v>
      </c>
      <c r="E69" s="54">
        <v>0</v>
      </c>
      <c r="F69" s="54">
        <v>40.117100000000001</v>
      </c>
      <c r="G69" s="54">
        <v>37.71</v>
      </c>
      <c r="H69" s="54">
        <v>2.4070999999999998</v>
      </c>
      <c r="I69" s="54">
        <v>24.196781260000002</v>
      </c>
      <c r="J69" s="54">
        <v>0</v>
      </c>
      <c r="K69" s="54">
        <v>0</v>
      </c>
      <c r="L69" s="54">
        <v>25.741307160000002</v>
      </c>
      <c r="M69" s="54">
        <v>24.196781260000002</v>
      </c>
      <c r="N69" s="54">
        <v>0</v>
      </c>
      <c r="O69" s="54">
        <v>1.5445259</v>
      </c>
      <c r="P69" s="55">
        <v>64.165423654203138</v>
      </c>
      <c r="Q69" s="55">
        <v>64.165423123260354</v>
      </c>
      <c r="R69" s="55">
        <v>6.0001844133233204</v>
      </c>
      <c r="S69" s="54">
        <v>0</v>
      </c>
      <c r="T69" s="55">
        <v>0</v>
      </c>
      <c r="U69" s="55">
        <v>13.513218739999999</v>
      </c>
      <c r="W69" s="52"/>
      <c r="X69" s="53"/>
      <c r="Y69" s="52"/>
      <c r="Z69" s="53"/>
      <c r="AA69" s="54">
        <v>37.71</v>
      </c>
      <c r="AB69" s="54">
        <v>0</v>
      </c>
      <c r="AC69" s="54">
        <v>40.117100000000001</v>
      </c>
      <c r="AD69" s="54">
        <v>37.71</v>
      </c>
      <c r="AE69" s="54">
        <v>2.4070999999999998</v>
      </c>
      <c r="AF69" s="54">
        <v>24.196781260000002</v>
      </c>
      <c r="AG69" s="54">
        <v>0</v>
      </c>
      <c r="AH69" s="54">
        <v>25.741307160000002</v>
      </c>
      <c r="AI69" s="54">
        <v>24.196781260000002</v>
      </c>
      <c r="AJ69" s="54">
        <v>0</v>
      </c>
      <c r="AK69" s="54">
        <v>1.5445259</v>
      </c>
      <c r="AL69" s="55">
        <v>64.165423654203138</v>
      </c>
      <c r="AM69" s="55">
        <v>64.165423123260354</v>
      </c>
      <c r="AN69" s="55">
        <v>6.0001844133233204</v>
      </c>
      <c r="AO69" s="98">
        <v>0</v>
      </c>
      <c r="AP69" s="55">
        <v>0</v>
      </c>
    </row>
    <row r="70" spans="1:42" ht="15.75" x14ac:dyDescent="0.25">
      <c r="A70" s="129">
        <v>59</v>
      </c>
      <c r="B70" s="108" t="s">
        <v>143</v>
      </c>
      <c r="C70" s="54">
        <v>39.921999999999997</v>
      </c>
      <c r="D70" s="54">
        <v>39.921999999999997</v>
      </c>
      <c r="E70" s="54">
        <v>0</v>
      </c>
      <c r="F70" s="54">
        <v>42.023200000000003</v>
      </c>
      <c r="G70" s="54">
        <v>39.921999999999997</v>
      </c>
      <c r="H70" s="54">
        <v>2.1012</v>
      </c>
      <c r="I70" s="54">
        <v>18.042950999999999</v>
      </c>
      <c r="J70" s="54">
        <v>0</v>
      </c>
      <c r="K70" s="54">
        <v>0</v>
      </c>
      <c r="L70" s="54">
        <v>18.992598999999998</v>
      </c>
      <c r="M70" s="54">
        <v>18.042950999999999</v>
      </c>
      <c r="N70" s="54">
        <v>0</v>
      </c>
      <c r="O70" s="54">
        <v>0.94964800000000005</v>
      </c>
      <c r="P70" s="55">
        <v>45.195508742046989</v>
      </c>
      <c r="Q70" s="55">
        <v>45.195507329145251</v>
      </c>
      <c r="R70" s="55">
        <v>5.0000950370194204</v>
      </c>
      <c r="S70" s="54">
        <v>0</v>
      </c>
      <c r="T70" s="55">
        <v>0</v>
      </c>
      <c r="U70" s="55">
        <v>21.879048999999998</v>
      </c>
      <c r="W70" s="52"/>
      <c r="X70" s="53"/>
      <c r="Y70" s="52"/>
      <c r="Z70" s="53"/>
      <c r="AA70" s="54">
        <v>39.921999999999997</v>
      </c>
      <c r="AB70" s="54">
        <v>0</v>
      </c>
      <c r="AC70" s="54">
        <v>42.023200000000003</v>
      </c>
      <c r="AD70" s="54">
        <v>39.921999999999997</v>
      </c>
      <c r="AE70" s="54">
        <v>2.1012</v>
      </c>
      <c r="AF70" s="54">
        <v>18.042950999999999</v>
      </c>
      <c r="AG70" s="54">
        <v>0</v>
      </c>
      <c r="AH70" s="54">
        <v>18.992598999999998</v>
      </c>
      <c r="AI70" s="54">
        <v>18.042950999999999</v>
      </c>
      <c r="AJ70" s="54">
        <v>0</v>
      </c>
      <c r="AK70" s="54">
        <v>0.94964800000000005</v>
      </c>
      <c r="AL70" s="55">
        <v>45.195508742046989</v>
      </c>
      <c r="AM70" s="55">
        <v>45.195507329145251</v>
      </c>
      <c r="AN70" s="55">
        <v>5.0000950370194204</v>
      </c>
      <c r="AO70" s="98">
        <v>0</v>
      </c>
      <c r="AP70" s="55">
        <v>0</v>
      </c>
    </row>
    <row r="71" spans="1:42" ht="15.75" x14ac:dyDescent="0.25">
      <c r="A71" s="129">
        <v>60</v>
      </c>
      <c r="B71" s="108" t="s">
        <v>145</v>
      </c>
      <c r="C71" s="54">
        <v>42.679400000000001</v>
      </c>
      <c r="D71" s="54">
        <v>42.679400000000001</v>
      </c>
      <c r="E71" s="54">
        <v>0</v>
      </c>
      <c r="F71" s="54">
        <v>44.925699999999999</v>
      </c>
      <c r="G71" s="54">
        <v>42.679400000000001</v>
      </c>
      <c r="H71" s="54">
        <v>2.2463000000000002</v>
      </c>
      <c r="I71" s="54">
        <v>27.770355890000001</v>
      </c>
      <c r="J71" s="54">
        <v>0</v>
      </c>
      <c r="K71" s="54">
        <v>0</v>
      </c>
      <c r="L71" s="54">
        <v>29.231963839999999</v>
      </c>
      <c r="M71" s="54">
        <v>27.770355890000001</v>
      </c>
      <c r="N71" s="54">
        <v>0</v>
      </c>
      <c r="O71" s="54">
        <v>1.4616079499999999</v>
      </c>
      <c r="P71" s="55">
        <v>65.067353079002984</v>
      </c>
      <c r="Q71" s="55">
        <v>65.067352980456732</v>
      </c>
      <c r="R71" s="55">
        <v>5.0000333812673459</v>
      </c>
      <c r="S71" s="54">
        <v>0</v>
      </c>
      <c r="T71" s="55">
        <v>0</v>
      </c>
      <c r="U71" s="55">
        <v>14.90904411</v>
      </c>
      <c r="W71" s="52"/>
      <c r="X71" s="53"/>
      <c r="Y71" s="52"/>
      <c r="Z71" s="53"/>
      <c r="AA71" s="54">
        <v>42.679400000000001</v>
      </c>
      <c r="AB71" s="54">
        <v>0</v>
      </c>
      <c r="AC71" s="54">
        <v>44.925699999999999</v>
      </c>
      <c r="AD71" s="54">
        <v>42.679400000000001</v>
      </c>
      <c r="AE71" s="54">
        <v>2.2463000000000002</v>
      </c>
      <c r="AF71" s="54">
        <v>27.770355890000001</v>
      </c>
      <c r="AG71" s="54">
        <v>0</v>
      </c>
      <c r="AH71" s="54">
        <v>29.231963839999999</v>
      </c>
      <c r="AI71" s="54">
        <v>27.770355890000001</v>
      </c>
      <c r="AJ71" s="54">
        <v>0</v>
      </c>
      <c r="AK71" s="54">
        <v>1.4616079499999999</v>
      </c>
      <c r="AL71" s="55">
        <v>65.067353079002984</v>
      </c>
      <c r="AM71" s="55">
        <v>65.067352980456732</v>
      </c>
      <c r="AN71" s="55">
        <v>5.0000333812673459</v>
      </c>
      <c r="AO71" s="98">
        <v>0</v>
      </c>
      <c r="AP71" s="55">
        <v>0</v>
      </c>
    </row>
    <row r="72" spans="1:42" ht="15.75" x14ac:dyDescent="0.25">
      <c r="A72" s="129">
        <v>61</v>
      </c>
      <c r="B72" s="108" t="s">
        <v>147</v>
      </c>
      <c r="C72" s="54">
        <v>106.1955</v>
      </c>
      <c r="D72" s="54">
        <v>106.1955</v>
      </c>
      <c r="E72" s="54">
        <v>0</v>
      </c>
      <c r="F72" s="54">
        <v>115.42989129999999</v>
      </c>
      <c r="G72" s="54">
        <v>106.1955</v>
      </c>
      <c r="H72" s="54">
        <v>9.2343913000000004</v>
      </c>
      <c r="I72" s="54">
        <v>61.629094760000001</v>
      </c>
      <c r="J72" s="54">
        <v>0</v>
      </c>
      <c r="K72" s="54">
        <v>0</v>
      </c>
      <c r="L72" s="54">
        <v>66.988146479999997</v>
      </c>
      <c r="M72" s="54">
        <v>61.629094760000001</v>
      </c>
      <c r="N72" s="54">
        <v>0</v>
      </c>
      <c r="O72" s="54">
        <v>5.3590517200000001</v>
      </c>
      <c r="P72" s="55">
        <v>58.033621725967677</v>
      </c>
      <c r="Q72" s="55">
        <v>58.033621772124825</v>
      </c>
      <c r="R72" s="55">
        <v>8.0000000023884823</v>
      </c>
      <c r="S72" s="54">
        <v>0</v>
      </c>
      <c r="T72" s="55">
        <v>0</v>
      </c>
      <c r="U72" s="55">
        <v>44.566405239999995</v>
      </c>
      <c r="W72" s="52"/>
      <c r="X72" s="53"/>
      <c r="Y72" s="52"/>
      <c r="Z72" s="53"/>
      <c r="AA72" s="54">
        <v>106.1955</v>
      </c>
      <c r="AB72" s="54">
        <v>0</v>
      </c>
      <c r="AC72" s="54">
        <v>115.42989129999999</v>
      </c>
      <c r="AD72" s="54">
        <v>106.1955</v>
      </c>
      <c r="AE72" s="54">
        <v>9.2343913000000004</v>
      </c>
      <c r="AF72" s="54">
        <v>61.629094760000001</v>
      </c>
      <c r="AG72" s="54">
        <v>0</v>
      </c>
      <c r="AH72" s="54">
        <v>66.988146479999997</v>
      </c>
      <c r="AI72" s="54">
        <v>61.629094760000001</v>
      </c>
      <c r="AJ72" s="54">
        <v>0</v>
      </c>
      <c r="AK72" s="54">
        <v>5.3590517200000001</v>
      </c>
      <c r="AL72" s="55">
        <v>58.033621725967677</v>
      </c>
      <c r="AM72" s="55">
        <v>58.033621772124825</v>
      </c>
      <c r="AN72" s="55">
        <v>8.0000000023884823</v>
      </c>
      <c r="AO72" s="98">
        <v>0</v>
      </c>
      <c r="AP72" s="55">
        <v>0</v>
      </c>
    </row>
    <row r="73" spans="1:42" ht="15.75" x14ac:dyDescent="0.25">
      <c r="A73" s="129">
        <v>62</v>
      </c>
      <c r="B73" s="108" t="s">
        <v>149</v>
      </c>
      <c r="C73" s="54">
        <v>2.1219999999999999</v>
      </c>
      <c r="D73" s="54">
        <v>2.1219999999999999</v>
      </c>
      <c r="E73" s="54">
        <v>0</v>
      </c>
      <c r="F73" s="54">
        <v>2.2336842099999998</v>
      </c>
      <c r="G73" s="54">
        <v>2.1219999999999999</v>
      </c>
      <c r="H73" s="54">
        <v>0.11168421000000001</v>
      </c>
      <c r="I73" s="54">
        <v>0.61468599999999995</v>
      </c>
      <c r="J73" s="54">
        <v>0</v>
      </c>
      <c r="K73" s="54">
        <v>0</v>
      </c>
      <c r="L73" s="54">
        <v>0.64703790999999999</v>
      </c>
      <c r="M73" s="54">
        <v>0.61468599999999995</v>
      </c>
      <c r="N73" s="54">
        <v>0</v>
      </c>
      <c r="O73" s="54">
        <v>3.2351909999999998E-2</v>
      </c>
      <c r="P73" s="55">
        <v>28.967295004712533</v>
      </c>
      <c r="Q73" s="55">
        <v>28.967308807574494</v>
      </c>
      <c r="R73" s="55">
        <v>5.0000022409815212</v>
      </c>
      <c r="S73" s="54">
        <v>0</v>
      </c>
      <c r="T73" s="55">
        <v>0</v>
      </c>
      <c r="U73" s="55">
        <v>1.507314</v>
      </c>
      <c r="W73" s="52"/>
      <c r="X73" s="53"/>
      <c r="Y73" s="52"/>
      <c r="Z73" s="53"/>
      <c r="AA73" s="54">
        <v>2.1219999999999999</v>
      </c>
      <c r="AB73" s="54">
        <v>0</v>
      </c>
      <c r="AC73" s="54">
        <v>2.2336842099999998</v>
      </c>
      <c r="AD73" s="54">
        <v>2.1219999999999999</v>
      </c>
      <c r="AE73" s="54">
        <v>0.11168421000000001</v>
      </c>
      <c r="AF73" s="54">
        <v>0.61468599999999995</v>
      </c>
      <c r="AG73" s="54">
        <v>0</v>
      </c>
      <c r="AH73" s="54">
        <v>0.64703790999999999</v>
      </c>
      <c r="AI73" s="54">
        <v>0.61468599999999995</v>
      </c>
      <c r="AJ73" s="54">
        <v>0</v>
      </c>
      <c r="AK73" s="54">
        <v>3.2351909999999998E-2</v>
      </c>
      <c r="AL73" s="55">
        <v>28.967295004712533</v>
      </c>
      <c r="AM73" s="55">
        <v>28.967308807574494</v>
      </c>
      <c r="AN73" s="55">
        <v>5.0000022409815212</v>
      </c>
      <c r="AO73" s="98">
        <v>0</v>
      </c>
      <c r="AP73" s="55">
        <v>0</v>
      </c>
    </row>
    <row r="74" spans="1:42" ht="15.75" x14ac:dyDescent="0.25">
      <c r="A74" s="129">
        <v>63</v>
      </c>
      <c r="B74" s="108" t="s">
        <v>151</v>
      </c>
      <c r="C74" s="54">
        <v>14.371</v>
      </c>
      <c r="D74" s="54">
        <v>14.371</v>
      </c>
      <c r="E74" s="54">
        <v>0</v>
      </c>
      <c r="F74" s="54">
        <v>15.127368429999999</v>
      </c>
      <c r="G74" s="54">
        <v>14.371</v>
      </c>
      <c r="H74" s="54">
        <v>0.75636843000000009</v>
      </c>
      <c r="I74" s="54">
        <v>7.1249999900000001</v>
      </c>
      <c r="J74" s="54">
        <v>0</v>
      </c>
      <c r="K74" s="54">
        <v>0</v>
      </c>
      <c r="L74" s="54">
        <v>7.5</v>
      </c>
      <c r="M74" s="54">
        <v>7.1249999900000001</v>
      </c>
      <c r="N74" s="54">
        <v>0</v>
      </c>
      <c r="O74" s="54">
        <v>0.37500000999999999</v>
      </c>
      <c r="P74" s="55">
        <v>49.579013221070213</v>
      </c>
      <c r="Q74" s="55">
        <v>49.57901402627288</v>
      </c>
      <c r="R74" s="55">
        <v>5.0000001333333337</v>
      </c>
      <c r="S74" s="54">
        <v>0</v>
      </c>
      <c r="T74" s="55">
        <v>0</v>
      </c>
      <c r="U74" s="55">
        <v>7.2460000100000004</v>
      </c>
      <c r="W74" s="52"/>
      <c r="X74" s="53"/>
      <c r="Y74" s="52"/>
      <c r="Z74" s="53"/>
      <c r="AA74" s="54">
        <v>14.371</v>
      </c>
      <c r="AB74" s="54">
        <v>0</v>
      </c>
      <c r="AC74" s="54">
        <v>15.127368429999999</v>
      </c>
      <c r="AD74" s="54">
        <v>14.371</v>
      </c>
      <c r="AE74" s="54">
        <v>0.75636843000000009</v>
      </c>
      <c r="AF74" s="54">
        <v>7.1249999900000001</v>
      </c>
      <c r="AG74" s="54">
        <v>0</v>
      </c>
      <c r="AH74" s="54">
        <v>7.5</v>
      </c>
      <c r="AI74" s="54">
        <v>7.1249999900000001</v>
      </c>
      <c r="AJ74" s="54">
        <v>0</v>
      </c>
      <c r="AK74" s="54">
        <v>0.37500000999999999</v>
      </c>
      <c r="AL74" s="55">
        <v>49.579013221070213</v>
      </c>
      <c r="AM74" s="55">
        <v>49.57901402627288</v>
      </c>
      <c r="AN74" s="55">
        <v>5.0000001333333337</v>
      </c>
      <c r="AO74" s="98">
        <v>0</v>
      </c>
      <c r="AP74" s="55">
        <v>0</v>
      </c>
    </row>
    <row r="75" spans="1:42" ht="15.75" x14ac:dyDescent="0.25">
      <c r="A75" s="130">
        <v>64</v>
      </c>
      <c r="B75" s="108" t="s">
        <v>153</v>
      </c>
      <c r="C75" s="54">
        <v>0</v>
      </c>
      <c r="D75" s="54">
        <v>0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4">
        <v>0</v>
      </c>
      <c r="O75" s="54">
        <v>0</v>
      </c>
      <c r="P75" s="55" t="s">
        <v>369</v>
      </c>
      <c r="Q75" s="55" t="s">
        <v>369</v>
      </c>
      <c r="R75" s="55">
        <v>0</v>
      </c>
      <c r="S75" s="54">
        <v>0</v>
      </c>
      <c r="T75" s="55">
        <v>0</v>
      </c>
      <c r="U75" s="55">
        <v>0</v>
      </c>
      <c r="W75" s="52"/>
      <c r="X75" s="53"/>
      <c r="Y75" s="52"/>
      <c r="Z75" s="53"/>
      <c r="AA75" s="54">
        <v>0</v>
      </c>
      <c r="AB75" s="54">
        <v>0</v>
      </c>
      <c r="AC75" s="54">
        <v>0</v>
      </c>
      <c r="AD75" s="54">
        <v>0</v>
      </c>
      <c r="AE75" s="54">
        <v>0</v>
      </c>
      <c r="AF75" s="54">
        <v>0</v>
      </c>
      <c r="AG75" s="54">
        <v>0</v>
      </c>
      <c r="AH75" s="54">
        <v>0</v>
      </c>
      <c r="AI75" s="54">
        <v>0</v>
      </c>
      <c r="AJ75" s="54">
        <v>0</v>
      </c>
      <c r="AK75" s="54">
        <v>0</v>
      </c>
      <c r="AL75" s="55" t="s">
        <v>369</v>
      </c>
      <c r="AM75" s="55" t="s">
        <v>369</v>
      </c>
      <c r="AN75" s="55">
        <v>0</v>
      </c>
      <c r="AO75" s="98">
        <v>0</v>
      </c>
      <c r="AP75" s="55">
        <v>0</v>
      </c>
    </row>
    <row r="76" spans="1:42" ht="15.75" x14ac:dyDescent="0.25">
      <c r="A76" s="127">
        <v>65</v>
      </c>
      <c r="B76" s="128" t="s">
        <v>155</v>
      </c>
      <c r="C76" s="49">
        <v>210.60309999999998</v>
      </c>
      <c r="D76" s="49">
        <v>210.60309999999998</v>
      </c>
      <c r="E76" s="49">
        <v>0</v>
      </c>
      <c r="F76" s="49">
        <v>295.05436364000002</v>
      </c>
      <c r="G76" s="49">
        <v>210.60309999999998</v>
      </c>
      <c r="H76" s="49">
        <v>84.451263640000008</v>
      </c>
      <c r="I76" s="49">
        <v>106.56737647</v>
      </c>
      <c r="J76" s="49">
        <v>2.39464772</v>
      </c>
      <c r="K76" s="49">
        <v>0</v>
      </c>
      <c r="L76" s="49">
        <v>149.65792568000001</v>
      </c>
      <c r="M76" s="49">
        <v>106.56737647</v>
      </c>
      <c r="N76" s="49">
        <v>0</v>
      </c>
      <c r="O76" s="49">
        <v>43.090549209999999</v>
      </c>
      <c r="P76" s="49">
        <v>50.601048355888402</v>
      </c>
      <c r="Q76" s="49">
        <v>51.024161572865246</v>
      </c>
      <c r="R76" s="49">
        <v>28.792694415754909</v>
      </c>
      <c r="S76" s="49">
        <v>2.39464772</v>
      </c>
      <c r="T76" s="49">
        <v>-5.3290705182007514E-15</v>
      </c>
      <c r="U76" s="49">
        <v>104.03572352999998</v>
      </c>
      <c r="W76" s="47"/>
      <c r="X76" s="48"/>
      <c r="Y76" s="47"/>
      <c r="Z76" s="48"/>
      <c r="AA76" s="49">
        <v>210.60309999999998</v>
      </c>
      <c r="AB76" s="49">
        <v>0</v>
      </c>
      <c r="AC76" s="49">
        <v>295.05436364000002</v>
      </c>
      <c r="AD76" s="49">
        <v>210.60309999999998</v>
      </c>
      <c r="AE76" s="49">
        <v>84.451263640000008</v>
      </c>
      <c r="AF76" s="49">
        <v>106.56737647</v>
      </c>
      <c r="AG76" s="49">
        <v>2.39464772</v>
      </c>
      <c r="AH76" s="49">
        <v>149.65792568000001</v>
      </c>
      <c r="AI76" s="49">
        <v>106.56737647</v>
      </c>
      <c r="AJ76" s="49">
        <v>0</v>
      </c>
      <c r="AK76" s="49">
        <v>43.090549209999999</v>
      </c>
      <c r="AL76" s="49">
        <v>50.601048355888402</v>
      </c>
      <c r="AM76" s="49">
        <v>51.024161572865246</v>
      </c>
      <c r="AN76" s="49">
        <v>28.792694415754909</v>
      </c>
      <c r="AO76" s="49">
        <v>2.39464772</v>
      </c>
      <c r="AP76" s="49">
        <v>-5.3290705182007514E-15</v>
      </c>
    </row>
    <row r="77" spans="1:42" ht="15.75" x14ac:dyDescent="0.25">
      <c r="A77" s="129">
        <v>66</v>
      </c>
      <c r="B77" s="108" t="s">
        <v>157</v>
      </c>
      <c r="C77" s="54">
        <v>1.0062</v>
      </c>
      <c r="D77" s="54">
        <v>1.0062</v>
      </c>
      <c r="E77" s="54">
        <v>0</v>
      </c>
      <c r="F77" s="54">
        <v>1.01636364</v>
      </c>
      <c r="G77" s="54">
        <v>1.0062</v>
      </c>
      <c r="H77" s="54">
        <v>1.016364E-2</v>
      </c>
      <c r="I77" s="54">
        <v>0.25516209000000001</v>
      </c>
      <c r="J77" s="54">
        <v>0</v>
      </c>
      <c r="K77" s="54">
        <v>0</v>
      </c>
      <c r="L77" s="54">
        <v>0.25773949000000002</v>
      </c>
      <c r="M77" s="54">
        <v>0.25516209000000001</v>
      </c>
      <c r="N77" s="54">
        <v>0</v>
      </c>
      <c r="O77" s="54">
        <v>2.5774000000000001E-3</v>
      </c>
      <c r="P77" s="55">
        <v>25.35898330351819</v>
      </c>
      <c r="Q77" s="55">
        <v>25.359024916270158</v>
      </c>
      <c r="R77" s="55">
        <v>1.0000019787421788</v>
      </c>
      <c r="S77" s="54">
        <v>0</v>
      </c>
      <c r="T77" s="55">
        <v>0</v>
      </c>
      <c r="U77" s="55">
        <v>0.75103790999999998</v>
      </c>
      <c r="W77" s="52"/>
      <c r="X77" s="53"/>
      <c r="Y77" s="52"/>
      <c r="Z77" s="53"/>
      <c r="AA77" s="54">
        <v>1.0062</v>
      </c>
      <c r="AB77" s="54">
        <v>0</v>
      </c>
      <c r="AC77" s="54">
        <v>1.01636364</v>
      </c>
      <c r="AD77" s="54">
        <v>1.0062</v>
      </c>
      <c r="AE77" s="54">
        <v>1.016364E-2</v>
      </c>
      <c r="AF77" s="54">
        <v>0.25516209000000001</v>
      </c>
      <c r="AG77" s="54">
        <v>0</v>
      </c>
      <c r="AH77" s="54">
        <v>0.25773949000000002</v>
      </c>
      <c r="AI77" s="54">
        <v>0.25516209000000001</v>
      </c>
      <c r="AJ77" s="54">
        <v>0</v>
      </c>
      <c r="AK77" s="54">
        <v>2.5774000000000001E-3</v>
      </c>
      <c r="AL77" s="55">
        <v>25.35898330351819</v>
      </c>
      <c r="AM77" s="55">
        <v>25.359024916270158</v>
      </c>
      <c r="AN77" s="55">
        <v>1.0000019787421788</v>
      </c>
      <c r="AO77" s="98">
        <v>0</v>
      </c>
      <c r="AP77" s="55">
        <v>0</v>
      </c>
    </row>
    <row r="78" spans="1:42" ht="15.75" x14ac:dyDescent="0.25">
      <c r="A78" s="129">
        <v>67</v>
      </c>
      <c r="B78" s="108" t="s">
        <v>159</v>
      </c>
      <c r="C78" s="54">
        <v>1.5306</v>
      </c>
      <c r="D78" s="54">
        <v>1.5306</v>
      </c>
      <c r="E78" s="54">
        <v>0</v>
      </c>
      <c r="F78" s="54">
        <v>1.9202999999999999</v>
      </c>
      <c r="G78" s="54">
        <v>1.5306</v>
      </c>
      <c r="H78" s="54">
        <v>0.38969999999999999</v>
      </c>
      <c r="I78" s="54">
        <v>0.90858591</v>
      </c>
      <c r="J78" s="54">
        <v>0</v>
      </c>
      <c r="K78" s="54">
        <v>0</v>
      </c>
      <c r="L78" s="54">
        <v>1.13991737</v>
      </c>
      <c r="M78" s="54">
        <v>0.90858591</v>
      </c>
      <c r="N78" s="54">
        <v>0</v>
      </c>
      <c r="O78" s="54">
        <v>0.23133145999999999</v>
      </c>
      <c r="P78" s="55">
        <v>59.361421011368087</v>
      </c>
      <c r="Q78" s="55">
        <v>59.361421606363876</v>
      </c>
      <c r="R78" s="55">
        <v>20.293704270863071</v>
      </c>
      <c r="S78" s="54">
        <v>0</v>
      </c>
      <c r="T78" s="55">
        <v>0</v>
      </c>
      <c r="U78" s="55">
        <v>0.62201408999999996</v>
      </c>
      <c r="W78" s="52"/>
      <c r="X78" s="53"/>
      <c r="Y78" s="52"/>
      <c r="Z78" s="53"/>
      <c r="AA78" s="54">
        <v>1.5306</v>
      </c>
      <c r="AB78" s="54">
        <v>0</v>
      </c>
      <c r="AC78" s="54">
        <v>1.9202999999999999</v>
      </c>
      <c r="AD78" s="54">
        <v>1.5306</v>
      </c>
      <c r="AE78" s="54">
        <v>0.38969999999999999</v>
      </c>
      <c r="AF78" s="54">
        <v>0.90858591</v>
      </c>
      <c r="AG78" s="54">
        <v>0</v>
      </c>
      <c r="AH78" s="54">
        <v>1.13991737</v>
      </c>
      <c r="AI78" s="54">
        <v>0.90858591</v>
      </c>
      <c r="AJ78" s="54">
        <v>0</v>
      </c>
      <c r="AK78" s="54">
        <v>0.23133145999999999</v>
      </c>
      <c r="AL78" s="55">
        <v>59.361421011368087</v>
      </c>
      <c r="AM78" s="55">
        <v>59.361421606363876</v>
      </c>
      <c r="AN78" s="55">
        <v>20.293704270863071</v>
      </c>
      <c r="AO78" s="98">
        <v>0</v>
      </c>
      <c r="AP78" s="55">
        <v>0</v>
      </c>
    </row>
    <row r="79" spans="1:42" ht="15.75" x14ac:dyDescent="0.25">
      <c r="A79" s="129">
        <v>68</v>
      </c>
      <c r="B79" s="108" t="s">
        <v>161</v>
      </c>
      <c r="C79" s="54">
        <v>199.46629999999999</v>
      </c>
      <c r="D79" s="54">
        <v>199.46629999999999</v>
      </c>
      <c r="E79" s="54">
        <v>0</v>
      </c>
      <c r="F79" s="54">
        <v>281.9443</v>
      </c>
      <c r="G79" s="54">
        <v>199.46629999999999</v>
      </c>
      <c r="H79" s="54">
        <v>82.477999999999994</v>
      </c>
      <c r="I79" s="54">
        <v>102.2498791</v>
      </c>
      <c r="J79" s="54">
        <v>2.39464772</v>
      </c>
      <c r="K79" s="54">
        <v>0</v>
      </c>
      <c r="L79" s="54">
        <v>144.52952999999999</v>
      </c>
      <c r="M79" s="54">
        <v>102.2498791</v>
      </c>
      <c r="N79" s="54">
        <v>0</v>
      </c>
      <c r="O79" s="54">
        <v>42.2796509</v>
      </c>
      <c r="P79" s="55">
        <v>51.261731480455595</v>
      </c>
      <c r="Q79" s="55">
        <v>51.261731492034244</v>
      </c>
      <c r="R79" s="55">
        <v>29.253295779762102</v>
      </c>
      <c r="S79" s="54">
        <v>2.39464772</v>
      </c>
      <c r="T79" s="55">
        <v>-5.3290705182007514E-15</v>
      </c>
      <c r="U79" s="55">
        <v>97.216420899999989</v>
      </c>
      <c r="W79" s="52"/>
      <c r="X79" s="53"/>
      <c r="Y79" s="52"/>
      <c r="Z79" s="53"/>
      <c r="AA79" s="54">
        <v>199.46629999999999</v>
      </c>
      <c r="AB79" s="54">
        <v>0</v>
      </c>
      <c r="AC79" s="54">
        <v>281.9443</v>
      </c>
      <c r="AD79" s="54">
        <v>199.46629999999999</v>
      </c>
      <c r="AE79" s="54">
        <v>82.477999999999994</v>
      </c>
      <c r="AF79" s="54">
        <v>102.2498791</v>
      </c>
      <c r="AG79" s="54">
        <v>2.39464772</v>
      </c>
      <c r="AH79" s="54">
        <v>144.52952999999999</v>
      </c>
      <c r="AI79" s="54">
        <v>102.2498791</v>
      </c>
      <c r="AJ79" s="54">
        <v>0</v>
      </c>
      <c r="AK79" s="54">
        <v>42.2796509</v>
      </c>
      <c r="AL79" s="55">
        <v>51.261731480455595</v>
      </c>
      <c r="AM79" s="55">
        <v>51.261731492034244</v>
      </c>
      <c r="AN79" s="55">
        <v>29.253295779762102</v>
      </c>
      <c r="AO79" s="98">
        <v>2.39464772</v>
      </c>
      <c r="AP79" s="55">
        <v>-5.3290705182007514E-15</v>
      </c>
    </row>
    <row r="80" spans="1:42" ht="31.5" x14ac:dyDescent="0.25">
      <c r="A80" s="129">
        <v>69</v>
      </c>
      <c r="B80" s="108" t="s">
        <v>247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4">
        <v>0</v>
      </c>
      <c r="O80" s="54">
        <v>0</v>
      </c>
      <c r="P80" s="55" t="s">
        <v>369</v>
      </c>
      <c r="Q80" s="55" t="s">
        <v>369</v>
      </c>
      <c r="R80" s="55">
        <v>0</v>
      </c>
      <c r="S80" s="54">
        <v>0</v>
      </c>
      <c r="T80" s="55">
        <v>0</v>
      </c>
      <c r="U80" s="55">
        <v>0</v>
      </c>
      <c r="W80" s="52"/>
      <c r="X80" s="53"/>
      <c r="Y80" s="52"/>
      <c r="Z80" s="53"/>
      <c r="AA80" s="54">
        <v>0</v>
      </c>
      <c r="AB80" s="54">
        <v>0</v>
      </c>
      <c r="AC80" s="54">
        <v>0</v>
      </c>
      <c r="AD80" s="54">
        <v>0</v>
      </c>
      <c r="AE80" s="54">
        <v>0</v>
      </c>
      <c r="AF80" s="54">
        <v>0</v>
      </c>
      <c r="AG80" s="54">
        <v>0</v>
      </c>
      <c r="AH80" s="54">
        <v>0</v>
      </c>
      <c r="AI80" s="54">
        <v>0</v>
      </c>
      <c r="AJ80" s="54">
        <v>0</v>
      </c>
      <c r="AK80" s="54">
        <v>0</v>
      </c>
      <c r="AL80" s="55" t="s">
        <v>369</v>
      </c>
      <c r="AM80" s="55" t="s">
        <v>369</v>
      </c>
      <c r="AN80" s="55">
        <v>0</v>
      </c>
      <c r="AO80" s="98">
        <v>0</v>
      </c>
      <c r="AP80" s="55">
        <v>0</v>
      </c>
    </row>
    <row r="81" spans="1:42" ht="31.5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4">
        <v>0</v>
      </c>
      <c r="O81" s="54">
        <v>0</v>
      </c>
      <c r="P81" s="55" t="s">
        <v>369</v>
      </c>
      <c r="Q81" s="55" t="s">
        <v>369</v>
      </c>
      <c r="R81" s="55">
        <v>0</v>
      </c>
      <c r="S81" s="54">
        <v>0</v>
      </c>
      <c r="T81" s="55">
        <v>0</v>
      </c>
      <c r="U81" s="55">
        <v>0</v>
      </c>
      <c r="W81" s="52"/>
      <c r="X81" s="53"/>
      <c r="Y81" s="52"/>
      <c r="Z81" s="53"/>
      <c r="AA81" s="54">
        <v>0</v>
      </c>
      <c r="AB81" s="54">
        <v>0</v>
      </c>
      <c r="AC81" s="54">
        <v>0</v>
      </c>
      <c r="AD81" s="54">
        <v>0</v>
      </c>
      <c r="AE81" s="54">
        <v>0</v>
      </c>
      <c r="AF81" s="54">
        <v>0</v>
      </c>
      <c r="AG81" s="54">
        <v>0</v>
      </c>
      <c r="AH81" s="54">
        <v>0</v>
      </c>
      <c r="AI81" s="54">
        <v>0</v>
      </c>
      <c r="AJ81" s="54">
        <v>0</v>
      </c>
      <c r="AK81" s="54">
        <v>0</v>
      </c>
      <c r="AL81" s="55" t="s">
        <v>369</v>
      </c>
      <c r="AM81" s="55" t="s">
        <v>369</v>
      </c>
      <c r="AN81" s="55">
        <v>0</v>
      </c>
      <c r="AO81" s="98">
        <v>0</v>
      </c>
      <c r="AP81" s="55">
        <v>0</v>
      </c>
    </row>
    <row r="82" spans="1:42" ht="15.75" x14ac:dyDescent="0.25">
      <c r="A82" s="130">
        <v>71</v>
      </c>
      <c r="B82" s="108" t="s">
        <v>165</v>
      </c>
      <c r="C82" s="54">
        <v>8.6</v>
      </c>
      <c r="D82" s="54">
        <v>8.6</v>
      </c>
      <c r="E82" s="54">
        <v>0</v>
      </c>
      <c r="F82" s="54">
        <v>10.173400000000001</v>
      </c>
      <c r="G82" s="54">
        <v>8.6</v>
      </c>
      <c r="H82" s="54">
        <v>1.5733999999999999</v>
      </c>
      <c r="I82" s="54">
        <v>3.1537493700000003</v>
      </c>
      <c r="J82" s="54">
        <v>0</v>
      </c>
      <c r="K82" s="54">
        <v>0</v>
      </c>
      <c r="L82" s="54">
        <v>3.73073882</v>
      </c>
      <c r="M82" s="54">
        <v>3.1537493700000003</v>
      </c>
      <c r="N82" s="54">
        <v>0</v>
      </c>
      <c r="O82" s="54">
        <v>0.5769894499999999</v>
      </c>
      <c r="P82" s="55">
        <v>36.671504302325587</v>
      </c>
      <c r="Q82" s="55">
        <v>36.671504385407395</v>
      </c>
      <c r="R82" s="55">
        <v>15.465822665120255</v>
      </c>
      <c r="S82" s="54">
        <v>0</v>
      </c>
      <c r="T82" s="55">
        <v>0</v>
      </c>
      <c r="U82" s="55">
        <v>5.4462506299999998</v>
      </c>
      <c r="W82" s="52"/>
      <c r="X82" s="53"/>
      <c r="Y82" s="52"/>
      <c r="Z82" s="53"/>
      <c r="AA82" s="54">
        <v>8.6</v>
      </c>
      <c r="AB82" s="54">
        <v>0</v>
      </c>
      <c r="AC82" s="54">
        <v>10.173400000000001</v>
      </c>
      <c r="AD82" s="54">
        <v>8.6</v>
      </c>
      <c r="AE82" s="54">
        <v>1.5733999999999999</v>
      </c>
      <c r="AF82" s="54">
        <v>3.1537493700000003</v>
      </c>
      <c r="AG82" s="54">
        <v>0</v>
      </c>
      <c r="AH82" s="54">
        <v>3.73073882</v>
      </c>
      <c r="AI82" s="54">
        <v>3.1537493700000003</v>
      </c>
      <c r="AJ82" s="54">
        <v>0</v>
      </c>
      <c r="AK82" s="54">
        <v>0.5769894499999999</v>
      </c>
      <c r="AL82" s="55">
        <v>36.671504302325587</v>
      </c>
      <c r="AM82" s="55">
        <v>36.671504385407395</v>
      </c>
      <c r="AN82" s="55">
        <v>15.465822665120255</v>
      </c>
      <c r="AO82" s="98">
        <v>0</v>
      </c>
      <c r="AP82" s="55">
        <v>0</v>
      </c>
    </row>
    <row r="83" spans="1:42" ht="15.75" x14ac:dyDescent="0.25">
      <c r="A83" s="127">
        <v>72</v>
      </c>
      <c r="B83" s="128" t="s">
        <v>167</v>
      </c>
      <c r="C83" s="49">
        <v>76.663999999999987</v>
      </c>
      <c r="D83" s="49">
        <v>76.663999999999987</v>
      </c>
      <c r="E83" s="49">
        <v>0</v>
      </c>
      <c r="F83" s="49">
        <v>91.243674760000005</v>
      </c>
      <c r="G83" s="49">
        <v>76.663999999999987</v>
      </c>
      <c r="H83" s="49">
        <v>14.57967476</v>
      </c>
      <c r="I83" s="49">
        <v>60.915581299999999</v>
      </c>
      <c r="J83" s="49">
        <v>0</v>
      </c>
      <c r="K83" s="49">
        <v>0</v>
      </c>
      <c r="L83" s="49">
        <v>71.604966669999996</v>
      </c>
      <c r="M83" s="49">
        <v>60.915581299999999</v>
      </c>
      <c r="N83" s="49">
        <v>0</v>
      </c>
      <c r="O83" s="49">
        <v>10.68938537</v>
      </c>
      <c r="P83" s="49">
        <v>79.457869795471154</v>
      </c>
      <c r="Q83" s="49">
        <v>73.31703584586684</v>
      </c>
      <c r="R83" s="49">
        <v>14.928273647920687</v>
      </c>
      <c r="S83" s="49">
        <v>0</v>
      </c>
      <c r="T83" s="49">
        <v>0</v>
      </c>
      <c r="U83" s="49">
        <v>15.748418699999997</v>
      </c>
      <c r="W83" s="47"/>
      <c r="X83" s="48"/>
      <c r="Y83" s="47"/>
      <c r="Z83" s="48"/>
      <c r="AA83" s="49">
        <v>76.663999999999987</v>
      </c>
      <c r="AB83" s="49">
        <v>0</v>
      </c>
      <c r="AC83" s="49">
        <v>91.243674760000005</v>
      </c>
      <c r="AD83" s="49">
        <v>76.663999999999987</v>
      </c>
      <c r="AE83" s="49">
        <v>14.57967476</v>
      </c>
      <c r="AF83" s="49">
        <v>60.915581299999999</v>
      </c>
      <c r="AG83" s="49">
        <v>0</v>
      </c>
      <c r="AH83" s="49">
        <v>71.604966669999996</v>
      </c>
      <c r="AI83" s="49">
        <v>60.915581299999999</v>
      </c>
      <c r="AJ83" s="49">
        <v>0</v>
      </c>
      <c r="AK83" s="49">
        <v>10.68938537</v>
      </c>
      <c r="AL83" s="49">
        <v>79.457869795471154</v>
      </c>
      <c r="AM83" s="49">
        <v>73.31703584586684</v>
      </c>
      <c r="AN83" s="49">
        <v>14.928273647920687</v>
      </c>
      <c r="AO83" s="49">
        <v>0</v>
      </c>
      <c r="AP83" s="49">
        <v>0</v>
      </c>
    </row>
    <row r="84" spans="1:42" ht="15.75" x14ac:dyDescent="0.25">
      <c r="A84" s="129">
        <v>73</v>
      </c>
      <c r="B84" s="108" t="s">
        <v>169</v>
      </c>
      <c r="C84" s="54">
        <v>0.1169</v>
      </c>
      <c r="D84" s="54">
        <v>0.1169</v>
      </c>
      <c r="E84" s="54">
        <v>0</v>
      </c>
      <c r="F84" s="54">
        <v>0.11691169</v>
      </c>
      <c r="G84" s="54">
        <v>0.1169</v>
      </c>
      <c r="H84" s="54">
        <v>1.169E-5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4">
        <v>0</v>
      </c>
      <c r="O84" s="54">
        <v>0</v>
      </c>
      <c r="P84" s="55">
        <v>0</v>
      </c>
      <c r="Q84" s="55">
        <v>0</v>
      </c>
      <c r="R84" s="55">
        <v>0</v>
      </c>
      <c r="S84" s="54">
        <v>0</v>
      </c>
      <c r="T84" s="55">
        <v>0</v>
      </c>
      <c r="U84" s="55">
        <v>0.1169</v>
      </c>
      <c r="W84" s="52"/>
      <c r="X84" s="53"/>
      <c r="Y84" s="52"/>
      <c r="Z84" s="53"/>
      <c r="AA84" s="54">
        <v>0.1169</v>
      </c>
      <c r="AB84" s="54">
        <v>0</v>
      </c>
      <c r="AC84" s="54">
        <v>0.11691169</v>
      </c>
      <c r="AD84" s="54">
        <v>0.1169</v>
      </c>
      <c r="AE84" s="54">
        <v>1.169E-5</v>
      </c>
      <c r="AF84" s="54">
        <v>0</v>
      </c>
      <c r="AG84" s="54">
        <v>0</v>
      </c>
      <c r="AH84" s="54">
        <v>0</v>
      </c>
      <c r="AI84" s="54">
        <v>0</v>
      </c>
      <c r="AJ84" s="54">
        <v>0</v>
      </c>
      <c r="AK84" s="54">
        <v>0</v>
      </c>
      <c r="AL84" s="55">
        <v>0</v>
      </c>
      <c r="AM84" s="55">
        <v>0</v>
      </c>
      <c r="AN84" s="55">
        <v>0</v>
      </c>
      <c r="AO84" s="98">
        <v>0</v>
      </c>
      <c r="AP84" s="55">
        <v>0</v>
      </c>
    </row>
    <row r="85" spans="1:42" ht="15.75" x14ac:dyDescent="0.25">
      <c r="A85" s="129">
        <v>74</v>
      </c>
      <c r="B85" s="108" t="s">
        <v>173</v>
      </c>
      <c r="C85" s="54">
        <v>0</v>
      </c>
      <c r="D85" s="54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4">
        <v>0</v>
      </c>
      <c r="O85" s="54">
        <v>0</v>
      </c>
      <c r="P85" s="55" t="s">
        <v>369</v>
      </c>
      <c r="Q85" s="55" t="s">
        <v>369</v>
      </c>
      <c r="R85" s="55">
        <v>0</v>
      </c>
      <c r="S85" s="54">
        <v>0</v>
      </c>
      <c r="T85" s="55">
        <v>0</v>
      </c>
      <c r="U85" s="55">
        <v>0</v>
      </c>
      <c r="W85" s="52"/>
      <c r="X85" s="53"/>
      <c r="Y85" s="52"/>
      <c r="Z85" s="53"/>
      <c r="AA85" s="54">
        <v>0</v>
      </c>
      <c r="AB85" s="54">
        <v>0</v>
      </c>
      <c r="AC85" s="54">
        <v>0</v>
      </c>
      <c r="AD85" s="54">
        <v>0</v>
      </c>
      <c r="AE85" s="54">
        <v>0</v>
      </c>
      <c r="AF85" s="54">
        <v>0</v>
      </c>
      <c r="AG85" s="54">
        <v>0</v>
      </c>
      <c r="AH85" s="54">
        <v>0</v>
      </c>
      <c r="AI85" s="54">
        <v>0</v>
      </c>
      <c r="AJ85" s="54">
        <v>0</v>
      </c>
      <c r="AK85" s="54">
        <v>0</v>
      </c>
      <c r="AL85" s="55" t="s">
        <v>369</v>
      </c>
      <c r="AM85" s="55" t="s">
        <v>369</v>
      </c>
      <c r="AN85" s="55">
        <v>0</v>
      </c>
      <c r="AO85" s="98">
        <v>0</v>
      </c>
      <c r="AP85" s="55">
        <v>0</v>
      </c>
    </row>
    <row r="86" spans="1:42" ht="15.75" x14ac:dyDescent="0.25">
      <c r="A86" s="129">
        <v>75</v>
      </c>
      <c r="B86" s="108" t="s">
        <v>175</v>
      </c>
      <c r="C86" s="54">
        <v>0.3967</v>
      </c>
      <c r="D86" s="54">
        <v>0.3967</v>
      </c>
      <c r="E86" s="54">
        <v>0</v>
      </c>
      <c r="F86" s="54">
        <v>0.59504999999999997</v>
      </c>
      <c r="G86" s="54">
        <v>0.3967</v>
      </c>
      <c r="H86" s="54">
        <v>0.19835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4">
        <v>0</v>
      </c>
      <c r="O86" s="54">
        <v>0</v>
      </c>
      <c r="P86" s="55">
        <v>0</v>
      </c>
      <c r="Q86" s="55">
        <v>0</v>
      </c>
      <c r="R86" s="55">
        <v>0</v>
      </c>
      <c r="S86" s="54">
        <v>0</v>
      </c>
      <c r="T86" s="55">
        <v>0</v>
      </c>
      <c r="U86" s="55">
        <v>0.3967</v>
      </c>
      <c r="W86" s="52"/>
      <c r="X86" s="53"/>
      <c r="Y86" s="52"/>
      <c r="Z86" s="53"/>
      <c r="AA86" s="54">
        <v>0.3967</v>
      </c>
      <c r="AB86" s="54">
        <v>0</v>
      </c>
      <c r="AC86" s="54">
        <v>0.59504999999999997</v>
      </c>
      <c r="AD86" s="54">
        <v>0.3967</v>
      </c>
      <c r="AE86" s="54">
        <v>0.19835</v>
      </c>
      <c r="AF86" s="54">
        <v>0</v>
      </c>
      <c r="AG86" s="54">
        <v>0</v>
      </c>
      <c r="AH86" s="54">
        <v>0</v>
      </c>
      <c r="AI86" s="54">
        <v>0</v>
      </c>
      <c r="AJ86" s="54">
        <v>0</v>
      </c>
      <c r="AK86" s="54">
        <v>0</v>
      </c>
      <c r="AL86" s="55">
        <v>0</v>
      </c>
      <c r="AM86" s="55">
        <v>0</v>
      </c>
      <c r="AN86" s="55">
        <v>0</v>
      </c>
      <c r="AO86" s="98">
        <v>0</v>
      </c>
      <c r="AP86" s="55">
        <v>0</v>
      </c>
    </row>
    <row r="87" spans="1:42" ht="15.75" x14ac:dyDescent="0.25">
      <c r="A87" s="129">
        <v>76</v>
      </c>
      <c r="B87" s="108" t="s">
        <v>177</v>
      </c>
      <c r="C87" s="54">
        <v>2.5</v>
      </c>
      <c r="D87" s="54">
        <v>2.5</v>
      </c>
      <c r="E87" s="54">
        <v>0</v>
      </c>
      <c r="F87" s="54">
        <v>2.5252525299999999</v>
      </c>
      <c r="G87" s="54">
        <v>2.5</v>
      </c>
      <c r="H87" s="54">
        <v>2.5252529999999999E-2</v>
      </c>
      <c r="I87" s="54">
        <v>1.7042983799999998</v>
      </c>
      <c r="J87" s="54">
        <v>0</v>
      </c>
      <c r="K87" s="54">
        <v>0</v>
      </c>
      <c r="L87" s="54">
        <v>1.72151352</v>
      </c>
      <c r="M87" s="54">
        <v>1.7042983799999998</v>
      </c>
      <c r="N87" s="54">
        <v>0</v>
      </c>
      <c r="O87" s="54">
        <v>1.721514E-2</v>
      </c>
      <c r="P87" s="55">
        <v>68.171935199999993</v>
      </c>
      <c r="Q87" s="55">
        <v>68.171941583674993</v>
      </c>
      <c r="R87" s="55">
        <v>1.0000002788244149</v>
      </c>
      <c r="S87" s="54">
        <v>0</v>
      </c>
      <c r="T87" s="55">
        <v>0</v>
      </c>
      <c r="U87" s="55">
        <v>0.79570162000000022</v>
      </c>
      <c r="W87" s="52"/>
      <c r="X87" s="53"/>
      <c r="Y87" s="52"/>
      <c r="Z87" s="53"/>
      <c r="AA87" s="54">
        <v>2.5</v>
      </c>
      <c r="AB87" s="54">
        <v>0</v>
      </c>
      <c r="AC87" s="54">
        <v>2.5252525299999999</v>
      </c>
      <c r="AD87" s="54">
        <v>2.5</v>
      </c>
      <c r="AE87" s="54">
        <v>2.5252529999999999E-2</v>
      </c>
      <c r="AF87" s="54">
        <v>1.7042983799999998</v>
      </c>
      <c r="AG87" s="54">
        <v>0</v>
      </c>
      <c r="AH87" s="54">
        <v>1.72151352</v>
      </c>
      <c r="AI87" s="54">
        <v>1.7042983799999998</v>
      </c>
      <c r="AJ87" s="54">
        <v>0</v>
      </c>
      <c r="AK87" s="54">
        <v>1.721514E-2</v>
      </c>
      <c r="AL87" s="55">
        <v>68.171935199999993</v>
      </c>
      <c r="AM87" s="55">
        <v>68.171941583674993</v>
      </c>
      <c r="AN87" s="55">
        <v>1.0000002788244149</v>
      </c>
      <c r="AO87" s="98">
        <v>0</v>
      </c>
      <c r="AP87" s="55">
        <v>0</v>
      </c>
    </row>
    <row r="88" spans="1:42" ht="15.75" x14ac:dyDescent="0.25">
      <c r="A88" s="129">
        <v>77</v>
      </c>
      <c r="B88" s="108" t="s">
        <v>181</v>
      </c>
      <c r="C88" s="54">
        <v>10.5185</v>
      </c>
      <c r="D88" s="54">
        <v>10.5185</v>
      </c>
      <c r="E88" s="54">
        <v>0</v>
      </c>
      <c r="F88" s="54">
        <v>12.985802470000001</v>
      </c>
      <c r="G88" s="54">
        <v>10.5185</v>
      </c>
      <c r="H88" s="54">
        <v>2.4673024700000004</v>
      </c>
      <c r="I88" s="54">
        <v>10.34609635</v>
      </c>
      <c r="J88" s="54">
        <v>0</v>
      </c>
      <c r="K88" s="54">
        <v>0</v>
      </c>
      <c r="L88" s="54">
        <v>12.772958429999999</v>
      </c>
      <c r="M88" s="54">
        <v>10.34609635</v>
      </c>
      <c r="N88" s="54">
        <v>0</v>
      </c>
      <c r="O88" s="54">
        <v>2.4268620800000003</v>
      </c>
      <c r="P88" s="55">
        <v>98.360948329134388</v>
      </c>
      <c r="Q88" s="55">
        <v>98.360947208876254</v>
      </c>
      <c r="R88" s="55">
        <v>18.999999830109839</v>
      </c>
      <c r="S88" s="54">
        <v>0</v>
      </c>
      <c r="T88" s="55">
        <v>0</v>
      </c>
      <c r="U88" s="55">
        <v>0.17240364999999969</v>
      </c>
      <c r="W88" s="52"/>
      <c r="X88" s="53"/>
      <c r="Y88" s="52"/>
      <c r="Z88" s="53"/>
      <c r="AA88" s="54">
        <v>10.5185</v>
      </c>
      <c r="AB88" s="54">
        <v>0</v>
      </c>
      <c r="AC88" s="54">
        <v>12.985802470000001</v>
      </c>
      <c r="AD88" s="54">
        <v>10.5185</v>
      </c>
      <c r="AE88" s="54">
        <v>2.4673024700000004</v>
      </c>
      <c r="AF88" s="54">
        <v>10.34609635</v>
      </c>
      <c r="AG88" s="54">
        <v>0</v>
      </c>
      <c r="AH88" s="54">
        <v>12.772958429999999</v>
      </c>
      <c r="AI88" s="54">
        <v>10.34609635</v>
      </c>
      <c r="AJ88" s="54">
        <v>0</v>
      </c>
      <c r="AK88" s="54">
        <v>2.4268620800000003</v>
      </c>
      <c r="AL88" s="55">
        <v>98.360948329134388</v>
      </c>
      <c r="AM88" s="55">
        <v>98.360947208876254</v>
      </c>
      <c r="AN88" s="55">
        <v>18.999999830109839</v>
      </c>
      <c r="AO88" s="98">
        <v>0</v>
      </c>
      <c r="AP88" s="55">
        <v>0</v>
      </c>
    </row>
    <row r="89" spans="1:42" ht="15.75" x14ac:dyDescent="0.25">
      <c r="A89" s="129">
        <v>78</v>
      </c>
      <c r="B89" s="108" t="s">
        <v>183</v>
      </c>
      <c r="C89" s="54">
        <v>2.8199999999999999E-2</v>
      </c>
      <c r="D89" s="54">
        <v>2.8199999999999999E-2</v>
      </c>
      <c r="E89" s="54">
        <v>0</v>
      </c>
      <c r="F89" s="54">
        <v>2.9700000000000001E-2</v>
      </c>
      <c r="G89" s="54">
        <v>2.8199999999999999E-2</v>
      </c>
      <c r="H89" s="54">
        <v>1.5E-3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4">
        <v>0</v>
      </c>
      <c r="O89" s="54">
        <v>0</v>
      </c>
      <c r="P89" s="55">
        <v>0</v>
      </c>
      <c r="Q89" s="55">
        <v>0</v>
      </c>
      <c r="R89" s="55">
        <v>0</v>
      </c>
      <c r="S89" s="54">
        <v>0</v>
      </c>
      <c r="T89" s="55">
        <v>0</v>
      </c>
      <c r="U89" s="55">
        <v>2.8199999999999999E-2</v>
      </c>
      <c r="W89" s="52"/>
      <c r="X89" s="53"/>
      <c r="Y89" s="52"/>
      <c r="Z89" s="53"/>
      <c r="AA89" s="54">
        <v>2.8199999999999999E-2</v>
      </c>
      <c r="AB89" s="54">
        <v>0</v>
      </c>
      <c r="AC89" s="54">
        <v>2.9700000000000001E-2</v>
      </c>
      <c r="AD89" s="54">
        <v>2.8199999999999999E-2</v>
      </c>
      <c r="AE89" s="54">
        <v>1.5E-3</v>
      </c>
      <c r="AF89" s="54">
        <v>0</v>
      </c>
      <c r="AG89" s="54">
        <v>0</v>
      </c>
      <c r="AH89" s="54">
        <v>0</v>
      </c>
      <c r="AI89" s="54">
        <v>0</v>
      </c>
      <c r="AJ89" s="54">
        <v>0</v>
      </c>
      <c r="AK89" s="54">
        <v>0</v>
      </c>
      <c r="AL89" s="55">
        <v>0</v>
      </c>
      <c r="AM89" s="55">
        <v>0</v>
      </c>
      <c r="AN89" s="55">
        <v>0</v>
      </c>
      <c r="AO89" s="98">
        <v>0</v>
      </c>
      <c r="AP89" s="55">
        <v>0</v>
      </c>
    </row>
    <row r="90" spans="1:42" ht="15.75" x14ac:dyDescent="0.25">
      <c r="A90" s="129">
        <v>79</v>
      </c>
      <c r="B90" s="108" t="s">
        <v>185</v>
      </c>
      <c r="C90" s="54">
        <v>0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4">
        <v>0</v>
      </c>
      <c r="O90" s="54">
        <v>0</v>
      </c>
      <c r="P90" s="55" t="s">
        <v>369</v>
      </c>
      <c r="Q90" s="55" t="s">
        <v>369</v>
      </c>
      <c r="R90" s="55">
        <v>0</v>
      </c>
      <c r="S90" s="54">
        <v>0</v>
      </c>
      <c r="T90" s="55">
        <v>0</v>
      </c>
      <c r="U90" s="55">
        <v>0</v>
      </c>
      <c r="W90" s="52"/>
      <c r="X90" s="53"/>
      <c r="Y90" s="52"/>
      <c r="Z90" s="53"/>
      <c r="AA90" s="54">
        <v>0</v>
      </c>
      <c r="AB90" s="54">
        <v>0</v>
      </c>
      <c r="AC90" s="54">
        <v>0</v>
      </c>
      <c r="AD90" s="54">
        <v>0</v>
      </c>
      <c r="AE90" s="54">
        <v>0</v>
      </c>
      <c r="AF90" s="54">
        <v>0</v>
      </c>
      <c r="AG90" s="54">
        <v>0</v>
      </c>
      <c r="AH90" s="54">
        <v>0</v>
      </c>
      <c r="AI90" s="54">
        <v>0</v>
      </c>
      <c r="AJ90" s="54">
        <v>0</v>
      </c>
      <c r="AK90" s="54">
        <v>0</v>
      </c>
      <c r="AL90" s="55" t="s">
        <v>369</v>
      </c>
      <c r="AM90" s="55" t="s">
        <v>369</v>
      </c>
      <c r="AN90" s="55">
        <v>0</v>
      </c>
      <c r="AO90" s="98">
        <v>0</v>
      </c>
      <c r="AP90" s="55">
        <v>0</v>
      </c>
    </row>
    <row r="91" spans="1:42" ht="15.75" x14ac:dyDescent="0.25">
      <c r="A91" s="129">
        <v>80</v>
      </c>
      <c r="B91" s="108" t="s">
        <v>187</v>
      </c>
      <c r="C91" s="54">
        <v>30.489799999999999</v>
      </c>
      <c r="D91" s="54">
        <v>30.489799999999999</v>
      </c>
      <c r="E91" s="54">
        <v>0</v>
      </c>
      <c r="F91" s="54">
        <v>39.089487179999999</v>
      </c>
      <c r="G91" s="54">
        <v>30.489799999999999</v>
      </c>
      <c r="H91" s="54">
        <v>8.5996871800000001</v>
      </c>
      <c r="I91" s="54">
        <v>18.493944070000001</v>
      </c>
      <c r="J91" s="54">
        <v>0</v>
      </c>
      <c r="K91" s="54">
        <v>0</v>
      </c>
      <c r="L91" s="54">
        <v>23.710184699999999</v>
      </c>
      <c r="M91" s="54">
        <v>18.493944070000001</v>
      </c>
      <c r="N91" s="54">
        <v>0</v>
      </c>
      <c r="O91" s="54">
        <v>5.2162406299999997</v>
      </c>
      <c r="P91" s="55">
        <v>60.656167210017784</v>
      </c>
      <c r="Q91" s="55">
        <v>60.656167146768233</v>
      </c>
      <c r="R91" s="55">
        <v>21.999999983129612</v>
      </c>
      <c r="S91" s="54">
        <v>0</v>
      </c>
      <c r="T91" s="55">
        <v>0</v>
      </c>
      <c r="U91" s="55">
        <v>11.995855929999998</v>
      </c>
      <c r="W91" s="52"/>
      <c r="X91" s="53"/>
      <c r="Y91" s="52"/>
      <c r="Z91" s="53"/>
      <c r="AA91" s="54">
        <v>30.489799999999999</v>
      </c>
      <c r="AB91" s="54">
        <v>0</v>
      </c>
      <c r="AC91" s="54">
        <v>39.089487179999999</v>
      </c>
      <c r="AD91" s="54">
        <v>30.489799999999999</v>
      </c>
      <c r="AE91" s="54">
        <v>8.5996871800000001</v>
      </c>
      <c r="AF91" s="54">
        <v>18.493944070000001</v>
      </c>
      <c r="AG91" s="54">
        <v>0</v>
      </c>
      <c r="AH91" s="54">
        <v>23.710184699999999</v>
      </c>
      <c r="AI91" s="54">
        <v>18.493944070000001</v>
      </c>
      <c r="AJ91" s="54">
        <v>0</v>
      </c>
      <c r="AK91" s="54">
        <v>5.2162406299999997</v>
      </c>
      <c r="AL91" s="55">
        <v>60.656167210017784</v>
      </c>
      <c r="AM91" s="55">
        <v>60.656167146768233</v>
      </c>
      <c r="AN91" s="55">
        <v>21.999999983129612</v>
      </c>
      <c r="AO91" s="98">
        <v>0</v>
      </c>
      <c r="AP91" s="55">
        <v>0</v>
      </c>
    </row>
    <row r="92" spans="1:42" ht="15.75" x14ac:dyDescent="0.25">
      <c r="A92" s="129">
        <v>81</v>
      </c>
      <c r="B92" s="108" t="s">
        <v>189</v>
      </c>
      <c r="C92" s="54">
        <v>16.382999999999999</v>
      </c>
      <c r="D92" s="54">
        <v>16.382999999999999</v>
      </c>
      <c r="E92" s="54">
        <v>0</v>
      </c>
      <c r="F92" s="54">
        <v>17.245263999999999</v>
      </c>
      <c r="G92" s="54">
        <v>16.382999999999999</v>
      </c>
      <c r="H92" s="54">
        <v>0.86226400000000003</v>
      </c>
      <c r="I92" s="54">
        <v>15.59156014</v>
      </c>
      <c r="J92" s="54">
        <v>0</v>
      </c>
      <c r="K92" s="54">
        <v>0</v>
      </c>
      <c r="L92" s="54">
        <v>16.412169389999999</v>
      </c>
      <c r="M92" s="54">
        <v>15.59156014</v>
      </c>
      <c r="N92" s="54">
        <v>0</v>
      </c>
      <c r="O92" s="54">
        <v>0.82060924999999996</v>
      </c>
      <c r="P92" s="55">
        <v>95.169139595922616</v>
      </c>
      <c r="Q92" s="55">
        <v>95.169141933328987</v>
      </c>
      <c r="R92" s="55">
        <v>5.0000047556175025</v>
      </c>
      <c r="S92" s="54">
        <v>0</v>
      </c>
      <c r="T92" s="55">
        <v>0</v>
      </c>
      <c r="U92" s="55">
        <v>0.79143985999999877</v>
      </c>
      <c r="W92" s="52"/>
      <c r="X92" s="53"/>
      <c r="Y92" s="52"/>
      <c r="Z92" s="53"/>
      <c r="AA92" s="54">
        <v>16.382999999999999</v>
      </c>
      <c r="AB92" s="54">
        <v>0</v>
      </c>
      <c r="AC92" s="54">
        <v>17.245263999999999</v>
      </c>
      <c r="AD92" s="54">
        <v>16.382999999999999</v>
      </c>
      <c r="AE92" s="54">
        <v>0.86226400000000003</v>
      </c>
      <c r="AF92" s="54">
        <v>15.59156014</v>
      </c>
      <c r="AG92" s="54">
        <v>0</v>
      </c>
      <c r="AH92" s="54">
        <v>16.412169389999999</v>
      </c>
      <c r="AI92" s="54">
        <v>15.59156014</v>
      </c>
      <c r="AJ92" s="54">
        <v>0</v>
      </c>
      <c r="AK92" s="54">
        <v>0.82060924999999996</v>
      </c>
      <c r="AL92" s="55">
        <v>95.169139595922616</v>
      </c>
      <c r="AM92" s="55">
        <v>95.169141933328987</v>
      </c>
      <c r="AN92" s="55">
        <v>5.0000047556175025</v>
      </c>
      <c r="AO92" s="98">
        <v>0</v>
      </c>
      <c r="AP92" s="55">
        <v>0</v>
      </c>
    </row>
    <row r="93" spans="1:42" ht="15.75" x14ac:dyDescent="0.25">
      <c r="A93" s="129">
        <v>82</v>
      </c>
      <c r="B93" s="108" t="s">
        <v>191</v>
      </c>
      <c r="C93" s="54">
        <v>16.230899999999998</v>
      </c>
      <c r="D93" s="54">
        <v>16.230899999999998</v>
      </c>
      <c r="E93" s="54">
        <v>0</v>
      </c>
      <c r="F93" s="54">
        <v>18.65620689</v>
      </c>
      <c r="G93" s="54">
        <v>16.230899999999998</v>
      </c>
      <c r="H93" s="54">
        <v>2.4253068900000003</v>
      </c>
      <c r="I93" s="54">
        <v>14.779682359999999</v>
      </c>
      <c r="J93" s="54">
        <v>0</v>
      </c>
      <c r="K93" s="54">
        <v>0</v>
      </c>
      <c r="L93" s="54">
        <v>16.98814063</v>
      </c>
      <c r="M93" s="54">
        <v>14.779682359999999</v>
      </c>
      <c r="N93" s="54">
        <v>0</v>
      </c>
      <c r="O93" s="54">
        <v>2.2084582699999999</v>
      </c>
      <c r="P93" s="55">
        <v>91.058920700638907</v>
      </c>
      <c r="Q93" s="55">
        <v>91.058920382648964</v>
      </c>
      <c r="R93" s="55">
        <v>12.999999929951134</v>
      </c>
      <c r="S93" s="54">
        <v>0</v>
      </c>
      <c r="T93" s="55">
        <v>0</v>
      </c>
      <c r="U93" s="55">
        <v>1.4512176399999994</v>
      </c>
      <c r="W93" s="52"/>
      <c r="X93" s="53"/>
      <c r="Y93" s="52"/>
      <c r="Z93" s="53"/>
      <c r="AA93" s="54">
        <v>16.230899999999998</v>
      </c>
      <c r="AB93" s="54">
        <v>0</v>
      </c>
      <c r="AC93" s="54">
        <v>18.65620689</v>
      </c>
      <c r="AD93" s="54">
        <v>16.230899999999998</v>
      </c>
      <c r="AE93" s="54">
        <v>2.4253068900000003</v>
      </c>
      <c r="AF93" s="54">
        <v>14.779682359999999</v>
      </c>
      <c r="AG93" s="54">
        <v>0</v>
      </c>
      <c r="AH93" s="54">
        <v>16.98814063</v>
      </c>
      <c r="AI93" s="54">
        <v>14.779682359999999</v>
      </c>
      <c r="AJ93" s="54">
        <v>0</v>
      </c>
      <c r="AK93" s="54">
        <v>2.2084582699999999</v>
      </c>
      <c r="AL93" s="55">
        <v>91.058920700638907</v>
      </c>
      <c r="AM93" s="55">
        <v>91.058920382648964</v>
      </c>
      <c r="AN93" s="55">
        <v>12.999999929951134</v>
      </c>
      <c r="AO93" s="98">
        <v>0</v>
      </c>
      <c r="AP93" s="55">
        <v>0</v>
      </c>
    </row>
    <row r="94" spans="1:42" ht="15.75" x14ac:dyDescent="0.25">
      <c r="A94" s="127">
        <v>83</v>
      </c>
      <c r="B94" s="128" t="s">
        <v>193</v>
      </c>
      <c r="C94" s="49">
        <v>252.60040000000001</v>
      </c>
      <c r="D94" s="49">
        <v>252.60040000000001</v>
      </c>
      <c r="E94" s="49">
        <v>0</v>
      </c>
      <c r="F94" s="49">
        <v>326.64039558000002</v>
      </c>
      <c r="G94" s="49">
        <v>252.60040000000001</v>
      </c>
      <c r="H94" s="49">
        <v>74.039995579999996</v>
      </c>
      <c r="I94" s="49">
        <v>139.17744970999999</v>
      </c>
      <c r="J94" s="49">
        <v>2.1785008500000003</v>
      </c>
      <c r="K94" s="49">
        <v>0</v>
      </c>
      <c r="L94" s="49">
        <v>180.29863139999998</v>
      </c>
      <c r="M94" s="49">
        <v>139.17744970999999</v>
      </c>
      <c r="N94" s="49">
        <v>0</v>
      </c>
      <c r="O94" s="49">
        <v>41.121181689999993</v>
      </c>
      <c r="P94" s="49">
        <v>55.097873839471347</v>
      </c>
      <c r="Q94" s="49">
        <v>55.539146602958233</v>
      </c>
      <c r="R94" s="49">
        <v>22.807262246362232</v>
      </c>
      <c r="S94" s="49">
        <v>2.1785008500000003</v>
      </c>
      <c r="T94" s="49">
        <v>-1.7763568394002505E-15</v>
      </c>
      <c r="U94" s="49">
        <v>113.42295029000002</v>
      </c>
      <c r="W94" s="47"/>
      <c r="X94" s="48"/>
      <c r="Y94" s="47"/>
      <c r="Z94" s="48"/>
      <c r="AA94" s="49">
        <v>253.34890000000001</v>
      </c>
      <c r="AB94" s="49">
        <v>0</v>
      </c>
      <c r="AC94" s="49">
        <v>327.43667218000002</v>
      </c>
      <c r="AD94" s="49">
        <v>253.34890000000001</v>
      </c>
      <c r="AE94" s="49">
        <v>74.087772180000002</v>
      </c>
      <c r="AF94" s="49">
        <v>139.17744970999999</v>
      </c>
      <c r="AG94" s="49">
        <v>2.1785008500000003</v>
      </c>
      <c r="AH94" s="49">
        <v>180.29863139999998</v>
      </c>
      <c r="AI94" s="49">
        <v>139.17744970999999</v>
      </c>
      <c r="AJ94" s="49">
        <v>0</v>
      </c>
      <c r="AK94" s="49">
        <v>41.121181689999993</v>
      </c>
      <c r="AL94" s="49">
        <v>54.935091373990566</v>
      </c>
      <c r="AM94" s="49">
        <v>55.503331359585218</v>
      </c>
      <c r="AN94" s="49">
        <v>22.807262246362232</v>
      </c>
      <c r="AO94" s="49">
        <v>2.1785008500000003</v>
      </c>
      <c r="AP94" s="49">
        <v>-1.7763568394002505E-15</v>
      </c>
    </row>
    <row r="95" spans="1:42" s="72" customFormat="1" ht="15.75" x14ac:dyDescent="0.25">
      <c r="A95" s="129">
        <v>84</v>
      </c>
      <c r="B95" s="108" t="s">
        <v>171</v>
      </c>
      <c r="C95" s="54">
        <v>0.74850000000000005</v>
      </c>
      <c r="D95" s="54">
        <v>0.74850000000000005</v>
      </c>
      <c r="E95" s="54">
        <v>0</v>
      </c>
      <c r="F95" s="54">
        <v>0.7962766</v>
      </c>
      <c r="G95" s="54">
        <v>0.74850000000000005</v>
      </c>
      <c r="H95" s="54">
        <v>4.7776599999999995E-2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4">
        <v>0</v>
      </c>
      <c r="O95" s="54">
        <v>0</v>
      </c>
      <c r="P95" s="55">
        <v>0</v>
      </c>
      <c r="Q95" s="55">
        <v>0</v>
      </c>
      <c r="R95" s="55">
        <v>0</v>
      </c>
      <c r="S95" s="54">
        <v>0</v>
      </c>
      <c r="T95" s="55">
        <v>0</v>
      </c>
      <c r="U95" s="55">
        <v>0.74850000000000005</v>
      </c>
      <c r="V95"/>
      <c r="W95" s="52"/>
      <c r="X95" s="53"/>
      <c r="Y95" s="52"/>
      <c r="Z95" s="53"/>
      <c r="AA95" s="54">
        <v>0.74850000000000005</v>
      </c>
      <c r="AB95" s="54">
        <v>0</v>
      </c>
      <c r="AC95" s="54">
        <v>0.7962766</v>
      </c>
      <c r="AD95" s="54">
        <v>0.74850000000000005</v>
      </c>
      <c r="AE95" s="54">
        <v>4.7776599999999995E-2</v>
      </c>
      <c r="AF95" s="54">
        <v>0</v>
      </c>
      <c r="AG95" s="54">
        <v>0</v>
      </c>
      <c r="AH95" s="54">
        <v>0</v>
      </c>
      <c r="AI95" s="54">
        <v>0</v>
      </c>
      <c r="AJ95" s="54">
        <v>0</v>
      </c>
      <c r="AK95" s="54">
        <v>0</v>
      </c>
      <c r="AL95" s="55">
        <v>0</v>
      </c>
      <c r="AM95" s="55">
        <v>0</v>
      </c>
      <c r="AN95" s="55">
        <v>0</v>
      </c>
      <c r="AO95" s="98">
        <v>0</v>
      </c>
      <c r="AP95" s="55">
        <v>0</v>
      </c>
    </row>
    <row r="96" spans="1:42" ht="15.75" x14ac:dyDescent="0.25">
      <c r="A96" s="129">
        <v>85</v>
      </c>
      <c r="B96" s="108" t="s">
        <v>195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4">
        <v>0</v>
      </c>
      <c r="O96" s="54">
        <v>0</v>
      </c>
      <c r="P96" s="55" t="s">
        <v>369</v>
      </c>
      <c r="Q96" s="55" t="s">
        <v>369</v>
      </c>
      <c r="R96" s="55">
        <v>0</v>
      </c>
      <c r="S96" s="54">
        <v>0</v>
      </c>
      <c r="T96" s="55">
        <v>0</v>
      </c>
      <c r="U96" s="55">
        <v>0</v>
      </c>
      <c r="W96" s="52"/>
      <c r="X96" s="53"/>
      <c r="Y96" s="52"/>
      <c r="Z96" s="53"/>
      <c r="AA96" s="54">
        <v>0</v>
      </c>
      <c r="AB96" s="54">
        <v>0</v>
      </c>
      <c r="AC96" s="54">
        <v>0</v>
      </c>
      <c r="AD96" s="54">
        <v>0</v>
      </c>
      <c r="AE96" s="54">
        <v>0</v>
      </c>
      <c r="AF96" s="54">
        <v>0</v>
      </c>
      <c r="AG96" s="54">
        <v>0</v>
      </c>
      <c r="AH96" s="54">
        <v>0</v>
      </c>
      <c r="AI96" s="54">
        <v>0</v>
      </c>
      <c r="AJ96" s="54">
        <v>0</v>
      </c>
      <c r="AK96" s="54">
        <v>0</v>
      </c>
      <c r="AL96" s="55" t="s">
        <v>369</v>
      </c>
      <c r="AM96" s="55" t="s">
        <v>369</v>
      </c>
      <c r="AN96" s="55">
        <v>0</v>
      </c>
      <c r="AO96" s="98">
        <v>0</v>
      </c>
      <c r="AP96" s="55">
        <v>0</v>
      </c>
    </row>
    <row r="97" spans="1:42" s="72" customFormat="1" ht="15.75" x14ac:dyDescent="0.25">
      <c r="A97" s="129">
        <v>86</v>
      </c>
      <c r="B97" s="108" t="s">
        <v>179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I97" s="54">
        <v>0</v>
      </c>
      <c r="J97" s="54">
        <v>4.9000000000000005E-6</v>
      </c>
      <c r="K97" s="54">
        <v>0</v>
      </c>
      <c r="L97" s="54">
        <v>0</v>
      </c>
      <c r="M97" s="54">
        <v>0</v>
      </c>
      <c r="N97" s="54">
        <v>0</v>
      </c>
      <c r="O97" s="54">
        <v>0</v>
      </c>
      <c r="P97" s="55" t="s">
        <v>369</v>
      </c>
      <c r="Q97" s="55" t="s">
        <v>369</v>
      </c>
      <c r="R97" s="55">
        <v>0</v>
      </c>
      <c r="S97" s="54">
        <v>4.9000000000000005E-6</v>
      </c>
      <c r="T97" s="55">
        <v>0</v>
      </c>
      <c r="U97" s="55">
        <v>0</v>
      </c>
      <c r="V97"/>
      <c r="W97" s="52"/>
      <c r="X97" s="53"/>
      <c r="Y97" s="52"/>
      <c r="Z97" s="53"/>
      <c r="AA97" s="54">
        <v>0</v>
      </c>
      <c r="AB97" s="54">
        <v>0</v>
      </c>
      <c r="AC97" s="54">
        <v>0</v>
      </c>
      <c r="AD97" s="54">
        <v>0</v>
      </c>
      <c r="AE97" s="54">
        <v>0</v>
      </c>
      <c r="AF97" s="54">
        <v>0</v>
      </c>
      <c r="AG97" s="54">
        <v>4.9000000000000005E-6</v>
      </c>
      <c r="AH97" s="54">
        <v>0</v>
      </c>
      <c r="AI97" s="54">
        <v>0</v>
      </c>
      <c r="AJ97" s="54">
        <v>0</v>
      </c>
      <c r="AK97" s="54">
        <v>0</v>
      </c>
      <c r="AL97" s="55" t="s">
        <v>369</v>
      </c>
      <c r="AM97" s="55" t="s">
        <v>369</v>
      </c>
      <c r="AN97" s="55">
        <v>0</v>
      </c>
      <c r="AO97" s="98">
        <v>4.9000000000000005E-6</v>
      </c>
      <c r="AP97" s="55">
        <v>0</v>
      </c>
    </row>
    <row r="98" spans="1:42" ht="15.75" x14ac:dyDescent="0.25">
      <c r="A98" s="129">
        <v>87</v>
      </c>
      <c r="B98" s="108" t="s">
        <v>197</v>
      </c>
      <c r="C98" s="54">
        <v>22.605399999999999</v>
      </c>
      <c r="D98" s="54">
        <v>22.605399999999999</v>
      </c>
      <c r="E98" s="54">
        <v>0</v>
      </c>
      <c r="F98" s="54">
        <v>25.996209989999997</v>
      </c>
      <c r="G98" s="54">
        <v>22.605399999999999</v>
      </c>
      <c r="H98" s="54">
        <v>3.3908099900000002</v>
      </c>
      <c r="I98" s="54">
        <v>12.441969890000001</v>
      </c>
      <c r="J98" s="54">
        <v>0</v>
      </c>
      <c r="K98" s="54">
        <v>0</v>
      </c>
      <c r="L98" s="54">
        <v>14.308265369999999</v>
      </c>
      <c r="M98" s="54">
        <v>12.441969890000001</v>
      </c>
      <c r="N98" s="54">
        <v>0</v>
      </c>
      <c r="O98" s="54">
        <v>1.86629548</v>
      </c>
      <c r="P98" s="55">
        <v>55.039813009280969</v>
      </c>
      <c r="Q98" s="55">
        <v>55.039813068381335</v>
      </c>
      <c r="R98" s="55">
        <v>13.043478239598796</v>
      </c>
      <c r="S98" s="54">
        <v>0</v>
      </c>
      <c r="T98" s="55">
        <v>0</v>
      </c>
      <c r="U98" s="55">
        <v>10.163430109999998</v>
      </c>
      <c r="W98" s="52"/>
      <c r="X98" s="53"/>
      <c r="Y98" s="52"/>
      <c r="Z98" s="53"/>
      <c r="AA98" s="54">
        <v>22.605399999999999</v>
      </c>
      <c r="AB98" s="54">
        <v>0</v>
      </c>
      <c r="AC98" s="54">
        <v>25.996209989999997</v>
      </c>
      <c r="AD98" s="54">
        <v>22.605399999999999</v>
      </c>
      <c r="AE98" s="54">
        <v>3.3908099900000002</v>
      </c>
      <c r="AF98" s="54">
        <v>12.441969890000001</v>
      </c>
      <c r="AG98" s="54">
        <v>0</v>
      </c>
      <c r="AH98" s="54">
        <v>14.308265369999999</v>
      </c>
      <c r="AI98" s="54">
        <v>12.441969890000001</v>
      </c>
      <c r="AJ98" s="54">
        <v>0</v>
      </c>
      <c r="AK98" s="54">
        <v>1.86629548</v>
      </c>
      <c r="AL98" s="55">
        <v>55.039813009280969</v>
      </c>
      <c r="AM98" s="55">
        <v>55.039813068381335</v>
      </c>
      <c r="AN98" s="55">
        <v>13.043478239598796</v>
      </c>
      <c r="AO98" s="98">
        <v>0</v>
      </c>
      <c r="AP98" s="55">
        <v>0</v>
      </c>
    </row>
    <row r="99" spans="1:42" ht="15.75" x14ac:dyDescent="0.25">
      <c r="A99" s="129">
        <v>88</v>
      </c>
      <c r="B99" s="108" t="s">
        <v>199</v>
      </c>
      <c r="C99" s="54">
        <v>221.02170000000001</v>
      </c>
      <c r="D99" s="54">
        <v>221.02170000000001</v>
      </c>
      <c r="E99" s="54">
        <v>0</v>
      </c>
      <c r="F99" s="54">
        <v>287.33970359</v>
      </c>
      <c r="G99" s="54">
        <v>221.02170000000001</v>
      </c>
      <c r="H99" s="54">
        <v>66.318003590000004</v>
      </c>
      <c r="I99" s="54">
        <v>119.82262679999999</v>
      </c>
      <c r="J99" s="54">
        <v>2.1784959500000003</v>
      </c>
      <c r="K99" s="54">
        <v>0</v>
      </c>
      <c r="L99" s="54">
        <v>155.77564584999999</v>
      </c>
      <c r="M99" s="54">
        <v>119.82262679999999</v>
      </c>
      <c r="N99" s="54">
        <v>0</v>
      </c>
      <c r="O99" s="54">
        <v>35.953019049999995</v>
      </c>
      <c r="P99" s="55">
        <v>54.213059984607838</v>
      </c>
      <c r="Q99" s="55">
        <v>54.213059959213396</v>
      </c>
      <c r="R99" s="55">
        <v>23.079999992181062</v>
      </c>
      <c r="S99" s="54">
        <v>2.1784959500000003</v>
      </c>
      <c r="T99" s="55">
        <v>-1.7763568394002505E-15</v>
      </c>
      <c r="U99" s="55">
        <v>101.19907320000002</v>
      </c>
      <c r="W99" s="52"/>
      <c r="X99" s="53"/>
      <c r="Y99" s="52"/>
      <c r="Z99" s="53"/>
      <c r="AA99" s="54">
        <v>221.02170000000001</v>
      </c>
      <c r="AB99" s="54">
        <v>0</v>
      </c>
      <c r="AC99" s="54">
        <v>287.33970359</v>
      </c>
      <c r="AD99" s="54">
        <v>221.02170000000001</v>
      </c>
      <c r="AE99" s="54">
        <v>66.318003590000004</v>
      </c>
      <c r="AF99" s="54">
        <v>119.82262679999999</v>
      </c>
      <c r="AG99" s="54">
        <v>2.1784959500000003</v>
      </c>
      <c r="AH99" s="54">
        <v>155.77564584999999</v>
      </c>
      <c r="AI99" s="54">
        <v>119.82262679999999</v>
      </c>
      <c r="AJ99" s="54">
        <v>0</v>
      </c>
      <c r="AK99" s="54">
        <v>35.953019049999995</v>
      </c>
      <c r="AL99" s="55">
        <v>54.213059984607838</v>
      </c>
      <c r="AM99" s="55">
        <v>54.213059959213396</v>
      </c>
      <c r="AN99" s="55">
        <v>23.079999992181062</v>
      </c>
      <c r="AO99" s="98">
        <v>2.1784959500000003</v>
      </c>
      <c r="AP99" s="55">
        <v>-1.7763568394002505E-15</v>
      </c>
    </row>
    <row r="100" spans="1:42" ht="15.75" x14ac:dyDescent="0.25">
      <c r="A100" s="129">
        <v>89</v>
      </c>
      <c r="B100" s="108" t="s">
        <v>201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0</v>
      </c>
      <c r="J100" s="54">
        <v>0</v>
      </c>
      <c r="K100" s="54">
        <v>0</v>
      </c>
      <c r="L100" s="54">
        <v>0</v>
      </c>
      <c r="M100" s="54">
        <v>0</v>
      </c>
      <c r="N100" s="54">
        <v>0</v>
      </c>
      <c r="O100" s="54">
        <v>0</v>
      </c>
      <c r="P100" s="55" t="s">
        <v>369</v>
      </c>
      <c r="Q100" s="55" t="s">
        <v>369</v>
      </c>
      <c r="R100" s="55">
        <v>0</v>
      </c>
      <c r="S100" s="54">
        <v>0</v>
      </c>
      <c r="T100" s="55">
        <v>0</v>
      </c>
      <c r="U100" s="55">
        <v>0</v>
      </c>
      <c r="W100" s="52"/>
      <c r="X100" s="53"/>
      <c r="Y100" s="52"/>
      <c r="Z100" s="53"/>
      <c r="AA100" s="54">
        <v>0</v>
      </c>
      <c r="AB100" s="54">
        <v>0</v>
      </c>
      <c r="AC100" s="54">
        <v>0</v>
      </c>
      <c r="AD100" s="54">
        <v>0</v>
      </c>
      <c r="AE100" s="54">
        <v>0</v>
      </c>
      <c r="AF100" s="54">
        <v>0</v>
      </c>
      <c r="AG100" s="54">
        <v>0</v>
      </c>
      <c r="AH100" s="54">
        <v>0</v>
      </c>
      <c r="AI100" s="54">
        <v>0</v>
      </c>
      <c r="AJ100" s="54">
        <v>0</v>
      </c>
      <c r="AK100" s="54">
        <v>0</v>
      </c>
      <c r="AL100" s="55" t="s">
        <v>369</v>
      </c>
      <c r="AM100" s="55" t="s">
        <v>369</v>
      </c>
      <c r="AN100" s="55">
        <v>0</v>
      </c>
      <c r="AO100" s="98">
        <v>0</v>
      </c>
      <c r="AP100" s="55">
        <v>0</v>
      </c>
    </row>
    <row r="101" spans="1:42" ht="15.75" x14ac:dyDescent="0.25">
      <c r="A101" s="129">
        <v>90</v>
      </c>
      <c r="B101" s="108" t="s">
        <v>203</v>
      </c>
      <c r="C101" s="54">
        <v>8.6623000000000001</v>
      </c>
      <c r="D101" s="54">
        <v>8.6623000000000001</v>
      </c>
      <c r="E101" s="54">
        <v>0</v>
      </c>
      <c r="F101" s="54">
        <v>12.993449999999999</v>
      </c>
      <c r="G101" s="54">
        <v>8.6623000000000001</v>
      </c>
      <c r="H101" s="54">
        <v>4.3311500000000001</v>
      </c>
      <c r="I101" s="54">
        <v>6.6036706500000006</v>
      </c>
      <c r="J101" s="54">
        <v>0</v>
      </c>
      <c r="K101" s="54">
        <v>0</v>
      </c>
      <c r="L101" s="54">
        <v>9.9055060000000008</v>
      </c>
      <c r="M101" s="54">
        <v>6.6036706500000006</v>
      </c>
      <c r="N101" s="54">
        <v>0</v>
      </c>
      <c r="O101" s="54">
        <v>3.3018353500000002</v>
      </c>
      <c r="P101" s="55">
        <v>76.23461032289346</v>
      </c>
      <c r="Q101" s="55">
        <v>76.23461090010737</v>
      </c>
      <c r="R101" s="55">
        <v>33.333333501589927</v>
      </c>
      <c r="S101" s="54">
        <v>0</v>
      </c>
      <c r="T101" s="55">
        <v>0</v>
      </c>
      <c r="U101" s="55">
        <v>2.0586293499999995</v>
      </c>
      <c r="W101" s="52"/>
      <c r="X101" s="53"/>
      <c r="Y101" s="52"/>
      <c r="Z101" s="53"/>
      <c r="AA101" s="54">
        <v>8.6623000000000001</v>
      </c>
      <c r="AB101" s="54">
        <v>0</v>
      </c>
      <c r="AC101" s="54">
        <v>12.993449999999999</v>
      </c>
      <c r="AD101" s="54">
        <v>8.6623000000000001</v>
      </c>
      <c r="AE101" s="54">
        <v>4.3311500000000001</v>
      </c>
      <c r="AF101" s="54">
        <v>6.6036706500000006</v>
      </c>
      <c r="AG101" s="54">
        <v>0</v>
      </c>
      <c r="AH101" s="54">
        <v>9.9055060000000008</v>
      </c>
      <c r="AI101" s="54">
        <v>6.6036706500000006</v>
      </c>
      <c r="AJ101" s="54">
        <v>0</v>
      </c>
      <c r="AK101" s="54">
        <v>3.3018353500000002</v>
      </c>
      <c r="AL101" s="55">
        <v>76.23461032289346</v>
      </c>
      <c r="AM101" s="55">
        <v>76.23461090010737</v>
      </c>
      <c r="AN101" s="55">
        <v>33.333333501589927</v>
      </c>
      <c r="AO101" s="98">
        <v>0</v>
      </c>
      <c r="AP101" s="55">
        <v>0</v>
      </c>
    </row>
    <row r="102" spans="1:42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4">
        <v>0</v>
      </c>
      <c r="O102" s="54">
        <v>0</v>
      </c>
      <c r="P102" s="55" t="s">
        <v>369</v>
      </c>
      <c r="Q102" s="55" t="s">
        <v>369</v>
      </c>
      <c r="R102" s="55">
        <v>0</v>
      </c>
      <c r="S102" s="54">
        <v>0</v>
      </c>
      <c r="T102" s="55">
        <v>0</v>
      </c>
      <c r="U102" s="55">
        <v>0</v>
      </c>
      <c r="W102" s="52"/>
      <c r="X102" s="53"/>
      <c r="Y102" s="52"/>
      <c r="Z102" s="53"/>
      <c r="AA102" s="54">
        <v>0</v>
      </c>
      <c r="AB102" s="54">
        <v>0</v>
      </c>
      <c r="AC102" s="54">
        <v>0</v>
      </c>
      <c r="AD102" s="54">
        <v>0</v>
      </c>
      <c r="AE102" s="54">
        <v>0</v>
      </c>
      <c r="AF102" s="54">
        <v>0</v>
      </c>
      <c r="AG102" s="54">
        <v>0</v>
      </c>
      <c r="AH102" s="54">
        <v>0</v>
      </c>
      <c r="AI102" s="54">
        <v>0</v>
      </c>
      <c r="AJ102" s="54">
        <v>0</v>
      </c>
      <c r="AK102" s="54">
        <v>0</v>
      </c>
      <c r="AL102" s="55" t="s">
        <v>369</v>
      </c>
      <c r="AM102" s="55" t="s">
        <v>369</v>
      </c>
      <c r="AN102" s="55">
        <v>0</v>
      </c>
      <c r="AO102" s="98">
        <v>0</v>
      </c>
      <c r="AP102" s="55">
        <v>0</v>
      </c>
    </row>
    <row r="103" spans="1:42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4">
        <v>0</v>
      </c>
      <c r="O103" s="54">
        <v>0</v>
      </c>
      <c r="P103" s="55" t="s">
        <v>369</v>
      </c>
      <c r="Q103" s="55" t="s">
        <v>369</v>
      </c>
      <c r="R103" s="55">
        <v>0</v>
      </c>
      <c r="S103" s="54">
        <v>0</v>
      </c>
      <c r="T103" s="55">
        <v>0</v>
      </c>
      <c r="U103" s="55">
        <v>0</v>
      </c>
      <c r="W103" s="52"/>
      <c r="X103" s="53"/>
      <c r="Y103" s="52"/>
      <c r="Z103" s="53"/>
      <c r="AA103" s="54">
        <v>0</v>
      </c>
      <c r="AB103" s="54">
        <v>0</v>
      </c>
      <c r="AC103" s="54">
        <v>0</v>
      </c>
      <c r="AD103" s="54">
        <v>0</v>
      </c>
      <c r="AE103" s="54">
        <v>0</v>
      </c>
      <c r="AF103" s="54">
        <v>0</v>
      </c>
      <c r="AG103" s="54">
        <v>0</v>
      </c>
      <c r="AH103" s="54">
        <v>0</v>
      </c>
      <c r="AI103" s="54">
        <v>0</v>
      </c>
      <c r="AJ103" s="54">
        <v>0</v>
      </c>
      <c r="AK103" s="54">
        <v>0</v>
      </c>
      <c r="AL103" s="55" t="s">
        <v>369</v>
      </c>
      <c r="AM103" s="55" t="s">
        <v>369</v>
      </c>
      <c r="AN103" s="55">
        <v>0</v>
      </c>
      <c r="AO103" s="98">
        <v>0</v>
      </c>
      <c r="AP103" s="55">
        <v>0</v>
      </c>
    </row>
    <row r="104" spans="1:42" ht="15.75" x14ac:dyDescent="0.25">
      <c r="A104" s="129">
        <v>93</v>
      </c>
      <c r="B104" s="108" t="s">
        <v>209</v>
      </c>
      <c r="C104" s="54">
        <v>0.311</v>
      </c>
      <c r="D104" s="54">
        <v>0.311</v>
      </c>
      <c r="E104" s="54">
        <v>0</v>
      </c>
      <c r="F104" s="54">
        <v>0.31103199999999998</v>
      </c>
      <c r="G104" s="54">
        <v>0.311</v>
      </c>
      <c r="H104" s="54">
        <v>3.1999999999999999E-5</v>
      </c>
      <c r="I104" s="54">
        <v>0.30918236999999998</v>
      </c>
      <c r="J104" s="54">
        <v>0</v>
      </c>
      <c r="K104" s="54">
        <v>0</v>
      </c>
      <c r="L104" s="54">
        <v>0.30921418000000001</v>
      </c>
      <c r="M104" s="54">
        <v>0.30918236999999998</v>
      </c>
      <c r="N104" s="54">
        <v>0</v>
      </c>
      <c r="O104" s="54">
        <v>3.1810000000000002E-5</v>
      </c>
      <c r="P104" s="55">
        <v>99.415553054662382</v>
      </c>
      <c r="Q104" s="55">
        <v>99.40625</v>
      </c>
      <c r="R104" s="55">
        <v>1.0287367804413109E-2</v>
      </c>
      <c r="S104" s="54">
        <v>0</v>
      </c>
      <c r="T104" s="55">
        <v>0</v>
      </c>
      <c r="U104" s="55">
        <v>1.8176300000000145E-3</v>
      </c>
      <c r="W104" s="52"/>
      <c r="X104" s="53"/>
      <c r="Y104" s="52"/>
      <c r="Z104" s="53"/>
      <c r="AA104" s="54">
        <v>0.311</v>
      </c>
      <c r="AB104" s="54">
        <v>0</v>
      </c>
      <c r="AC104" s="54">
        <v>0.31103199999999998</v>
      </c>
      <c r="AD104" s="54">
        <v>0.311</v>
      </c>
      <c r="AE104" s="54">
        <v>3.1999999999999999E-5</v>
      </c>
      <c r="AF104" s="54">
        <v>0.30918236999999998</v>
      </c>
      <c r="AG104" s="54">
        <v>0</v>
      </c>
      <c r="AH104" s="54">
        <v>0.30921418000000001</v>
      </c>
      <c r="AI104" s="54">
        <v>0.30918236999999998</v>
      </c>
      <c r="AJ104" s="54">
        <v>0</v>
      </c>
      <c r="AK104" s="54">
        <v>3.1810000000000002E-5</v>
      </c>
      <c r="AL104" s="55">
        <v>99.415553054662382</v>
      </c>
      <c r="AM104" s="55">
        <v>99.40625</v>
      </c>
      <c r="AN104" s="55">
        <v>1.0287367804413109E-2</v>
      </c>
      <c r="AO104" s="98">
        <v>0</v>
      </c>
      <c r="AP104" s="55">
        <v>0</v>
      </c>
    </row>
    <row r="105" spans="1:42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4">
        <v>0</v>
      </c>
      <c r="O105" s="54">
        <v>0</v>
      </c>
      <c r="P105" s="55" t="s">
        <v>369</v>
      </c>
      <c r="Q105" s="55" t="s">
        <v>369</v>
      </c>
      <c r="R105" s="55">
        <v>0</v>
      </c>
      <c r="S105" s="54">
        <v>0</v>
      </c>
      <c r="T105" s="55">
        <v>0</v>
      </c>
      <c r="U105" s="55">
        <v>0</v>
      </c>
      <c r="W105" s="52"/>
      <c r="X105" s="53"/>
      <c r="Y105" s="52"/>
      <c r="Z105" s="53"/>
      <c r="AA105" s="54">
        <v>0</v>
      </c>
      <c r="AB105" s="54">
        <v>0</v>
      </c>
      <c r="AC105" s="54">
        <v>0</v>
      </c>
      <c r="AD105" s="54">
        <v>0</v>
      </c>
      <c r="AE105" s="54">
        <v>0</v>
      </c>
      <c r="AF105" s="54">
        <v>0</v>
      </c>
      <c r="AG105" s="54">
        <v>0</v>
      </c>
      <c r="AH105" s="54">
        <v>0</v>
      </c>
      <c r="AI105" s="54">
        <v>0</v>
      </c>
      <c r="AJ105" s="54">
        <v>0</v>
      </c>
      <c r="AK105" s="54">
        <v>0</v>
      </c>
      <c r="AL105" s="55" t="s">
        <v>369</v>
      </c>
      <c r="AM105" s="55" t="s">
        <v>369</v>
      </c>
      <c r="AN105" s="55">
        <v>0</v>
      </c>
      <c r="AO105" s="98">
        <v>0</v>
      </c>
      <c r="AP105" s="55">
        <v>0</v>
      </c>
    </row>
  </sheetData>
  <mergeCells count="42">
    <mergeCell ref="A7:A11"/>
    <mergeCell ref="B7:B11"/>
    <mergeCell ref="C7:U8"/>
    <mergeCell ref="C9:C11"/>
    <mergeCell ref="U9:U11"/>
    <mergeCell ref="L10:L11"/>
    <mergeCell ref="M10:O10"/>
    <mergeCell ref="D9:D11"/>
    <mergeCell ref="E9:E11"/>
    <mergeCell ref="F9:H9"/>
    <mergeCell ref="I9:I11"/>
    <mergeCell ref="J9:J11"/>
    <mergeCell ref="K9:K11"/>
    <mergeCell ref="F10:F11"/>
    <mergeCell ref="G10:H10"/>
    <mergeCell ref="W7:W11"/>
    <mergeCell ref="X7:X11"/>
    <mergeCell ref="E5:F5"/>
    <mergeCell ref="L9:O9"/>
    <mergeCell ref="P9:Q10"/>
    <mergeCell ref="R9:R11"/>
    <mergeCell ref="S9:S11"/>
    <mergeCell ref="T9:T11"/>
    <mergeCell ref="AF9:AF11"/>
    <mergeCell ref="AG9:AG11"/>
    <mergeCell ref="AH9:AK9"/>
    <mergeCell ref="AN9:AN11"/>
    <mergeCell ref="AL9:AM10"/>
    <mergeCell ref="AC9:AE9"/>
    <mergeCell ref="AA2:AJ4"/>
    <mergeCell ref="AB5:AC5"/>
    <mergeCell ref="Y7:Y11"/>
    <mergeCell ref="Z7:Z11"/>
    <mergeCell ref="AA9:AA11"/>
    <mergeCell ref="AB9:AB11"/>
    <mergeCell ref="AC10:AC11"/>
    <mergeCell ref="AD10:AE10"/>
    <mergeCell ref="AH10:AH11"/>
    <mergeCell ref="AA7:AP8"/>
    <mergeCell ref="AP9:AP11"/>
    <mergeCell ref="AI10:AK10"/>
    <mergeCell ref="AO9:AO11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AH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B7" sqref="B7:B11"/>
    </sheetView>
  </sheetViews>
  <sheetFormatPr defaultColWidth="9.140625" defaultRowHeight="15" x14ac:dyDescent="0.25"/>
  <cols>
    <col min="1" max="1" width="5" style="72" customWidth="1"/>
    <col min="2" max="2" width="34.140625" style="72" customWidth="1"/>
    <col min="3" max="34" width="18.42578125" style="72" customWidth="1"/>
    <col min="35" max="16384" width="9.140625" style="72"/>
  </cols>
  <sheetData>
    <row r="1" spans="1:34" ht="15.75" x14ac:dyDescent="0.25">
      <c r="B1" s="73"/>
    </row>
    <row r="2" spans="1:34" ht="15" customHeight="1" x14ac:dyDescent="0.25"/>
    <row r="3" spans="1:34" ht="21" customHeight="1" x14ac:dyDescent="0.3">
      <c r="A3" s="74"/>
      <c r="B3" s="74"/>
    </row>
    <row r="4" spans="1:34" ht="24" customHeight="1" x14ac:dyDescent="0.3">
      <c r="A4" s="74"/>
      <c r="B4" s="74"/>
    </row>
    <row r="5" spans="1:34" ht="30.75" customHeight="1" x14ac:dyDescent="0.3">
      <c r="A5" s="74"/>
      <c r="B5" s="74"/>
      <c r="D5" s="273" t="s">
        <v>367</v>
      </c>
      <c r="E5" s="273"/>
      <c r="T5" s="273" t="s">
        <v>367</v>
      </c>
      <c r="U5" s="273"/>
    </row>
    <row r="6" spans="1:34" ht="17.25" customHeight="1" x14ac:dyDescent="0.25">
      <c r="B6" s="42" t="s">
        <v>368</v>
      </c>
    </row>
    <row r="7" spans="1:34" ht="14.25" customHeight="1" x14ac:dyDescent="0.25">
      <c r="A7" s="288" t="s">
        <v>233</v>
      </c>
      <c r="B7" s="285" t="s">
        <v>234</v>
      </c>
      <c r="C7" s="292" t="s">
        <v>294</v>
      </c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9" t="s">
        <v>293</v>
      </c>
      <c r="T7" s="299"/>
      <c r="U7" s="299"/>
      <c r="V7" s="299"/>
      <c r="W7" s="299"/>
      <c r="X7" s="299"/>
      <c r="Y7" s="299"/>
      <c r="Z7" s="299"/>
      <c r="AA7" s="299"/>
      <c r="AB7" s="299"/>
      <c r="AC7" s="299"/>
      <c r="AD7" s="299"/>
      <c r="AE7" s="299"/>
      <c r="AF7" s="299"/>
      <c r="AG7" s="299"/>
      <c r="AH7" s="299"/>
    </row>
    <row r="8" spans="1:34" ht="6" customHeight="1" thickBot="1" x14ac:dyDescent="0.3">
      <c r="A8" s="289"/>
      <c r="B8" s="285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299"/>
      <c r="AF8" s="299"/>
      <c r="AG8" s="300"/>
      <c r="AH8" s="300"/>
    </row>
    <row r="9" spans="1:34" ht="31.5" customHeight="1" x14ac:dyDescent="0.25">
      <c r="A9" s="289"/>
      <c r="B9" s="282"/>
      <c r="C9" s="271" t="s">
        <v>276</v>
      </c>
      <c r="D9" s="269" t="s">
        <v>334</v>
      </c>
      <c r="E9" s="269" t="s">
        <v>236</v>
      </c>
      <c r="F9" s="269"/>
      <c r="G9" s="269"/>
      <c r="H9" s="269" t="s">
        <v>251</v>
      </c>
      <c r="I9" s="269" t="s">
        <v>216</v>
      </c>
      <c r="J9" s="269" t="s">
        <v>237</v>
      </c>
      <c r="K9" s="269"/>
      <c r="L9" s="269"/>
      <c r="M9" s="269"/>
      <c r="N9" s="267" t="s">
        <v>238</v>
      </c>
      <c r="O9" s="267"/>
      <c r="P9" s="269" t="s">
        <v>239</v>
      </c>
      <c r="Q9" s="269" t="s">
        <v>220</v>
      </c>
      <c r="R9" s="269" t="s">
        <v>240</v>
      </c>
      <c r="S9" s="271" t="s">
        <v>276</v>
      </c>
      <c r="T9" s="269" t="s">
        <v>334</v>
      </c>
      <c r="U9" s="269" t="s">
        <v>236</v>
      </c>
      <c r="V9" s="269"/>
      <c r="W9" s="269"/>
      <c r="X9" s="269" t="s">
        <v>251</v>
      </c>
      <c r="Y9" s="269" t="s">
        <v>216</v>
      </c>
      <c r="Z9" s="269" t="s">
        <v>237</v>
      </c>
      <c r="AA9" s="269"/>
      <c r="AB9" s="269"/>
      <c r="AC9" s="269"/>
      <c r="AD9" s="267" t="s">
        <v>238</v>
      </c>
      <c r="AE9" s="267"/>
      <c r="AF9" s="269" t="s">
        <v>239</v>
      </c>
      <c r="AG9" s="266" t="s">
        <v>220</v>
      </c>
      <c r="AH9" s="266" t="s">
        <v>240</v>
      </c>
    </row>
    <row r="10" spans="1:34" ht="24" customHeight="1" x14ac:dyDescent="0.25">
      <c r="A10" s="289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  <c r="S10" s="272"/>
      <c r="T10" s="266"/>
      <c r="U10" s="266" t="s">
        <v>241</v>
      </c>
      <c r="V10" s="266" t="s">
        <v>242</v>
      </c>
      <c r="W10" s="266"/>
      <c r="X10" s="266"/>
      <c r="Y10" s="266"/>
      <c r="Z10" s="266" t="s">
        <v>241</v>
      </c>
      <c r="AA10" s="266" t="s">
        <v>243</v>
      </c>
      <c r="AB10" s="266"/>
      <c r="AC10" s="266"/>
      <c r="AD10" s="268"/>
      <c r="AE10" s="268"/>
      <c r="AF10" s="266"/>
      <c r="AG10" s="266"/>
      <c r="AH10" s="266"/>
    </row>
    <row r="11" spans="1:34" ht="108.75" customHeight="1" x14ac:dyDescent="0.25">
      <c r="A11" s="290"/>
      <c r="B11" s="282"/>
      <c r="C11" s="269"/>
      <c r="D11" s="266"/>
      <c r="E11" s="266"/>
      <c r="F11" s="124" t="s">
        <v>213</v>
      </c>
      <c r="G11" s="124" t="s">
        <v>214</v>
      </c>
      <c r="H11" s="266"/>
      <c r="I11" s="266"/>
      <c r="J11" s="266"/>
      <c r="K11" s="124" t="s">
        <v>218</v>
      </c>
      <c r="L11" s="124" t="s">
        <v>250</v>
      </c>
      <c r="M11" s="124" t="s">
        <v>214</v>
      </c>
      <c r="N11" s="124" t="s">
        <v>269</v>
      </c>
      <c r="O11" s="124" t="s">
        <v>244</v>
      </c>
      <c r="P11" s="266"/>
      <c r="Q11" s="266"/>
      <c r="R11" s="266"/>
      <c r="S11" s="269"/>
      <c r="T11" s="266"/>
      <c r="U11" s="266"/>
      <c r="V11" s="124" t="s">
        <v>213</v>
      </c>
      <c r="W11" s="124" t="s">
        <v>214</v>
      </c>
      <c r="X11" s="266"/>
      <c r="Y11" s="266"/>
      <c r="Z11" s="266"/>
      <c r="AA11" s="124" t="s">
        <v>218</v>
      </c>
      <c r="AB11" s="124" t="s">
        <v>250</v>
      </c>
      <c r="AC11" s="124" t="s">
        <v>214</v>
      </c>
      <c r="AD11" s="124" t="s">
        <v>269</v>
      </c>
      <c r="AE11" s="124" t="s">
        <v>244</v>
      </c>
      <c r="AF11" s="266"/>
      <c r="AG11" s="266"/>
      <c r="AH11" s="266"/>
    </row>
    <row r="12" spans="1:34" s="46" customFormat="1" ht="41.25" customHeight="1" x14ac:dyDescent="0.25">
      <c r="A12" s="101" t="s">
        <v>2</v>
      </c>
      <c r="B12" s="102" t="s">
        <v>3</v>
      </c>
      <c r="C12" s="45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 t="s">
        <v>369</v>
      </c>
      <c r="O12" s="45" t="s">
        <v>369</v>
      </c>
      <c r="P12" s="45">
        <v>0</v>
      </c>
      <c r="Q12" s="45">
        <v>0</v>
      </c>
      <c r="R12" s="45">
        <v>0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 t="s">
        <v>369</v>
      </c>
      <c r="AE12" s="45" t="s">
        <v>369</v>
      </c>
      <c r="AF12" s="45">
        <v>0</v>
      </c>
      <c r="AG12" s="45">
        <v>0</v>
      </c>
      <c r="AH12" s="45">
        <v>0</v>
      </c>
    </row>
    <row r="13" spans="1:34" s="50" customFormat="1" ht="15.75" x14ac:dyDescent="0.25">
      <c r="A13" s="127" t="s">
        <v>6</v>
      </c>
      <c r="B13" s="128" t="s">
        <v>7</v>
      </c>
      <c r="C13" s="49">
        <v>0</v>
      </c>
      <c r="D13" s="49">
        <v>0</v>
      </c>
      <c r="E13" s="49">
        <v>0</v>
      </c>
      <c r="F13" s="49">
        <v>0</v>
      </c>
      <c r="G13" s="49">
        <v>0</v>
      </c>
      <c r="H13" s="49">
        <v>0</v>
      </c>
      <c r="I13" s="49">
        <v>0</v>
      </c>
      <c r="J13" s="49">
        <v>0</v>
      </c>
      <c r="K13" s="49">
        <v>0</v>
      </c>
      <c r="L13" s="49">
        <v>0</v>
      </c>
      <c r="M13" s="49">
        <v>0</v>
      </c>
      <c r="N13" s="49" t="s">
        <v>369</v>
      </c>
      <c r="O13" s="49" t="s">
        <v>369</v>
      </c>
      <c r="P13" s="49">
        <v>0</v>
      </c>
      <c r="Q13" s="49">
        <v>0</v>
      </c>
      <c r="R13" s="49">
        <v>0</v>
      </c>
      <c r="S13" s="49">
        <v>0</v>
      </c>
      <c r="T13" s="49">
        <v>0</v>
      </c>
      <c r="U13" s="49">
        <v>0</v>
      </c>
      <c r="V13" s="49">
        <v>0</v>
      </c>
      <c r="W13" s="49">
        <v>0</v>
      </c>
      <c r="X13" s="49">
        <v>0</v>
      </c>
      <c r="Y13" s="49">
        <v>0</v>
      </c>
      <c r="Z13" s="49">
        <v>0</v>
      </c>
      <c r="AA13" s="49">
        <v>0</v>
      </c>
      <c r="AB13" s="49">
        <v>0</v>
      </c>
      <c r="AC13" s="49">
        <v>0</v>
      </c>
      <c r="AD13" s="49" t="s">
        <v>369</v>
      </c>
      <c r="AE13" s="49" t="s">
        <v>369</v>
      </c>
      <c r="AF13" s="49">
        <v>0</v>
      </c>
      <c r="AG13" s="49">
        <v>0</v>
      </c>
      <c r="AH13" s="49">
        <v>0</v>
      </c>
    </row>
    <row r="14" spans="1:34" ht="15.75" x14ac:dyDescent="0.25">
      <c r="A14" s="129" t="s">
        <v>9</v>
      </c>
      <c r="B14" s="108" t="s">
        <v>10</v>
      </c>
      <c r="C14" s="54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5" t="s">
        <v>369</v>
      </c>
      <c r="O14" s="55" t="s">
        <v>369</v>
      </c>
      <c r="P14" s="55">
        <v>0</v>
      </c>
      <c r="Q14" s="98">
        <v>0</v>
      </c>
      <c r="R14" s="55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5" t="s">
        <v>369</v>
      </c>
      <c r="AE14" s="55" t="s">
        <v>369</v>
      </c>
      <c r="AF14" s="55">
        <v>0</v>
      </c>
      <c r="AG14" s="98">
        <v>0</v>
      </c>
      <c r="AH14" s="55">
        <v>0</v>
      </c>
    </row>
    <row r="15" spans="1:34" ht="15.75" x14ac:dyDescent="0.25">
      <c r="A15" s="129" t="s">
        <v>12</v>
      </c>
      <c r="B15" s="108" t="s">
        <v>13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5" t="s">
        <v>369</v>
      </c>
      <c r="O15" s="55" t="s">
        <v>369</v>
      </c>
      <c r="P15" s="55">
        <v>0</v>
      </c>
      <c r="Q15" s="98">
        <v>0</v>
      </c>
      <c r="R15" s="55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  <c r="AD15" s="55" t="s">
        <v>369</v>
      </c>
      <c r="AE15" s="55" t="s">
        <v>369</v>
      </c>
      <c r="AF15" s="55">
        <v>0</v>
      </c>
      <c r="AG15" s="98">
        <v>0</v>
      </c>
      <c r="AH15" s="55">
        <v>0</v>
      </c>
    </row>
    <row r="16" spans="1:34" ht="15.75" x14ac:dyDescent="0.25">
      <c r="A16" s="129" t="s">
        <v>15</v>
      </c>
      <c r="B16" s="108" t="s">
        <v>16</v>
      </c>
      <c r="C16" s="54">
        <v>0</v>
      </c>
      <c r="D16" s="54">
        <v>0</v>
      </c>
      <c r="E16" s="54">
        <v>0</v>
      </c>
      <c r="F16" s="54">
        <v>0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5" t="s">
        <v>369</v>
      </c>
      <c r="O16" s="55" t="s">
        <v>369</v>
      </c>
      <c r="P16" s="55">
        <v>0</v>
      </c>
      <c r="Q16" s="98">
        <v>0</v>
      </c>
      <c r="R16" s="55">
        <v>0</v>
      </c>
      <c r="S16" s="54">
        <v>0</v>
      </c>
      <c r="T16" s="54">
        <v>0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4">
        <v>0</v>
      </c>
      <c r="AC16" s="54">
        <v>0</v>
      </c>
      <c r="AD16" s="55" t="s">
        <v>369</v>
      </c>
      <c r="AE16" s="55" t="s">
        <v>369</v>
      </c>
      <c r="AF16" s="55">
        <v>0</v>
      </c>
      <c r="AG16" s="98">
        <v>0</v>
      </c>
      <c r="AH16" s="55">
        <v>0</v>
      </c>
    </row>
    <row r="17" spans="1:34" ht="15.75" x14ac:dyDescent="0.25">
      <c r="A17" s="129" t="s">
        <v>18</v>
      </c>
      <c r="B17" s="108" t="s">
        <v>19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5" t="s">
        <v>369</v>
      </c>
      <c r="O17" s="55" t="s">
        <v>369</v>
      </c>
      <c r="P17" s="55">
        <v>0</v>
      </c>
      <c r="Q17" s="98">
        <v>0</v>
      </c>
      <c r="R17" s="55"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v>0</v>
      </c>
      <c r="AD17" s="55" t="s">
        <v>369</v>
      </c>
      <c r="AE17" s="55" t="s">
        <v>369</v>
      </c>
      <c r="AF17" s="55">
        <v>0</v>
      </c>
      <c r="AG17" s="98">
        <v>0</v>
      </c>
      <c r="AH17" s="55">
        <v>0</v>
      </c>
    </row>
    <row r="18" spans="1:34" ht="15.75" x14ac:dyDescent="0.25">
      <c r="A18" s="129" t="s">
        <v>21</v>
      </c>
      <c r="B18" s="108" t="s">
        <v>22</v>
      </c>
      <c r="C18" s="54">
        <v>0</v>
      </c>
      <c r="D18" s="54">
        <v>0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5" t="s">
        <v>369</v>
      </c>
      <c r="O18" s="55" t="s">
        <v>369</v>
      </c>
      <c r="P18" s="55">
        <v>0</v>
      </c>
      <c r="Q18" s="98">
        <v>0</v>
      </c>
      <c r="R18" s="55">
        <v>0</v>
      </c>
      <c r="S18" s="54">
        <v>0</v>
      </c>
      <c r="T18" s="54">
        <v>0</v>
      </c>
      <c r="U18" s="54">
        <v>0</v>
      </c>
      <c r="V18" s="54">
        <v>0</v>
      </c>
      <c r="W18" s="54">
        <v>0</v>
      </c>
      <c r="X18" s="54">
        <v>0</v>
      </c>
      <c r="Y18" s="54">
        <v>0</v>
      </c>
      <c r="Z18" s="54">
        <v>0</v>
      </c>
      <c r="AA18" s="54">
        <v>0</v>
      </c>
      <c r="AB18" s="54">
        <v>0</v>
      </c>
      <c r="AC18" s="54">
        <v>0</v>
      </c>
      <c r="AD18" s="55" t="s">
        <v>369</v>
      </c>
      <c r="AE18" s="55" t="s">
        <v>369</v>
      </c>
      <c r="AF18" s="55">
        <v>0</v>
      </c>
      <c r="AG18" s="98">
        <v>0</v>
      </c>
      <c r="AH18" s="55">
        <v>0</v>
      </c>
    </row>
    <row r="19" spans="1:34" ht="15.75" x14ac:dyDescent="0.25">
      <c r="A19" s="129" t="s">
        <v>24</v>
      </c>
      <c r="B19" s="108" t="s">
        <v>25</v>
      </c>
      <c r="C19" s="54">
        <v>0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5" t="s">
        <v>369</v>
      </c>
      <c r="O19" s="55" t="s">
        <v>369</v>
      </c>
      <c r="P19" s="55">
        <v>0</v>
      </c>
      <c r="Q19" s="98">
        <v>0</v>
      </c>
      <c r="R19" s="55">
        <v>0</v>
      </c>
      <c r="S19" s="54">
        <v>0</v>
      </c>
      <c r="T19" s="54">
        <v>0</v>
      </c>
      <c r="U19" s="54">
        <v>0</v>
      </c>
      <c r="V19" s="54">
        <v>0</v>
      </c>
      <c r="W19" s="54">
        <v>0</v>
      </c>
      <c r="X19" s="54">
        <v>0</v>
      </c>
      <c r="Y19" s="54">
        <v>0</v>
      </c>
      <c r="Z19" s="54">
        <v>0</v>
      </c>
      <c r="AA19" s="54">
        <v>0</v>
      </c>
      <c r="AB19" s="54">
        <v>0</v>
      </c>
      <c r="AC19" s="54">
        <v>0</v>
      </c>
      <c r="AD19" s="55" t="s">
        <v>369</v>
      </c>
      <c r="AE19" s="55" t="s">
        <v>369</v>
      </c>
      <c r="AF19" s="55">
        <v>0</v>
      </c>
      <c r="AG19" s="98">
        <v>0</v>
      </c>
      <c r="AH19" s="55">
        <v>0</v>
      </c>
    </row>
    <row r="20" spans="1:34" ht="15.75" x14ac:dyDescent="0.25">
      <c r="A20" s="129" t="s">
        <v>27</v>
      </c>
      <c r="B20" s="108" t="s">
        <v>28</v>
      </c>
      <c r="C20" s="54">
        <v>0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5" t="s">
        <v>369</v>
      </c>
      <c r="O20" s="55" t="s">
        <v>369</v>
      </c>
      <c r="P20" s="55">
        <v>0</v>
      </c>
      <c r="Q20" s="98">
        <v>0</v>
      </c>
      <c r="R20" s="55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54">
        <v>0</v>
      </c>
      <c r="AD20" s="55" t="s">
        <v>369</v>
      </c>
      <c r="AE20" s="55" t="s">
        <v>369</v>
      </c>
      <c r="AF20" s="55">
        <v>0</v>
      </c>
      <c r="AG20" s="98">
        <v>0</v>
      </c>
      <c r="AH20" s="55">
        <v>0</v>
      </c>
    </row>
    <row r="21" spans="1:34" ht="15.75" x14ac:dyDescent="0.25">
      <c r="A21" s="129" t="s">
        <v>30</v>
      </c>
      <c r="B21" s="108" t="s">
        <v>31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4">
        <v>0</v>
      </c>
      <c r="N21" s="55" t="s">
        <v>369</v>
      </c>
      <c r="O21" s="55" t="s">
        <v>369</v>
      </c>
      <c r="P21" s="55">
        <v>0</v>
      </c>
      <c r="Q21" s="98">
        <v>0</v>
      </c>
      <c r="R21" s="55">
        <v>0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v>0</v>
      </c>
      <c r="AD21" s="55" t="s">
        <v>369</v>
      </c>
      <c r="AE21" s="55" t="s">
        <v>369</v>
      </c>
      <c r="AF21" s="55">
        <v>0</v>
      </c>
      <c r="AG21" s="98">
        <v>0</v>
      </c>
      <c r="AH21" s="55">
        <v>0</v>
      </c>
    </row>
    <row r="22" spans="1:34" ht="15.75" x14ac:dyDescent="0.25">
      <c r="A22" s="129" t="s">
        <v>33</v>
      </c>
      <c r="B22" s="108" t="s">
        <v>34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5" t="s">
        <v>369</v>
      </c>
      <c r="O22" s="55" t="s">
        <v>369</v>
      </c>
      <c r="P22" s="55">
        <v>0</v>
      </c>
      <c r="Q22" s="98">
        <v>0</v>
      </c>
      <c r="R22" s="55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4">
        <v>0</v>
      </c>
      <c r="AD22" s="55" t="s">
        <v>369</v>
      </c>
      <c r="AE22" s="55" t="s">
        <v>369</v>
      </c>
      <c r="AF22" s="55">
        <v>0</v>
      </c>
      <c r="AG22" s="98">
        <v>0</v>
      </c>
      <c r="AH22" s="55">
        <v>0</v>
      </c>
    </row>
    <row r="23" spans="1:34" ht="15.75" x14ac:dyDescent="0.25">
      <c r="A23" s="129" t="s">
        <v>36</v>
      </c>
      <c r="B23" s="108" t="s">
        <v>37</v>
      </c>
      <c r="C23" s="54">
        <v>0</v>
      </c>
      <c r="D23" s="54">
        <v>0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4">
        <v>0</v>
      </c>
      <c r="N23" s="55" t="s">
        <v>369</v>
      </c>
      <c r="O23" s="55" t="s">
        <v>369</v>
      </c>
      <c r="P23" s="55">
        <v>0</v>
      </c>
      <c r="Q23" s="98">
        <v>0</v>
      </c>
      <c r="R23" s="55">
        <v>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5" t="s">
        <v>369</v>
      </c>
      <c r="AE23" s="55" t="s">
        <v>369</v>
      </c>
      <c r="AF23" s="55">
        <v>0</v>
      </c>
      <c r="AG23" s="98">
        <v>0</v>
      </c>
      <c r="AH23" s="55">
        <v>0</v>
      </c>
    </row>
    <row r="24" spans="1:34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98">
        <v>0</v>
      </c>
      <c r="R24" s="55"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v>0</v>
      </c>
      <c r="AD24" s="55" t="s">
        <v>369</v>
      </c>
      <c r="AE24" s="55" t="s">
        <v>369</v>
      </c>
      <c r="AF24" s="55">
        <v>0</v>
      </c>
      <c r="AG24" s="98">
        <v>0</v>
      </c>
      <c r="AH24" s="55">
        <v>0</v>
      </c>
    </row>
    <row r="25" spans="1:34" ht="15.75" x14ac:dyDescent="0.25">
      <c r="A25" s="129" t="s">
        <v>41</v>
      </c>
      <c r="B25" s="108" t="s">
        <v>42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5" t="s">
        <v>369</v>
      </c>
      <c r="O25" s="55" t="s">
        <v>369</v>
      </c>
      <c r="P25" s="55">
        <v>0</v>
      </c>
      <c r="Q25" s="98">
        <v>0</v>
      </c>
      <c r="R25" s="55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4">
        <v>0</v>
      </c>
      <c r="AC25" s="54">
        <v>0</v>
      </c>
      <c r="AD25" s="55" t="s">
        <v>369</v>
      </c>
      <c r="AE25" s="55" t="s">
        <v>369</v>
      </c>
      <c r="AF25" s="55">
        <v>0</v>
      </c>
      <c r="AG25" s="98">
        <v>0</v>
      </c>
      <c r="AH25" s="55">
        <v>0</v>
      </c>
    </row>
    <row r="26" spans="1:34" ht="15.75" x14ac:dyDescent="0.25">
      <c r="A26" s="129" t="s">
        <v>44</v>
      </c>
      <c r="B26" s="108" t="s">
        <v>45</v>
      </c>
      <c r="C26" s="54">
        <v>0</v>
      </c>
      <c r="D26" s="54">
        <v>0</v>
      </c>
      <c r="E26" s="54">
        <v>0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5" t="s">
        <v>369</v>
      </c>
      <c r="O26" s="55" t="s">
        <v>369</v>
      </c>
      <c r="P26" s="55">
        <v>0</v>
      </c>
      <c r="Q26" s="98">
        <v>0</v>
      </c>
      <c r="R26" s="55"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0</v>
      </c>
      <c r="AA26" s="54">
        <v>0</v>
      </c>
      <c r="AB26" s="54">
        <v>0</v>
      </c>
      <c r="AC26" s="54">
        <v>0</v>
      </c>
      <c r="AD26" s="55" t="s">
        <v>369</v>
      </c>
      <c r="AE26" s="55" t="s">
        <v>369</v>
      </c>
      <c r="AF26" s="55">
        <v>0</v>
      </c>
      <c r="AG26" s="98">
        <v>0</v>
      </c>
      <c r="AH26" s="55">
        <v>0</v>
      </c>
    </row>
    <row r="27" spans="1:34" ht="15.75" x14ac:dyDescent="0.25">
      <c r="A27" s="129" t="s">
        <v>47</v>
      </c>
      <c r="B27" s="108" t="s">
        <v>48</v>
      </c>
      <c r="C27" s="54">
        <v>0</v>
      </c>
      <c r="D27" s="54">
        <v>0</v>
      </c>
      <c r="E27" s="54">
        <v>0</v>
      </c>
      <c r="F27" s="54">
        <v>0</v>
      </c>
      <c r="G27" s="54">
        <v>0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5" t="s">
        <v>369</v>
      </c>
      <c r="O27" s="55" t="s">
        <v>369</v>
      </c>
      <c r="P27" s="55">
        <v>0</v>
      </c>
      <c r="Q27" s="98">
        <v>0</v>
      </c>
      <c r="R27" s="55">
        <v>0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54">
        <v>0</v>
      </c>
      <c r="AD27" s="55" t="s">
        <v>369</v>
      </c>
      <c r="AE27" s="55" t="s">
        <v>369</v>
      </c>
      <c r="AF27" s="55">
        <v>0</v>
      </c>
      <c r="AG27" s="98">
        <v>0</v>
      </c>
      <c r="AH27" s="55">
        <v>0</v>
      </c>
    </row>
    <row r="28" spans="1:34" ht="15.75" x14ac:dyDescent="0.25">
      <c r="A28" s="129" t="s">
        <v>50</v>
      </c>
      <c r="B28" s="108" t="s">
        <v>51</v>
      </c>
      <c r="C28" s="54">
        <v>0</v>
      </c>
      <c r="D28" s="54">
        <v>0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5" t="s">
        <v>369</v>
      </c>
      <c r="O28" s="55" t="s">
        <v>369</v>
      </c>
      <c r="P28" s="55">
        <v>0</v>
      </c>
      <c r="Q28" s="98">
        <v>0</v>
      </c>
      <c r="R28" s="55">
        <v>0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4">
        <v>0</v>
      </c>
      <c r="AC28" s="54">
        <v>0</v>
      </c>
      <c r="AD28" s="55" t="s">
        <v>369</v>
      </c>
      <c r="AE28" s="55" t="s">
        <v>369</v>
      </c>
      <c r="AF28" s="55">
        <v>0</v>
      </c>
      <c r="AG28" s="98">
        <v>0</v>
      </c>
      <c r="AH28" s="55">
        <v>0</v>
      </c>
    </row>
    <row r="29" spans="1:34" ht="15.75" x14ac:dyDescent="0.25">
      <c r="A29" s="129" t="s">
        <v>53</v>
      </c>
      <c r="B29" s="108" t="s">
        <v>54</v>
      </c>
      <c r="C29" s="54">
        <v>0</v>
      </c>
      <c r="D29" s="54">
        <v>0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5" t="s">
        <v>369</v>
      </c>
      <c r="O29" s="55" t="s">
        <v>369</v>
      </c>
      <c r="P29" s="55">
        <v>0</v>
      </c>
      <c r="Q29" s="98">
        <v>0</v>
      </c>
      <c r="R29" s="55">
        <v>0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0</v>
      </c>
      <c r="Y29" s="54">
        <v>0</v>
      </c>
      <c r="Z29" s="54">
        <v>0</v>
      </c>
      <c r="AA29" s="54">
        <v>0</v>
      </c>
      <c r="AB29" s="54">
        <v>0</v>
      </c>
      <c r="AC29" s="54">
        <v>0</v>
      </c>
      <c r="AD29" s="55" t="s">
        <v>369</v>
      </c>
      <c r="AE29" s="55" t="s">
        <v>369</v>
      </c>
      <c r="AF29" s="55">
        <v>0</v>
      </c>
      <c r="AG29" s="98">
        <v>0</v>
      </c>
      <c r="AH29" s="55">
        <v>0</v>
      </c>
    </row>
    <row r="30" spans="1:34" ht="15.75" x14ac:dyDescent="0.25">
      <c r="A30" s="129" t="s">
        <v>56</v>
      </c>
      <c r="B30" s="108" t="s">
        <v>57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5" t="s">
        <v>369</v>
      </c>
      <c r="O30" s="55" t="s">
        <v>369</v>
      </c>
      <c r="P30" s="55">
        <v>0</v>
      </c>
      <c r="Q30" s="98">
        <v>0</v>
      </c>
      <c r="R30" s="55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  <c r="AD30" s="55" t="s">
        <v>369</v>
      </c>
      <c r="AE30" s="55" t="s">
        <v>369</v>
      </c>
      <c r="AF30" s="55">
        <v>0</v>
      </c>
      <c r="AG30" s="98">
        <v>0</v>
      </c>
      <c r="AH30" s="55">
        <v>0</v>
      </c>
    </row>
    <row r="31" spans="1:34" ht="15.75" x14ac:dyDescent="0.25">
      <c r="A31" s="129" t="s">
        <v>59</v>
      </c>
      <c r="B31" s="108" t="s">
        <v>60</v>
      </c>
      <c r="C31" s="54">
        <v>0</v>
      </c>
      <c r="D31" s="54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5" t="s">
        <v>369</v>
      </c>
      <c r="O31" s="55" t="s">
        <v>369</v>
      </c>
      <c r="P31" s="55">
        <v>0</v>
      </c>
      <c r="Q31" s="98">
        <v>0</v>
      </c>
      <c r="R31" s="55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5" t="s">
        <v>369</v>
      </c>
      <c r="AE31" s="55" t="s">
        <v>369</v>
      </c>
      <c r="AF31" s="55">
        <v>0</v>
      </c>
      <c r="AG31" s="98">
        <v>0</v>
      </c>
      <c r="AH31" s="55">
        <v>0</v>
      </c>
    </row>
    <row r="32" spans="1:34" s="50" customFormat="1" ht="15.75" x14ac:dyDescent="0.25">
      <c r="A32" s="127" t="s">
        <v>62</v>
      </c>
      <c r="B32" s="128" t="s">
        <v>63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0</v>
      </c>
      <c r="J32" s="49">
        <v>0</v>
      </c>
      <c r="K32" s="49">
        <v>0</v>
      </c>
      <c r="L32" s="49">
        <v>0</v>
      </c>
      <c r="M32" s="49">
        <v>0</v>
      </c>
      <c r="N32" s="49" t="s">
        <v>369</v>
      </c>
      <c r="O32" s="49" t="s">
        <v>369</v>
      </c>
      <c r="P32" s="49">
        <v>0</v>
      </c>
      <c r="Q32" s="49">
        <v>0</v>
      </c>
      <c r="R32" s="49">
        <v>0</v>
      </c>
      <c r="S32" s="49">
        <v>0</v>
      </c>
      <c r="T32" s="49">
        <v>0</v>
      </c>
      <c r="U32" s="49">
        <v>0</v>
      </c>
      <c r="V32" s="49">
        <v>0</v>
      </c>
      <c r="W32" s="49">
        <v>0</v>
      </c>
      <c r="X32" s="49">
        <v>0</v>
      </c>
      <c r="Y32" s="49">
        <v>0</v>
      </c>
      <c r="Z32" s="49">
        <v>0</v>
      </c>
      <c r="AA32" s="49">
        <v>0</v>
      </c>
      <c r="AB32" s="49">
        <v>0</v>
      </c>
      <c r="AC32" s="49">
        <v>0</v>
      </c>
      <c r="AD32" s="49" t="s">
        <v>369</v>
      </c>
      <c r="AE32" s="49" t="s">
        <v>369</v>
      </c>
      <c r="AF32" s="49">
        <v>0</v>
      </c>
      <c r="AG32" s="49">
        <v>0</v>
      </c>
      <c r="AH32" s="49">
        <v>0</v>
      </c>
    </row>
    <row r="33" spans="1:34" ht="15.75" x14ac:dyDescent="0.25">
      <c r="A33" s="129" t="s">
        <v>65</v>
      </c>
      <c r="B33" s="108" t="s">
        <v>66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5" t="s">
        <v>369</v>
      </c>
      <c r="O33" s="55" t="s">
        <v>369</v>
      </c>
      <c r="P33" s="55">
        <v>0</v>
      </c>
      <c r="Q33" s="98">
        <v>0</v>
      </c>
      <c r="R33" s="55">
        <v>0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54">
        <v>0</v>
      </c>
      <c r="AD33" s="55" t="s">
        <v>369</v>
      </c>
      <c r="AE33" s="55" t="s">
        <v>369</v>
      </c>
      <c r="AF33" s="55">
        <v>0</v>
      </c>
      <c r="AG33" s="98">
        <v>0</v>
      </c>
      <c r="AH33" s="55">
        <v>0</v>
      </c>
    </row>
    <row r="34" spans="1:34" ht="15.75" x14ac:dyDescent="0.25">
      <c r="A34" s="129" t="s">
        <v>68</v>
      </c>
      <c r="B34" s="108" t="s">
        <v>69</v>
      </c>
      <c r="C34" s="54">
        <v>0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5" t="s">
        <v>369</v>
      </c>
      <c r="O34" s="55" t="s">
        <v>369</v>
      </c>
      <c r="P34" s="55">
        <v>0</v>
      </c>
      <c r="Q34" s="98">
        <v>0</v>
      </c>
      <c r="R34" s="55">
        <v>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0</v>
      </c>
      <c r="AB34" s="54">
        <v>0</v>
      </c>
      <c r="AC34" s="54">
        <v>0</v>
      </c>
      <c r="AD34" s="55" t="s">
        <v>369</v>
      </c>
      <c r="AE34" s="55" t="s">
        <v>369</v>
      </c>
      <c r="AF34" s="55">
        <v>0</v>
      </c>
      <c r="AG34" s="98">
        <v>0</v>
      </c>
      <c r="AH34" s="55">
        <v>0</v>
      </c>
    </row>
    <row r="35" spans="1:34" ht="15.75" x14ac:dyDescent="0.25">
      <c r="A35" s="129" t="s">
        <v>71</v>
      </c>
      <c r="B35" s="108" t="s">
        <v>72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5" t="s">
        <v>369</v>
      </c>
      <c r="O35" s="55" t="s">
        <v>369</v>
      </c>
      <c r="P35" s="55">
        <v>0</v>
      </c>
      <c r="Q35" s="98">
        <v>0</v>
      </c>
      <c r="R35" s="55"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0</v>
      </c>
      <c r="AD35" s="55" t="s">
        <v>369</v>
      </c>
      <c r="AE35" s="55" t="s">
        <v>369</v>
      </c>
      <c r="AF35" s="55">
        <v>0</v>
      </c>
      <c r="AG35" s="98">
        <v>0</v>
      </c>
      <c r="AH35" s="55">
        <v>0</v>
      </c>
    </row>
    <row r="36" spans="1:34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98">
        <v>0</v>
      </c>
      <c r="R36" s="55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5" t="s">
        <v>369</v>
      </c>
      <c r="AE36" s="55" t="s">
        <v>369</v>
      </c>
      <c r="AF36" s="55">
        <v>0</v>
      </c>
      <c r="AG36" s="98">
        <v>0</v>
      </c>
      <c r="AH36" s="55">
        <v>0</v>
      </c>
    </row>
    <row r="37" spans="1:34" ht="15.75" x14ac:dyDescent="0.25">
      <c r="A37" s="129" t="s">
        <v>76</v>
      </c>
      <c r="B37" s="108" t="s">
        <v>77</v>
      </c>
      <c r="C37" s="54">
        <v>0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5" t="s">
        <v>369</v>
      </c>
      <c r="O37" s="55" t="s">
        <v>369</v>
      </c>
      <c r="P37" s="55">
        <v>0</v>
      </c>
      <c r="Q37" s="98">
        <v>0</v>
      </c>
      <c r="R37" s="55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5" t="s">
        <v>369</v>
      </c>
      <c r="AE37" s="55" t="s">
        <v>369</v>
      </c>
      <c r="AF37" s="55">
        <v>0</v>
      </c>
      <c r="AG37" s="98">
        <v>0</v>
      </c>
      <c r="AH37" s="55">
        <v>0</v>
      </c>
    </row>
    <row r="38" spans="1:34" ht="15.75" x14ac:dyDescent="0.25">
      <c r="A38" s="129" t="s">
        <v>79</v>
      </c>
      <c r="B38" s="108" t="s">
        <v>80</v>
      </c>
      <c r="C38" s="54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5" t="s">
        <v>369</v>
      </c>
      <c r="O38" s="55" t="s">
        <v>369</v>
      </c>
      <c r="P38" s="55">
        <v>0</v>
      </c>
      <c r="Q38" s="98">
        <v>0</v>
      </c>
      <c r="R38" s="55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5" t="s">
        <v>369</v>
      </c>
      <c r="AE38" s="55" t="s">
        <v>369</v>
      </c>
      <c r="AF38" s="55">
        <v>0</v>
      </c>
      <c r="AG38" s="98">
        <v>0</v>
      </c>
      <c r="AH38" s="55">
        <v>0</v>
      </c>
    </row>
    <row r="39" spans="1:34" ht="15.75" x14ac:dyDescent="0.25">
      <c r="A39" s="129" t="s">
        <v>82</v>
      </c>
      <c r="B39" s="108" t="s">
        <v>83</v>
      </c>
      <c r="C39" s="54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5" t="s">
        <v>369</v>
      </c>
      <c r="O39" s="55" t="s">
        <v>369</v>
      </c>
      <c r="P39" s="55">
        <v>0</v>
      </c>
      <c r="Q39" s="98">
        <v>0</v>
      </c>
      <c r="R39" s="55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5" t="s">
        <v>369</v>
      </c>
      <c r="AE39" s="55" t="s">
        <v>369</v>
      </c>
      <c r="AF39" s="55">
        <v>0</v>
      </c>
      <c r="AG39" s="98">
        <v>0</v>
      </c>
      <c r="AH39" s="55">
        <v>0</v>
      </c>
    </row>
    <row r="40" spans="1:34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5" t="s">
        <v>369</v>
      </c>
      <c r="O40" s="55" t="s">
        <v>369</v>
      </c>
      <c r="P40" s="55">
        <v>0</v>
      </c>
      <c r="Q40" s="98">
        <v>0</v>
      </c>
      <c r="R40" s="55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5" t="s">
        <v>369</v>
      </c>
      <c r="AE40" s="55" t="s">
        <v>369</v>
      </c>
      <c r="AF40" s="55">
        <v>0</v>
      </c>
      <c r="AG40" s="98">
        <v>0</v>
      </c>
      <c r="AH40" s="55">
        <v>0</v>
      </c>
    </row>
    <row r="41" spans="1:34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5" t="s">
        <v>369</v>
      </c>
      <c r="O41" s="55" t="s">
        <v>369</v>
      </c>
      <c r="P41" s="55">
        <v>0</v>
      </c>
      <c r="Q41" s="98">
        <v>0</v>
      </c>
      <c r="R41" s="55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5" t="s">
        <v>369</v>
      </c>
      <c r="AE41" s="55" t="s">
        <v>369</v>
      </c>
      <c r="AF41" s="55">
        <v>0</v>
      </c>
      <c r="AG41" s="98">
        <v>0</v>
      </c>
      <c r="AH41" s="55">
        <v>0</v>
      </c>
    </row>
    <row r="42" spans="1:34" ht="15.75" x14ac:dyDescent="0.25">
      <c r="A42" s="129" t="s">
        <v>90</v>
      </c>
      <c r="B42" s="108" t="s">
        <v>91</v>
      </c>
      <c r="C42" s="54">
        <v>0</v>
      </c>
      <c r="D42" s="54">
        <v>0</v>
      </c>
      <c r="E42" s="54">
        <v>0</v>
      </c>
      <c r="F42" s="54">
        <v>0</v>
      </c>
      <c r="G42" s="54">
        <v>0</v>
      </c>
      <c r="H42" s="54">
        <v>0</v>
      </c>
      <c r="I42" s="54">
        <v>0</v>
      </c>
      <c r="J42" s="54">
        <v>0</v>
      </c>
      <c r="K42" s="54">
        <v>0</v>
      </c>
      <c r="L42" s="54">
        <v>0</v>
      </c>
      <c r="M42" s="54">
        <v>0</v>
      </c>
      <c r="N42" s="55" t="s">
        <v>369</v>
      </c>
      <c r="O42" s="55" t="s">
        <v>369</v>
      </c>
      <c r="P42" s="55">
        <v>0</v>
      </c>
      <c r="Q42" s="98">
        <v>0</v>
      </c>
      <c r="R42" s="55">
        <v>0</v>
      </c>
      <c r="S42" s="54">
        <v>0</v>
      </c>
      <c r="T42" s="54">
        <v>0</v>
      </c>
      <c r="U42" s="54">
        <v>0</v>
      </c>
      <c r="V42" s="54">
        <v>0</v>
      </c>
      <c r="W42" s="54">
        <v>0</v>
      </c>
      <c r="X42" s="54">
        <v>0</v>
      </c>
      <c r="Y42" s="54">
        <v>0</v>
      </c>
      <c r="Z42" s="54">
        <v>0</v>
      </c>
      <c r="AA42" s="54">
        <v>0</v>
      </c>
      <c r="AB42" s="54">
        <v>0</v>
      </c>
      <c r="AC42" s="54">
        <v>0</v>
      </c>
      <c r="AD42" s="55" t="s">
        <v>369</v>
      </c>
      <c r="AE42" s="55" t="s">
        <v>369</v>
      </c>
      <c r="AF42" s="55">
        <v>0</v>
      </c>
      <c r="AG42" s="98">
        <v>0</v>
      </c>
      <c r="AH42" s="55">
        <v>0</v>
      </c>
    </row>
    <row r="43" spans="1:34" ht="15.75" x14ac:dyDescent="0.25">
      <c r="A43" s="103">
        <v>32</v>
      </c>
      <c r="B43" s="108" t="s">
        <v>93</v>
      </c>
      <c r="C43" s="54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5" t="s">
        <v>369</v>
      </c>
      <c r="O43" s="55" t="s">
        <v>369</v>
      </c>
      <c r="P43" s="55">
        <v>0</v>
      </c>
      <c r="Q43" s="98">
        <v>0</v>
      </c>
      <c r="R43" s="55">
        <v>0</v>
      </c>
      <c r="S43" s="54">
        <v>0</v>
      </c>
      <c r="T43" s="54">
        <v>0</v>
      </c>
      <c r="U43" s="54">
        <v>0</v>
      </c>
      <c r="V43" s="54">
        <v>0</v>
      </c>
      <c r="W43" s="54">
        <v>0</v>
      </c>
      <c r="X43" s="54">
        <v>0</v>
      </c>
      <c r="Y43" s="54">
        <v>0</v>
      </c>
      <c r="Z43" s="54">
        <v>0</v>
      </c>
      <c r="AA43" s="54">
        <v>0</v>
      </c>
      <c r="AB43" s="54">
        <v>0</v>
      </c>
      <c r="AC43" s="54">
        <v>0</v>
      </c>
      <c r="AD43" s="55" t="s">
        <v>369</v>
      </c>
      <c r="AE43" s="55" t="s">
        <v>369</v>
      </c>
      <c r="AF43" s="55">
        <v>0</v>
      </c>
      <c r="AG43" s="98">
        <v>0</v>
      </c>
      <c r="AH43" s="55">
        <v>0</v>
      </c>
    </row>
    <row r="44" spans="1:34" s="50" customFormat="1" ht="15.75" x14ac:dyDescent="0.25">
      <c r="A44" s="104">
        <v>33</v>
      </c>
      <c r="B44" s="105" t="s">
        <v>95</v>
      </c>
      <c r="C44" s="49">
        <v>0</v>
      </c>
      <c r="D44" s="49">
        <v>0</v>
      </c>
      <c r="E44" s="49">
        <v>0</v>
      </c>
      <c r="F44" s="49">
        <v>0</v>
      </c>
      <c r="G44" s="49">
        <v>0</v>
      </c>
      <c r="H44" s="49">
        <v>0</v>
      </c>
      <c r="I44" s="49">
        <v>0</v>
      </c>
      <c r="J44" s="49">
        <v>0</v>
      </c>
      <c r="K44" s="49">
        <v>0</v>
      </c>
      <c r="L44" s="49">
        <v>0</v>
      </c>
      <c r="M44" s="49">
        <v>0</v>
      </c>
      <c r="N44" s="49" t="s">
        <v>369</v>
      </c>
      <c r="O44" s="49" t="s">
        <v>369</v>
      </c>
      <c r="P44" s="49">
        <v>0</v>
      </c>
      <c r="Q44" s="49">
        <v>0</v>
      </c>
      <c r="R44" s="49">
        <v>0</v>
      </c>
      <c r="S44" s="49">
        <v>0</v>
      </c>
      <c r="T44" s="49">
        <v>0</v>
      </c>
      <c r="U44" s="49">
        <v>0</v>
      </c>
      <c r="V44" s="49">
        <v>0</v>
      </c>
      <c r="W44" s="49">
        <v>0</v>
      </c>
      <c r="X44" s="49">
        <v>0</v>
      </c>
      <c r="Y44" s="49">
        <v>0</v>
      </c>
      <c r="Z44" s="49">
        <v>0</v>
      </c>
      <c r="AA44" s="49">
        <v>0</v>
      </c>
      <c r="AB44" s="49">
        <v>0</v>
      </c>
      <c r="AC44" s="49">
        <v>0</v>
      </c>
      <c r="AD44" s="49" t="s">
        <v>369</v>
      </c>
      <c r="AE44" s="49" t="s">
        <v>369</v>
      </c>
      <c r="AF44" s="49">
        <v>0</v>
      </c>
      <c r="AG44" s="49">
        <v>0</v>
      </c>
      <c r="AH44" s="49">
        <v>0</v>
      </c>
    </row>
    <row r="45" spans="1:34" ht="15.75" x14ac:dyDescent="0.25">
      <c r="A45" s="93">
        <v>34</v>
      </c>
      <c r="B45" s="106" t="s">
        <v>97</v>
      </c>
      <c r="C45" s="54">
        <v>0</v>
      </c>
      <c r="D45" s="54">
        <v>0</v>
      </c>
      <c r="E45" s="54">
        <v>0</v>
      </c>
      <c r="F45" s="54">
        <v>0</v>
      </c>
      <c r="G45" s="54">
        <v>0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5" t="s">
        <v>369</v>
      </c>
      <c r="O45" s="55" t="s">
        <v>369</v>
      </c>
      <c r="P45" s="55">
        <v>0</v>
      </c>
      <c r="Q45" s="98">
        <v>0</v>
      </c>
      <c r="R45" s="55">
        <v>0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v>0</v>
      </c>
      <c r="AD45" s="55" t="s">
        <v>369</v>
      </c>
      <c r="AE45" s="55" t="s">
        <v>369</v>
      </c>
      <c r="AF45" s="55">
        <v>0</v>
      </c>
      <c r="AG45" s="98">
        <v>0</v>
      </c>
      <c r="AH45" s="55">
        <v>0</v>
      </c>
    </row>
    <row r="46" spans="1:34" ht="15.75" x14ac:dyDescent="0.25">
      <c r="A46" s="93">
        <v>35</v>
      </c>
      <c r="B46" s="106" t="s">
        <v>99</v>
      </c>
      <c r="C46" s="54">
        <v>0</v>
      </c>
      <c r="D46" s="54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5" t="s">
        <v>369</v>
      </c>
      <c r="O46" s="55" t="s">
        <v>369</v>
      </c>
      <c r="P46" s="55">
        <v>0</v>
      </c>
      <c r="Q46" s="98">
        <v>0</v>
      </c>
      <c r="R46" s="55">
        <v>0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4">
        <v>0</v>
      </c>
      <c r="AD46" s="55" t="s">
        <v>369</v>
      </c>
      <c r="AE46" s="55" t="s">
        <v>369</v>
      </c>
      <c r="AF46" s="55">
        <v>0</v>
      </c>
      <c r="AG46" s="98">
        <v>0</v>
      </c>
      <c r="AH46" s="55">
        <v>0</v>
      </c>
    </row>
    <row r="47" spans="1:34" ht="15.75" x14ac:dyDescent="0.25">
      <c r="A47" s="129">
        <v>36</v>
      </c>
      <c r="B47" s="108" t="s">
        <v>253</v>
      </c>
      <c r="C47" s="54">
        <v>0</v>
      </c>
      <c r="D47" s="54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5" t="s">
        <v>369</v>
      </c>
      <c r="O47" s="55" t="s">
        <v>369</v>
      </c>
      <c r="P47" s="55">
        <v>0</v>
      </c>
      <c r="Q47" s="98">
        <v>0</v>
      </c>
      <c r="R47" s="55"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5" t="s">
        <v>369</v>
      </c>
      <c r="AE47" s="55" t="s">
        <v>369</v>
      </c>
      <c r="AF47" s="55">
        <v>0</v>
      </c>
      <c r="AG47" s="98">
        <v>0</v>
      </c>
      <c r="AH47" s="55">
        <v>0</v>
      </c>
    </row>
    <row r="48" spans="1:34" ht="15.75" x14ac:dyDescent="0.25">
      <c r="A48" s="93">
        <v>37</v>
      </c>
      <c r="B48" s="106" t="s">
        <v>101</v>
      </c>
      <c r="C48" s="54">
        <v>0</v>
      </c>
      <c r="D48" s="54">
        <v>0</v>
      </c>
      <c r="E48" s="54">
        <v>0</v>
      </c>
      <c r="F48" s="54">
        <v>0</v>
      </c>
      <c r="G48" s="54">
        <v>0</v>
      </c>
      <c r="H48" s="54">
        <v>0</v>
      </c>
      <c r="I48" s="54">
        <v>0</v>
      </c>
      <c r="J48" s="54">
        <v>0</v>
      </c>
      <c r="K48" s="54">
        <v>0</v>
      </c>
      <c r="L48" s="54">
        <v>0</v>
      </c>
      <c r="M48" s="54">
        <v>0</v>
      </c>
      <c r="N48" s="55" t="s">
        <v>369</v>
      </c>
      <c r="O48" s="55" t="s">
        <v>369</v>
      </c>
      <c r="P48" s="55">
        <v>0</v>
      </c>
      <c r="Q48" s="98">
        <v>0</v>
      </c>
      <c r="R48" s="55">
        <v>0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0</v>
      </c>
      <c r="AD48" s="55" t="s">
        <v>369</v>
      </c>
      <c r="AE48" s="55" t="s">
        <v>369</v>
      </c>
      <c r="AF48" s="55">
        <v>0</v>
      </c>
      <c r="AG48" s="98">
        <v>0</v>
      </c>
      <c r="AH48" s="55">
        <v>0</v>
      </c>
    </row>
    <row r="49" spans="1:34" ht="15.75" x14ac:dyDescent="0.25">
      <c r="A49" s="93">
        <v>38</v>
      </c>
      <c r="B49" s="106" t="s">
        <v>103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 t="s">
        <v>369</v>
      </c>
      <c r="O49" s="55" t="s">
        <v>369</v>
      </c>
      <c r="P49" s="55">
        <v>0</v>
      </c>
      <c r="Q49" s="98">
        <v>0</v>
      </c>
      <c r="R49" s="55"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5" t="s">
        <v>369</v>
      </c>
      <c r="AE49" s="55" t="s">
        <v>369</v>
      </c>
      <c r="AF49" s="55">
        <v>0</v>
      </c>
      <c r="AG49" s="98">
        <v>0</v>
      </c>
      <c r="AH49" s="55">
        <v>0</v>
      </c>
    </row>
    <row r="50" spans="1:34" ht="15.75" x14ac:dyDescent="0.25">
      <c r="A50" s="93">
        <v>39</v>
      </c>
      <c r="B50" s="106" t="s">
        <v>105</v>
      </c>
      <c r="C50" s="54">
        <v>0</v>
      </c>
      <c r="D50" s="54">
        <v>0</v>
      </c>
      <c r="E50" s="54">
        <v>0</v>
      </c>
      <c r="F50" s="54">
        <v>0</v>
      </c>
      <c r="G50" s="54">
        <v>0</v>
      </c>
      <c r="H50" s="54">
        <v>0</v>
      </c>
      <c r="I50" s="54">
        <v>0</v>
      </c>
      <c r="J50" s="54">
        <v>0</v>
      </c>
      <c r="K50" s="54">
        <v>0</v>
      </c>
      <c r="L50" s="54">
        <v>0</v>
      </c>
      <c r="M50" s="54">
        <v>0</v>
      </c>
      <c r="N50" s="55" t="s">
        <v>369</v>
      </c>
      <c r="O50" s="55" t="s">
        <v>369</v>
      </c>
      <c r="P50" s="55">
        <v>0</v>
      </c>
      <c r="Q50" s="98">
        <v>0</v>
      </c>
      <c r="R50" s="55">
        <v>0</v>
      </c>
      <c r="S50" s="54">
        <v>0</v>
      </c>
      <c r="T50" s="54">
        <v>0</v>
      </c>
      <c r="U50" s="54">
        <v>0</v>
      </c>
      <c r="V50" s="54">
        <v>0</v>
      </c>
      <c r="W50" s="54">
        <v>0</v>
      </c>
      <c r="X50" s="54">
        <v>0</v>
      </c>
      <c r="Y50" s="54">
        <v>0</v>
      </c>
      <c r="Z50" s="54">
        <v>0</v>
      </c>
      <c r="AA50" s="54">
        <v>0</v>
      </c>
      <c r="AB50" s="54">
        <v>0</v>
      </c>
      <c r="AC50" s="54">
        <v>0</v>
      </c>
      <c r="AD50" s="55" t="s">
        <v>369</v>
      </c>
      <c r="AE50" s="55" t="s">
        <v>369</v>
      </c>
      <c r="AF50" s="55">
        <v>0</v>
      </c>
      <c r="AG50" s="98">
        <v>0</v>
      </c>
      <c r="AH50" s="55">
        <v>0</v>
      </c>
    </row>
    <row r="51" spans="1:34" ht="15.75" x14ac:dyDescent="0.25">
      <c r="A51" s="103">
        <v>40</v>
      </c>
      <c r="B51" s="106" t="s">
        <v>107</v>
      </c>
      <c r="C51" s="54">
        <v>0</v>
      </c>
      <c r="D51" s="54">
        <v>0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5" t="s">
        <v>369</v>
      </c>
      <c r="O51" s="55" t="s">
        <v>369</v>
      </c>
      <c r="P51" s="55">
        <v>0</v>
      </c>
      <c r="Q51" s="98">
        <v>0</v>
      </c>
      <c r="R51" s="55"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5" t="s">
        <v>369</v>
      </c>
      <c r="AE51" s="55" t="s">
        <v>369</v>
      </c>
      <c r="AF51" s="55">
        <v>0</v>
      </c>
      <c r="AG51" s="98">
        <v>0</v>
      </c>
      <c r="AH51" s="55">
        <v>0</v>
      </c>
    </row>
    <row r="52" spans="1:34" ht="15.75" x14ac:dyDescent="0.25">
      <c r="A52" s="129">
        <v>41</v>
      </c>
      <c r="B52" s="108" t="s">
        <v>254</v>
      </c>
      <c r="C52" s="54">
        <v>0</v>
      </c>
      <c r="D52" s="54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5" t="s">
        <v>369</v>
      </c>
      <c r="O52" s="55" t="s">
        <v>369</v>
      </c>
      <c r="P52" s="55">
        <v>0</v>
      </c>
      <c r="Q52" s="98">
        <v>0</v>
      </c>
      <c r="R52" s="55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5" t="s">
        <v>369</v>
      </c>
      <c r="AE52" s="55" t="s">
        <v>369</v>
      </c>
      <c r="AF52" s="55">
        <v>0</v>
      </c>
      <c r="AG52" s="98">
        <v>0</v>
      </c>
      <c r="AH52" s="55">
        <v>0</v>
      </c>
    </row>
    <row r="53" spans="1:34" s="50" customFormat="1" ht="15.75" x14ac:dyDescent="0.25">
      <c r="A53" s="104">
        <v>42</v>
      </c>
      <c r="B53" s="107" t="s">
        <v>109</v>
      </c>
      <c r="C53" s="49">
        <v>0</v>
      </c>
      <c r="D53" s="49">
        <v>0</v>
      </c>
      <c r="E53" s="49">
        <v>0</v>
      </c>
      <c r="F53" s="49">
        <v>0</v>
      </c>
      <c r="G53" s="49">
        <v>0</v>
      </c>
      <c r="H53" s="49">
        <v>0</v>
      </c>
      <c r="I53" s="49">
        <v>0</v>
      </c>
      <c r="J53" s="49">
        <v>0</v>
      </c>
      <c r="K53" s="49">
        <v>0</v>
      </c>
      <c r="L53" s="49">
        <v>0</v>
      </c>
      <c r="M53" s="49">
        <v>0</v>
      </c>
      <c r="N53" s="49" t="s">
        <v>369</v>
      </c>
      <c r="O53" s="49" t="s">
        <v>369</v>
      </c>
      <c r="P53" s="49">
        <v>0</v>
      </c>
      <c r="Q53" s="49">
        <v>0</v>
      </c>
      <c r="R53" s="49">
        <v>0</v>
      </c>
      <c r="S53" s="49">
        <v>0</v>
      </c>
      <c r="T53" s="49">
        <v>0</v>
      </c>
      <c r="U53" s="49">
        <v>0</v>
      </c>
      <c r="V53" s="49">
        <v>0</v>
      </c>
      <c r="W53" s="49">
        <v>0</v>
      </c>
      <c r="X53" s="49">
        <v>0</v>
      </c>
      <c r="Y53" s="49">
        <v>0</v>
      </c>
      <c r="Z53" s="49">
        <v>0</v>
      </c>
      <c r="AA53" s="49">
        <v>0</v>
      </c>
      <c r="AB53" s="49">
        <v>0</v>
      </c>
      <c r="AC53" s="49">
        <v>0</v>
      </c>
      <c r="AD53" s="49" t="s">
        <v>369</v>
      </c>
      <c r="AE53" s="49" t="s">
        <v>369</v>
      </c>
      <c r="AF53" s="49">
        <v>0</v>
      </c>
      <c r="AG53" s="49">
        <v>0</v>
      </c>
      <c r="AH53" s="49">
        <v>0</v>
      </c>
    </row>
    <row r="54" spans="1:34" ht="15.75" x14ac:dyDescent="0.25">
      <c r="A54" s="93">
        <v>43</v>
      </c>
      <c r="B54" s="106" t="s">
        <v>111</v>
      </c>
      <c r="C54" s="54">
        <v>0</v>
      </c>
      <c r="D54" s="54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 t="s">
        <v>369</v>
      </c>
      <c r="O54" s="55" t="s">
        <v>369</v>
      </c>
      <c r="P54" s="55">
        <v>0</v>
      </c>
      <c r="Q54" s="98">
        <v>0</v>
      </c>
      <c r="R54" s="55">
        <v>0</v>
      </c>
      <c r="S54" s="54">
        <v>0</v>
      </c>
      <c r="T54" s="54">
        <v>0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v>0</v>
      </c>
      <c r="AD54" s="55" t="s">
        <v>369</v>
      </c>
      <c r="AE54" s="55" t="s">
        <v>369</v>
      </c>
      <c r="AF54" s="55">
        <v>0</v>
      </c>
      <c r="AG54" s="98">
        <v>0</v>
      </c>
      <c r="AH54" s="55">
        <v>0</v>
      </c>
    </row>
    <row r="55" spans="1:34" ht="15.75" x14ac:dyDescent="0.25">
      <c r="A55" s="93">
        <v>44</v>
      </c>
      <c r="B55" s="106" t="s">
        <v>113</v>
      </c>
      <c r="C55" s="54">
        <v>0</v>
      </c>
      <c r="D55" s="54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5" t="s">
        <v>369</v>
      </c>
      <c r="O55" s="55" t="s">
        <v>369</v>
      </c>
      <c r="P55" s="55">
        <v>0</v>
      </c>
      <c r="Q55" s="98">
        <v>0</v>
      </c>
      <c r="R55" s="55"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  <c r="AD55" s="55" t="s">
        <v>369</v>
      </c>
      <c r="AE55" s="55" t="s">
        <v>369</v>
      </c>
      <c r="AF55" s="55">
        <v>0</v>
      </c>
      <c r="AG55" s="98">
        <v>0</v>
      </c>
      <c r="AH55" s="55">
        <v>0</v>
      </c>
    </row>
    <row r="56" spans="1:34" ht="31.5" x14ac:dyDescent="0.25">
      <c r="A56" s="93">
        <v>45</v>
      </c>
      <c r="B56" s="106" t="s">
        <v>115</v>
      </c>
      <c r="C56" s="54">
        <v>0</v>
      </c>
      <c r="D56" s="54">
        <v>0</v>
      </c>
      <c r="E56" s="54">
        <v>0</v>
      </c>
      <c r="F56" s="54">
        <v>0</v>
      </c>
      <c r="G56" s="54">
        <v>0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5" t="s">
        <v>369</v>
      </c>
      <c r="O56" s="55" t="s">
        <v>369</v>
      </c>
      <c r="P56" s="55">
        <v>0</v>
      </c>
      <c r="Q56" s="98">
        <v>0</v>
      </c>
      <c r="R56" s="55">
        <v>0</v>
      </c>
      <c r="S56" s="54">
        <v>0</v>
      </c>
      <c r="T56" s="54">
        <v>0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v>0</v>
      </c>
      <c r="AC56" s="54">
        <v>0</v>
      </c>
      <c r="AD56" s="55" t="s">
        <v>369</v>
      </c>
      <c r="AE56" s="55" t="s">
        <v>369</v>
      </c>
      <c r="AF56" s="55">
        <v>0</v>
      </c>
      <c r="AG56" s="98">
        <v>0</v>
      </c>
      <c r="AH56" s="55">
        <v>0</v>
      </c>
    </row>
    <row r="57" spans="1:34" ht="31.5" x14ac:dyDescent="0.25">
      <c r="A57" s="93">
        <v>46</v>
      </c>
      <c r="B57" s="106" t="s">
        <v>117</v>
      </c>
      <c r="C57" s="54">
        <v>0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5" t="s">
        <v>369</v>
      </c>
      <c r="O57" s="55" t="s">
        <v>369</v>
      </c>
      <c r="P57" s="55">
        <v>0</v>
      </c>
      <c r="Q57" s="98">
        <v>0</v>
      </c>
      <c r="R57" s="55">
        <v>0</v>
      </c>
      <c r="S57" s="54">
        <v>0</v>
      </c>
      <c r="T57" s="54">
        <v>0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4">
        <v>0</v>
      </c>
      <c r="AD57" s="55" t="s">
        <v>369</v>
      </c>
      <c r="AE57" s="55" t="s">
        <v>369</v>
      </c>
      <c r="AF57" s="55">
        <v>0</v>
      </c>
      <c r="AG57" s="98">
        <v>0</v>
      </c>
      <c r="AH57" s="55">
        <v>0</v>
      </c>
    </row>
    <row r="58" spans="1:34" ht="31.5" x14ac:dyDescent="0.25">
      <c r="A58" s="93">
        <v>47</v>
      </c>
      <c r="B58" s="106" t="s">
        <v>119</v>
      </c>
      <c r="C58" s="54">
        <v>0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 t="s">
        <v>369</v>
      </c>
      <c r="O58" s="55" t="s">
        <v>369</v>
      </c>
      <c r="P58" s="55">
        <v>0</v>
      </c>
      <c r="Q58" s="98">
        <v>0</v>
      </c>
      <c r="R58" s="55"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5" t="s">
        <v>369</v>
      </c>
      <c r="AE58" s="55" t="s">
        <v>369</v>
      </c>
      <c r="AF58" s="55">
        <v>0</v>
      </c>
      <c r="AG58" s="98">
        <v>0</v>
      </c>
      <c r="AH58" s="55">
        <v>0</v>
      </c>
    </row>
    <row r="59" spans="1:34" ht="15.75" x14ac:dyDescent="0.25">
      <c r="A59" s="129">
        <v>48</v>
      </c>
      <c r="B59" s="106" t="s">
        <v>121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55" t="s">
        <v>369</v>
      </c>
      <c r="O59" s="55" t="s">
        <v>369</v>
      </c>
      <c r="P59" s="55">
        <v>0</v>
      </c>
      <c r="Q59" s="98">
        <v>0</v>
      </c>
      <c r="R59" s="55">
        <v>0</v>
      </c>
      <c r="S59" s="54">
        <v>0</v>
      </c>
      <c r="T59" s="54">
        <v>0</v>
      </c>
      <c r="U59" s="54">
        <v>0</v>
      </c>
      <c r="V59" s="54">
        <v>0</v>
      </c>
      <c r="W59" s="54">
        <v>0</v>
      </c>
      <c r="X59" s="54">
        <v>0</v>
      </c>
      <c r="Y59" s="54">
        <v>0</v>
      </c>
      <c r="Z59" s="54">
        <v>0</v>
      </c>
      <c r="AA59" s="54">
        <v>0</v>
      </c>
      <c r="AB59" s="54">
        <v>0</v>
      </c>
      <c r="AC59" s="54">
        <v>0</v>
      </c>
      <c r="AD59" s="55" t="s">
        <v>369</v>
      </c>
      <c r="AE59" s="55" t="s">
        <v>369</v>
      </c>
      <c r="AF59" s="55">
        <v>0</v>
      </c>
      <c r="AG59" s="98">
        <v>0</v>
      </c>
      <c r="AH59" s="55">
        <v>0</v>
      </c>
    </row>
    <row r="60" spans="1:34" ht="15.75" x14ac:dyDescent="0.25">
      <c r="A60" s="130">
        <v>49</v>
      </c>
      <c r="B60" s="106" t="s">
        <v>123</v>
      </c>
      <c r="C60" s="54">
        <v>0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55" t="s">
        <v>369</v>
      </c>
      <c r="O60" s="55" t="s">
        <v>369</v>
      </c>
      <c r="P60" s="55">
        <v>0</v>
      </c>
      <c r="Q60" s="98">
        <v>0</v>
      </c>
      <c r="R60" s="55">
        <v>0</v>
      </c>
      <c r="S60" s="54">
        <v>0</v>
      </c>
      <c r="T60" s="54">
        <v>0</v>
      </c>
      <c r="U60" s="54">
        <v>0</v>
      </c>
      <c r="V60" s="54">
        <v>0</v>
      </c>
      <c r="W60" s="54">
        <v>0</v>
      </c>
      <c r="X60" s="54">
        <v>0</v>
      </c>
      <c r="Y60" s="54">
        <v>0</v>
      </c>
      <c r="Z60" s="54">
        <v>0</v>
      </c>
      <c r="AA60" s="54">
        <v>0</v>
      </c>
      <c r="AB60" s="54">
        <v>0</v>
      </c>
      <c r="AC60" s="54">
        <v>0</v>
      </c>
      <c r="AD60" s="55" t="s">
        <v>369</v>
      </c>
      <c r="AE60" s="55" t="s">
        <v>369</v>
      </c>
      <c r="AF60" s="55">
        <v>0</v>
      </c>
      <c r="AG60" s="98">
        <v>0</v>
      </c>
      <c r="AH60" s="55">
        <v>0</v>
      </c>
    </row>
    <row r="61" spans="1:34" s="50" customFormat="1" ht="15.75" x14ac:dyDescent="0.25">
      <c r="A61" s="127">
        <v>50</v>
      </c>
      <c r="B61" s="128" t="s">
        <v>125</v>
      </c>
      <c r="C61" s="49">
        <v>0</v>
      </c>
      <c r="D61" s="49">
        <v>0</v>
      </c>
      <c r="E61" s="49">
        <v>0</v>
      </c>
      <c r="F61" s="49">
        <v>0</v>
      </c>
      <c r="G61" s="49">
        <v>0</v>
      </c>
      <c r="H61" s="49">
        <v>0</v>
      </c>
      <c r="I61" s="49">
        <v>0</v>
      </c>
      <c r="J61" s="49">
        <v>0</v>
      </c>
      <c r="K61" s="49">
        <v>0</v>
      </c>
      <c r="L61" s="49">
        <v>0</v>
      </c>
      <c r="M61" s="49">
        <v>0</v>
      </c>
      <c r="N61" s="49" t="s">
        <v>369</v>
      </c>
      <c r="O61" s="49" t="s">
        <v>369</v>
      </c>
      <c r="P61" s="49">
        <v>0</v>
      </c>
      <c r="Q61" s="49">
        <v>0</v>
      </c>
      <c r="R61" s="49">
        <v>0</v>
      </c>
      <c r="S61" s="49">
        <v>0</v>
      </c>
      <c r="T61" s="49">
        <v>0</v>
      </c>
      <c r="U61" s="49">
        <v>0</v>
      </c>
      <c r="V61" s="49">
        <v>0</v>
      </c>
      <c r="W61" s="49">
        <v>0</v>
      </c>
      <c r="X61" s="49">
        <v>0</v>
      </c>
      <c r="Y61" s="49">
        <v>0</v>
      </c>
      <c r="Z61" s="49">
        <v>0</v>
      </c>
      <c r="AA61" s="49">
        <v>0</v>
      </c>
      <c r="AB61" s="49">
        <v>0</v>
      </c>
      <c r="AC61" s="49">
        <v>0</v>
      </c>
      <c r="AD61" s="49" t="s">
        <v>369</v>
      </c>
      <c r="AE61" s="49" t="s">
        <v>369</v>
      </c>
      <c r="AF61" s="49">
        <v>0</v>
      </c>
      <c r="AG61" s="49">
        <v>0</v>
      </c>
      <c r="AH61" s="49">
        <v>0</v>
      </c>
    </row>
    <row r="62" spans="1:34" ht="15.75" x14ac:dyDescent="0.25">
      <c r="A62" s="129">
        <v>51</v>
      </c>
      <c r="B62" s="108" t="s">
        <v>127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55" t="s">
        <v>369</v>
      </c>
      <c r="O62" s="55" t="s">
        <v>369</v>
      </c>
      <c r="P62" s="55">
        <v>0</v>
      </c>
      <c r="Q62" s="98">
        <v>0</v>
      </c>
      <c r="R62" s="55">
        <v>0</v>
      </c>
      <c r="S62" s="54">
        <v>0</v>
      </c>
      <c r="T62" s="54">
        <v>0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0</v>
      </c>
      <c r="AC62" s="54">
        <v>0</v>
      </c>
      <c r="AD62" s="55" t="s">
        <v>369</v>
      </c>
      <c r="AE62" s="55" t="s">
        <v>369</v>
      </c>
      <c r="AF62" s="55">
        <v>0</v>
      </c>
      <c r="AG62" s="98">
        <v>0</v>
      </c>
      <c r="AH62" s="55">
        <v>0</v>
      </c>
    </row>
    <row r="63" spans="1:34" ht="15.75" x14ac:dyDescent="0.25">
      <c r="A63" s="129">
        <v>52</v>
      </c>
      <c r="B63" s="108" t="s">
        <v>129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5" t="s">
        <v>369</v>
      </c>
      <c r="O63" s="55" t="s">
        <v>369</v>
      </c>
      <c r="P63" s="55">
        <v>0</v>
      </c>
      <c r="Q63" s="98">
        <v>0</v>
      </c>
      <c r="R63" s="55">
        <v>0</v>
      </c>
      <c r="S63" s="54">
        <v>0</v>
      </c>
      <c r="T63" s="54">
        <v>0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0</v>
      </c>
      <c r="AC63" s="54">
        <v>0</v>
      </c>
      <c r="AD63" s="55" t="s">
        <v>369</v>
      </c>
      <c r="AE63" s="55" t="s">
        <v>369</v>
      </c>
      <c r="AF63" s="55">
        <v>0</v>
      </c>
      <c r="AG63" s="98">
        <v>0</v>
      </c>
      <c r="AH63" s="55">
        <v>0</v>
      </c>
    </row>
    <row r="64" spans="1:34" ht="15.75" x14ac:dyDescent="0.25">
      <c r="A64" s="129">
        <v>53</v>
      </c>
      <c r="B64" s="108" t="s">
        <v>131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5" t="s">
        <v>369</v>
      </c>
      <c r="O64" s="55" t="s">
        <v>369</v>
      </c>
      <c r="P64" s="55">
        <v>0</v>
      </c>
      <c r="Q64" s="98">
        <v>0</v>
      </c>
      <c r="R64" s="55">
        <v>0</v>
      </c>
      <c r="S64" s="54">
        <v>0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0</v>
      </c>
      <c r="AC64" s="54">
        <v>0</v>
      </c>
      <c r="AD64" s="55" t="s">
        <v>369</v>
      </c>
      <c r="AE64" s="55" t="s">
        <v>369</v>
      </c>
      <c r="AF64" s="55">
        <v>0</v>
      </c>
      <c r="AG64" s="98">
        <v>0</v>
      </c>
      <c r="AH64" s="55">
        <v>0</v>
      </c>
    </row>
    <row r="65" spans="1:34" ht="15.75" x14ac:dyDescent="0.25">
      <c r="A65" s="129">
        <v>54</v>
      </c>
      <c r="B65" s="108" t="s">
        <v>133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55" t="s">
        <v>369</v>
      </c>
      <c r="O65" s="55" t="s">
        <v>369</v>
      </c>
      <c r="P65" s="55">
        <v>0</v>
      </c>
      <c r="Q65" s="98">
        <v>0</v>
      </c>
      <c r="R65" s="55">
        <v>0</v>
      </c>
      <c r="S65" s="54">
        <v>0</v>
      </c>
      <c r="T65" s="54">
        <v>0</v>
      </c>
      <c r="U65" s="54">
        <v>0</v>
      </c>
      <c r="V65" s="54">
        <v>0</v>
      </c>
      <c r="W65" s="54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0</v>
      </c>
      <c r="AC65" s="54">
        <v>0</v>
      </c>
      <c r="AD65" s="55" t="s">
        <v>369</v>
      </c>
      <c r="AE65" s="55" t="s">
        <v>369</v>
      </c>
      <c r="AF65" s="55">
        <v>0</v>
      </c>
      <c r="AG65" s="98">
        <v>0</v>
      </c>
      <c r="AH65" s="55">
        <v>0</v>
      </c>
    </row>
    <row r="66" spans="1:34" ht="15.75" x14ac:dyDescent="0.25">
      <c r="A66" s="129">
        <v>55</v>
      </c>
      <c r="B66" s="108" t="s">
        <v>135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0</v>
      </c>
      <c r="J66" s="54">
        <v>0</v>
      </c>
      <c r="K66" s="54">
        <v>0</v>
      </c>
      <c r="L66" s="54">
        <v>0</v>
      </c>
      <c r="M66" s="54">
        <v>0</v>
      </c>
      <c r="N66" s="55" t="s">
        <v>369</v>
      </c>
      <c r="O66" s="55" t="s">
        <v>369</v>
      </c>
      <c r="P66" s="55">
        <v>0</v>
      </c>
      <c r="Q66" s="98">
        <v>0</v>
      </c>
      <c r="R66" s="55">
        <v>0</v>
      </c>
      <c r="S66" s="54">
        <v>0</v>
      </c>
      <c r="T66" s="54">
        <v>0</v>
      </c>
      <c r="U66" s="54">
        <v>0</v>
      </c>
      <c r="V66" s="54">
        <v>0</v>
      </c>
      <c r="W66" s="54">
        <v>0</v>
      </c>
      <c r="X66" s="54">
        <v>0</v>
      </c>
      <c r="Y66" s="54">
        <v>0</v>
      </c>
      <c r="Z66" s="54">
        <v>0</v>
      </c>
      <c r="AA66" s="54">
        <v>0</v>
      </c>
      <c r="AB66" s="54">
        <v>0</v>
      </c>
      <c r="AC66" s="54">
        <v>0</v>
      </c>
      <c r="AD66" s="55" t="s">
        <v>369</v>
      </c>
      <c r="AE66" s="55" t="s">
        <v>369</v>
      </c>
      <c r="AF66" s="55">
        <v>0</v>
      </c>
      <c r="AG66" s="98">
        <v>0</v>
      </c>
      <c r="AH66" s="55">
        <v>0</v>
      </c>
    </row>
    <row r="67" spans="1:34" ht="15.75" x14ac:dyDescent="0.25">
      <c r="A67" s="129">
        <v>56</v>
      </c>
      <c r="B67" s="108" t="s">
        <v>137</v>
      </c>
      <c r="C67" s="54">
        <v>0</v>
      </c>
      <c r="D67" s="54">
        <v>0</v>
      </c>
      <c r="E67" s="54">
        <v>0</v>
      </c>
      <c r="F67" s="54">
        <v>0</v>
      </c>
      <c r="G67" s="54">
        <v>0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5" t="s">
        <v>369</v>
      </c>
      <c r="O67" s="55" t="s">
        <v>369</v>
      </c>
      <c r="P67" s="55">
        <v>0</v>
      </c>
      <c r="Q67" s="98">
        <v>0</v>
      </c>
      <c r="R67" s="55">
        <v>0</v>
      </c>
      <c r="S67" s="54">
        <v>0</v>
      </c>
      <c r="T67" s="54">
        <v>0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v>0</v>
      </c>
      <c r="AD67" s="55" t="s">
        <v>369</v>
      </c>
      <c r="AE67" s="55" t="s">
        <v>369</v>
      </c>
      <c r="AF67" s="55">
        <v>0</v>
      </c>
      <c r="AG67" s="98">
        <v>0</v>
      </c>
      <c r="AH67" s="55">
        <v>0</v>
      </c>
    </row>
    <row r="68" spans="1:34" ht="15.75" x14ac:dyDescent="0.25">
      <c r="A68" s="129">
        <v>57</v>
      </c>
      <c r="B68" s="108" t="s">
        <v>139</v>
      </c>
      <c r="C68" s="54">
        <v>0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5" t="s">
        <v>369</v>
      </c>
      <c r="O68" s="55" t="s">
        <v>369</v>
      </c>
      <c r="P68" s="55">
        <v>0</v>
      </c>
      <c r="Q68" s="98">
        <v>0</v>
      </c>
      <c r="R68" s="55">
        <v>0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  <c r="AD68" s="55" t="s">
        <v>369</v>
      </c>
      <c r="AE68" s="55" t="s">
        <v>369</v>
      </c>
      <c r="AF68" s="55">
        <v>0</v>
      </c>
      <c r="AG68" s="98">
        <v>0</v>
      </c>
      <c r="AH68" s="55">
        <v>0</v>
      </c>
    </row>
    <row r="69" spans="1:34" ht="15.75" x14ac:dyDescent="0.25">
      <c r="A69" s="129">
        <v>58</v>
      </c>
      <c r="B69" s="108" t="s">
        <v>141</v>
      </c>
      <c r="C69" s="54">
        <v>0</v>
      </c>
      <c r="D69" s="54">
        <v>0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4">
        <v>0</v>
      </c>
      <c r="M69" s="54">
        <v>0</v>
      </c>
      <c r="N69" s="55" t="s">
        <v>369</v>
      </c>
      <c r="O69" s="55" t="s">
        <v>369</v>
      </c>
      <c r="P69" s="55">
        <v>0</v>
      </c>
      <c r="Q69" s="98">
        <v>0</v>
      </c>
      <c r="R69" s="55">
        <v>0</v>
      </c>
      <c r="S69" s="54">
        <v>0</v>
      </c>
      <c r="T69" s="54">
        <v>0</v>
      </c>
      <c r="U69" s="54">
        <v>0</v>
      </c>
      <c r="V69" s="54">
        <v>0</v>
      </c>
      <c r="W69" s="54">
        <v>0</v>
      </c>
      <c r="X69" s="54">
        <v>0</v>
      </c>
      <c r="Y69" s="54">
        <v>0</v>
      </c>
      <c r="Z69" s="54">
        <v>0</v>
      </c>
      <c r="AA69" s="54">
        <v>0</v>
      </c>
      <c r="AB69" s="54">
        <v>0</v>
      </c>
      <c r="AC69" s="54">
        <v>0</v>
      </c>
      <c r="AD69" s="55" t="s">
        <v>369</v>
      </c>
      <c r="AE69" s="55" t="s">
        <v>369</v>
      </c>
      <c r="AF69" s="55">
        <v>0</v>
      </c>
      <c r="AG69" s="98">
        <v>0</v>
      </c>
      <c r="AH69" s="55">
        <v>0</v>
      </c>
    </row>
    <row r="70" spans="1:34" ht="15.75" x14ac:dyDescent="0.25">
      <c r="A70" s="129">
        <v>59</v>
      </c>
      <c r="B70" s="108" t="s">
        <v>143</v>
      </c>
      <c r="C70" s="54">
        <v>0</v>
      </c>
      <c r="D70" s="54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5" t="s">
        <v>369</v>
      </c>
      <c r="O70" s="55" t="s">
        <v>369</v>
      </c>
      <c r="P70" s="55">
        <v>0</v>
      </c>
      <c r="Q70" s="98">
        <v>0</v>
      </c>
      <c r="R70" s="55">
        <v>0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0</v>
      </c>
      <c r="AC70" s="54">
        <v>0</v>
      </c>
      <c r="AD70" s="55" t="s">
        <v>369</v>
      </c>
      <c r="AE70" s="55" t="s">
        <v>369</v>
      </c>
      <c r="AF70" s="55">
        <v>0</v>
      </c>
      <c r="AG70" s="98">
        <v>0</v>
      </c>
      <c r="AH70" s="55">
        <v>0</v>
      </c>
    </row>
    <row r="71" spans="1:34" ht="15.75" x14ac:dyDescent="0.25">
      <c r="A71" s="129">
        <v>60</v>
      </c>
      <c r="B71" s="108" t="s">
        <v>145</v>
      </c>
      <c r="C71" s="54">
        <v>0</v>
      </c>
      <c r="D71" s="54">
        <v>0</v>
      </c>
      <c r="E71" s="54">
        <v>0</v>
      </c>
      <c r="F71" s="54">
        <v>0</v>
      </c>
      <c r="G71" s="54">
        <v>0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5" t="s">
        <v>369</v>
      </c>
      <c r="O71" s="55" t="s">
        <v>369</v>
      </c>
      <c r="P71" s="55">
        <v>0</v>
      </c>
      <c r="Q71" s="98">
        <v>0</v>
      </c>
      <c r="R71" s="55"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0</v>
      </c>
      <c r="AC71" s="54">
        <v>0</v>
      </c>
      <c r="AD71" s="55" t="s">
        <v>369</v>
      </c>
      <c r="AE71" s="55" t="s">
        <v>369</v>
      </c>
      <c r="AF71" s="55">
        <v>0</v>
      </c>
      <c r="AG71" s="98">
        <v>0</v>
      </c>
      <c r="AH71" s="55">
        <v>0</v>
      </c>
    </row>
    <row r="72" spans="1:34" ht="15.75" x14ac:dyDescent="0.25">
      <c r="A72" s="129">
        <v>61</v>
      </c>
      <c r="B72" s="108" t="s">
        <v>147</v>
      </c>
      <c r="C72" s="54">
        <v>0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5" t="s">
        <v>369</v>
      </c>
      <c r="O72" s="55" t="s">
        <v>369</v>
      </c>
      <c r="P72" s="55">
        <v>0</v>
      </c>
      <c r="Q72" s="98">
        <v>0</v>
      </c>
      <c r="R72" s="55">
        <v>0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0</v>
      </c>
      <c r="Z72" s="54">
        <v>0</v>
      </c>
      <c r="AA72" s="54">
        <v>0</v>
      </c>
      <c r="AB72" s="54">
        <v>0</v>
      </c>
      <c r="AC72" s="54">
        <v>0</v>
      </c>
      <c r="AD72" s="55" t="s">
        <v>369</v>
      </c>
      <c r="AE72" s="55" t="s">
        <v>369</v>
      </c>
      <c r="AF72" s="55">
        <v>0</v>
      </c>
      <c r="AG72" s="98">
        <v>0</v>
      </c>
      <c r="AH72" s="55">
        <v>0</v>
      </c>
    </row>
    <row r="73" spans="1:34" ht="15.75" x14ac:dyDescent="0.25">
      <c r="A73" s="129">
        <v>62</v>
      </c>
      <c r="B73" s="108" t="s">
        <v>149</v>
      </c>
      <c r="C73" s="54">
        <v>0</v>
      </c>
      <c r="D73" s="54">
        <v>0</v>
      </c>
      <c r="E73" s="54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4">
        <v>0</v>
      </c>
      <c r="M73" s="54">
        <v>0</v>
      </c>
      <c r="N73" s="55" t="s">
        <v>369</v>
      </c>
      <c r="O73" s="55" t="s">
        <v>369</v>
      </c>
      <c r="P73" s="55">
        <v>0</v>
      </c>
      <c r="Q73" s="98">
        <v>0</v>
      </c>
      <c r="R73" s="55">
        <v>0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0</v>
      </c>
      <c r="AA73" s="54">
        <v>0</v>
      </c>
      <c r="AB73" s="54">
        <v>0</v>
      </c>
      <c r="AC73" s="54">
        <v>0</v>
      </c>
      <c r="AD73" s="55" t="s">
        <v>369</v>
      </c>
      <c r="AE73" s="55" t="s">
        <v>369</v>
      </c>
      <c r="AF73" s="55">
        <v>0</v>
      </c>
      <c r="AG73" s="98">
        <v>0</v>
      </c>
      <c r="AH73" s="55">
        <v>0</v>
      </c>
    </row>
    <row r="74" spans="1:34" ht="15.75" x14ac:dyDescent="0.25">
      <c r="A74" s="129">
        <v>63</v>
      </c>
      <c r="B74" s="108" t="s">
        <v>151</v>
      </c>
      <c r="C74" s="54">
        <v>0</v>
      </c>
      <c r="D74" s="54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5" t="s">
        <v>369</v>
      </c>
      <c r="O74" s="55" t="s">
        <v>369</v>
      </c>
      <c r="P74" s="55">
        <v>0</v>
      </c>
      <c r="Q74" s="98">
        <v>0</v>
      </c>
      <c r="R74" s="55"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v>0</v>
      </c>
      <c r="AD74" s="55" t="s">
        <v>369</v>
      </c>
      <c r="AE74" s="55" t="s">
        <v>369</v>
      </c>
      <c r="AF74" s="55">
        <v>0</v>
      </c>
      <c r="AG74" s="98">
        <v>0</v>
      </c>
      <c r="AH74" s="55">
        <v>0</v>
      </c>
    </row>
    <row r="75" spans="1:34" ht="15.75" x14ac:dyDescent="0.25">
      <c r="A75" s="130">
        <v>64</v>
      </c>
      <c r="B75" s="108" t="s">
        <v>153</v>
      </c>
      <c r="C75" s="54">
        <v>0</v>
      </c>
      <c r="D75" s="54">
        <v>0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5" t="s">
        <v>369</v>
      </c>
      <c r="O75" s="55" t="s">
        <v>369</v>
      </c>
      <c r="P75" s="55">
        <v>0</v>
      </c>
      <c r="Q75" s="98">
        <v>0</v>
      </c>
      <c r="R75" s="55">
        <v>0</v>
      </c>
      <c r="S75" s="54">
        <v>0</v>
      </c>
      <c r="T75" s="54">
        <v>0</v>
      </c>
      <c r="U75" s="54">
        <v>0</v>
      </c>
      <c r="V75" s="54">
        <v>0</v>
      </c>
      <c r="W75" s="54">
        <v>0</v>
      </c>
      <c r="X75" s="54">
        <v>0</v>
      </c>
      <c r="Y75" s="54">
        <v>0</v>
      </c>
      <c r="Z75" s="54">
        <v>0</v>
      </c>
      <c r="AA75" s="54">
        <v>0</v>
      </c>
      <c r="AB75" s="54">
        <v>0</v>
      </c>
      <c r="AC75" s="54">
        <v>0</v>
      </c>
      <c r="AD75" s="55" t="s">
        <v>369</v>
      </c>
      <c r="AE75" s="55" t="s">
        <v>369</v>
      </c>
      <c r="AF75" s="55">
        <v>0</v>
      </c>
      <c r="AG75" s="98">
        <v>0</v>
      </c>
      <c r="AH75" s="55">
        <v>0</v>
      </c>
    </row>
    <row r="76" spans="1:34" s="50" customFormat="1" ht="15.75" x14ac:dyDescent="0.25">
      <c r="A76" s="127">
        <v>65</v>
      </c>
      <c r="B76" s="128" t="s">
        <v>155</v>
      </c>
      <c r="C76" s="49">
        <v>0</v>
      </c>
      <c r="D76" s="49">
        <v>0</v>
      </c>
      <c r="E76" s="49">
        <v>0</v>
      </c>
      <c r="F76" s="49">
        <v>0</v>
      </c>
      <c r="G76" s="49">
        <v>0</v>
      </c>
      <c r="H76" s="49">
        <v>0</v>
      </c>
      <c r="I76" s="49">
        <v>0</v>
      </c>
      <c r="J76" s="49">
        <v>0</v>
      </c>
      <c r="K76" s="49">
        <v>0</v>
      </c>
      <c r="L76" s="49">
        <v>0</v>
      </c>
      <c r="M76" s="49">
        <v>0</v>
      </c>
      <c r="N76" s="49" t="s">
        <v>369</v>
      </c>
      <c r="O76" s="49" t="s">
        <v>369</v>
      </c>
      <c r="P76" s="49">
        <v>0</v>
      </c>
      <c r="Q76" s="49">
        <v>0</v>
      </c>
      <c r="R76" s="49">
        <v>0</v>
      </c>
      <c r="S76" s="49">
        <v>0</v>
      </c>
      <c r="T76" s="49">
        <v>0</v>
      </c>
      <c r="U76" s="49">
        <v>0</v>
      </c>
      <c r="V76" s="49">
        <v>0</v>
      </c>
      <c r="W76" s="49">
        <v>0</v>
      </c>
      <c r="X76" s="49">
        <v>0</v>
      </c>
      <c r="Y76" s="49">
        <v>0</v>
      </c>
      <c r="Z76" s="49">
        <v>0</v>
      </c>
      <c r="AA76" s="49">
        <v>0</v>
      </c>
      <c r="AB76" s="49">
        <v>0</v>
      </c>
      <c r="AC76" s="49">
        <v>0</v>
      </c>
      <c r="AD76" s="49" t="s">
        <v>369</v>
      </c>
      <c r="AE76" s="49" t="s">
        <v>369</v>
      </c>
      <c r="AF76" s="49">
        <v>0</v>
      </c>
      <c r="AG76" s="49">
        <v>0</v>
      </c>
      <c r="AH76" s="49">
        <v>0</v>
      </c>
    </row>
    <row r="77" spans="1:34" ht="15.75" x14ac:dyDescent="0.25">
      <c r="A77" s="129">
        <v>66</v>
      </c>
      <c r="B77" s="108" t="s">
        <v>157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5" t="s">
        <v>369</v>
      </c>
      <c r="O77" s="55" t="s">
        <v>369</v>
      </c>
      <c r="P77" s="55">
        <v>0</v>
      </c>
      <c r="Q77" s="98">
        <v>0</v>
      </c>
      <c r="R77" s="55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5" t="s">
        <v>369</v>
      </c>
      <c r="AE77" s="55" t="s">
        <v>369</v>
      </c>
      <c r="AF77" s="55">
        <v>0</v>
      </c>
      <c r="AG77" s="98">
        <v>0</v>
      </c>
      <c r="AH77" s="55">
        <v>0</v>
      </c>
    </row>
    <row r="78" spans="1:34" ht="15.75" x14ac:dyDescent="0.25">
      <c r="A78" s="129">
        <v>67</v>
      </c>
      <c r="B78" s="108" t="s">
        <v>159</v>
      </c>
      <c r="C78" s="54">
        <v>0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5" t="s">
        <v>369</v>
      </c>
      <c r="O78" s="55" t="s">
        <v>369</v>
      </c>
      <c r="P78" s="55">
        <v>0</v>
      </c>
      <c r="Q78" s="98">
        <v>0</v>
      </c>
      <c r="R78" s="55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5" t="s">
        <v>369</v>
      </c>
      <c r="AE78" s="55" t="s">
        <v>369</v>
      </c>
      <c r="AF78" s="55">
        <v>0</v>
      </c>
      <c r="AG78" s="98">
        <v>0</v>
      </c>
      <c r="AH78" s="55">
        <v>0</v>
      </c>
    </row>
    <row r="79" spans="1:34" ht="15.75" x14ac:dyDescent="0.25">
      <c r="A79" s="129">
        <v>68</v>
      </c>
      <c r="B79" s="108" t="s">
        <v>161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5" t="s">
        <v>369</v>
      </c>
      <c r="O79" s="55" t="s">
        <v>369</v>
      </c>
      <c r="P79" s="55">
        <v>0</v>
      </c>
      <c r="Q79" s="98">
        <v>0</v>
      </c>
      <c r="R79" s="55"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0</v>
      </c>
      <c r="AC79" s="54">
        <v>0</v>
      </c>
      <c r="AD79" s="55" t="s">
        <v>369</v>
      </c>
      <c r="AE79" s="55" t="s">
        <v>369</v>
      </c>
      <c r="AF79" s="55">
        <v>0</v>
      </c>
      <c r="AG79" s="98">
        <v>0</v>
      </c>
      <c r="AH79" s="55">
        <v>0</v>
      </c>
    </row>
    <row r="80" spans="1:34" ht="33.75" customHeight="1" x14ac:dyDescent="0.25">
      <c r="A80" s="129">
        <v>69</v>
      </c>
      <c r="B80" s="108" t="s">
        <v>247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5" t="s">
        <v>369</v>
      </c>
      <c r="O80" s="55" t="s">
        <v>369</v>
      </c>
      <c r="P80" s="55">
        <v>0</v>
      </c>
      <c r="Q80" s="98">
        <v>0</v>
      </c>
      <c r="R80" s="55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5" t="s">
        <v>369</v>
      </c>
      <c r="AE80" s="55" t="s">
        <v>369</v>
      </c>
      <c r="AF80" s="55">
        <v>0</v>
      </c>
      <c r="AG80" s="98">
        <v>0</v>
      </c>
      <c r="AH80" s="55">
        <v>0</v>
      </c>
    </row>
    <row r="81" spans="1:34" ht="33.75" customHeight="1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98">
        <v>0</v>
      </c>
      <c r="R81" s="55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  <c r="AD81" s="55" t="s">
        <v>369</v>
      </c>
      <c r="AE81" s="55" t="s">
        <v>369</v>
      </c>
      <c r="AF81" s="55">
        <v>0</v>
      </c>
      <c r="AG81" s="98">
        <v>0</v>
      </c>
      <c r="AH81" s="55">
        <v>0</v>
      </c>
    </row>
    <row r="82" spans="1:34" ht="15.75" x14ac:dyDescent="0.25">
      <c r="A82" s="130">
        <v>71</v>
      </c>
      <c r="B82" s="108" t="s">
        <v>165</v>
      </c>
      <c r="C82" s="54">
        <v>0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5" t="s">
        <v>369</v>
      </c>
      <c r="O82" s="55" t="s">
        <v>369</v>
      </c>
      <c r="P82" s="55">
        <v>0</v>
      </c>
      <c r="Q82" s="98">
        <v>0</v>
      </c>
      <c r="R82" s="55">
        <v>0</v>
      </c>
      <c r="S82" s="54">
        <v>0</v>
      </c>
      <c r="T82" s="54">
        <v>0</v>
      </c>
      <c r="U82" s="54">
        <v>0</v>
      </c>
      <c r="V82" s="54">
        <v>0</v>
      </c>
      <c r="W82" s="54">
        <v>0</v>
      </c>
      <c r="X82" s="54">
        <v>0</v>
      </c>
      <c r="Y82" s="54">
        <v>0</v>
      </c>
      <c r="Z82" s="54">
        <v>0</v>
      </c>
      <c r="AA82" s="54">
        <v>0</v>
      </c>
      <c r="AB82" s="54">
        <v>0</v>
      </c>
      <c r="AC82" s="54">
        <v>0</v>
      </c>
      <c r="AD82" s="55" t="s">
        <v>369</v>
      </c>
      <c r="AE82" s="55" t="s">
        <v>369</v>
      </c>
      <c r="AF82" s="55">
        <v>0</v>
      </c>
      <c r="AG82" s="98">
        <v>0</v>
      </c>
      <c r="AH82" s="55">
        <v>0</v>
      </c>
    </row>
    <row r="83" spans="1:34" s="50" customFormat="1" ht="15.75" x14ac:dyDescent="0.25">
      <c r="A83" s="127">
        <v>72</v>
      </c>
      <c r="B83" s="128" t="s">
        <v>167</v>
      </c>
      <c r="C83" s="49">
        <v>0</v>
      </c>
      <c r="D83" s="49">
        <v>0</v>
      </c>
      <c r="E83" s="49">
        <v>0</v>
      </c>
      <c r="F83" s="49">
        <v>0</v>
      </c>
      <c r="G83" s="49">
        <v>0</v>
      </c>
      <c r="H83" s="49">
        <v>0</v>
      </c>
      <c r="I83" s="49">
        <v>0</v>
      </c>
      <c r="J83" s="49">
        <v>0</v>
      </c>
      <c r="K83" s="49">
        <v>0</v>
      </c>
      <c r="L83" s="49">
        <v>0</v>
      </c>
      <c r="M83" s="49">
        <v>0</v>
      </c>
      <c r="N83" s="49" t="s">
        <v>369</v>
      </c>
      <c r="O83" s="49" t="s">
        <v>369</v>
      </c>
      <c r="P83" s="49">
        <v>0</v>
      </c>
      <c r="Q83" s="49">
        <v>0</v>
      </c>
      <c r="R83" s="49">
        <v>0</v>
      </c>
      <c r="S83" s="49">
        <v>0</v>
      </c>
      <c r="T83" s="49">
        <v>0</v>
      </c>
      <c r="U83" s="49">
        <v>0</v>
      </c>
      <c r="V83" s="49">
        <v>0</v>
      </c>
      <c r="W83" s="49">
        <v>0</v>
      </c>
      <c r="X83" s="49">
        <v>0</v>
      </c>
      <c r="Y83" s="49">
        <v>0</v>
      </c>
      <c r="Z83" s="49">
        <v>0</v>
      </c>
      <c r="AA83" s="49">
        <v>0</v>
      </c>
      <c r="AB83" s="49">
        <v>0</v>
      </c>
      <c r="AC83" s="49">
        <v>0</v>
      </c>
      <c r="AD83" s="49" t="s">
        <v>369</v>
      </c>
      <c r="AE83" s="49" t="s">
        <v>369</v>
      </c>
      <c r="AF83" s="49">
        <v>0</v>
      </c>
      <c r="AG83" s="49">
        <v>0</v>
      </c>
      <c r="AH83" s="49">
        <v>0</v>
      </c>
    </row>
    <row r="84" spans="1:34" ht="15.75" x14ac:dyDescent="0.25">
      <c r="A84" s="129">
        <v>73</v>
      </c>
      <c r="B84" s="108" t="s">
        <v>169</v>
      </c>
      <c r="C84" s="54">
        <v>0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5" t="s">
        <v>369</v>
      </c>
      <c r="O84" s="55" t="s">
        <v>369</v>
      </c>
      <c r="P84" s="55">
        <v>0</v>
      </c>
      <c r="Q84" s="98">
        <v>0</v>
      </c>
      <c r="R84" s="55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5" t="s">
        <v>369</v>
      </c>
      <c r="AE84" s="55" t="s">
        <v>369</v>
      </c>
      <c r="AF84" s="55">
        <v>0</v>
      </c>
      <c r="AG84" s="98">
        <v>0</v>
      </c>
      <c r="AH84" s="55">
        <v>0</v>
      </c>
    </row>
    <row r="85" spans="1:34" ht="15.75" x14ac:dyDescent="0.25">
      <c r="A85" s="129">
        <v>74</v>
      </c>
      <c r="B85" s="108" t="s">
        <v>173</v>
      </c>
      <c r="C85" s="54">
        <v>0</v>
      </c>
      <c r="D85" s="54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5" t="s">
        <v>369</v>
      </c>
      <c r="O85" s="55" t="s">
        <v>369</v>
      </c>
      <c r="P85" s="55">
        <v>0</v>
      </c>
      <c r="Q85" s="98">
        <v>0</v>
      </c>
      <c r="R85" s="55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5" t="s">
        <v>369</v>
      </c>
      <c r="AE85" s="55" t="s">
        <v>369</v>
      </c>
      <c r="AF85" s="55">
        <v>0</v>
      </c>
      <c r="AG85" s="98">
        <v>0</v>
      </c>
      <c r="AH85" s="55">
        <v>0</v>
      </c>
    </row>
    <row r="86" spans="1:34" ht="15.75" x14ac:dyDescent="0.25">
      <c r="A86" s="129">
        <v>75</v>
      </c>
      <c r="B86" s="108" t="s">
        <v>175</v>
      </c>
      <c r="C86" s="54">
        <v>0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98">
        <v>0</v>
      </c>
      <c r="R86" s="55">
        <v>0</v>
      </c>
      <c r="S86" s="54">
        <v>0</v>
      </c>
      <c r="T86" s="54">
        <v>0</v>
      </c>
      <c r="U86" s="54">
        <v>0</v>
      </c>
      <c r="V86" s="54">
        <v>0</v>
      </c>
      <c r="W86" s="54">
        <v>0</v>
      </c>
      <c r="X86" s="54">
        <v>0</v>
      </c>
      <c r="Y86" s="54">
        <v>0</v>
      </c>
      <c r="Z86" s="54">
        <v>0</v>
      </c>
      <c r="AA86" s="54">
        <v>0</v>
      </c>
      <c r="AB86" s="54">
        <v>0</v>
      </c>
      <c r="AC86" s="54">
        <v>0</v>
      </c>
      <c r="AD86" s="55" t="s">
        <v>369</v>
      </c>
      <c r="AE86" s="55" t="s">
        <v>369</v>
      </c>
      <c r="AF86" s="55">
        <v>0</v>
      </c>
      <c r="AG86" s="98">
        <v>0</v>
      </c>
      <c r="AH86" s="55">
        <v>0</v>
      </c>
    </row>
    <row r="87" spans="1:34" ht="15.75" x14ac:dyDescent="0.25">
      <c r="A87" s="129">
        <v>76</v>
      </c>
      <c r="B87" s="108" t="s">
        <v>177</v>
      </c>
      <c r="C87" s="54">
        <v>0</v>
      </c>
      <c r="D87" s="54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5" t="s">
        <v>369</v>
      </c>
      <c r="O87" s="55" t="s">
        <v>369</v>
      </c>
      <c r="P87" s="55">
        <v>0</v>
      </c>
      <c r="Q87" s="98">
        <v>0</v>
      </c>
      <c r="R87" s="55"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5" t="s">
        <v>369</v>
      </c>
      <c r="AE87" s="55" t="s">
        <v>369</v>
      </c>
      <c r="AF87" s="55">
        <v>0</v>
      </c>
      <c r="AG87" s="98">
        <v>0</v>
      </c>
      <c r="AH87" s="55">
        <v>0</v>
      </c>
    </row>
    <row r="88" spans="1:34" ht="15.75" x14ac:dyDescent="0.25">
      <c r="A88" s="129">
        <v>77</v>
      </c>
      <c r="B88" s="108" t="s">
        <v>181</v>
      </c>
      <c r="C88" s="54">
        <v>0</v>
      </c>
      <c r="D88" s="54">
        <v>0</v>
      </c>
      <c r="E88" s="54">
        <v>0</v>
      </c>
      <c r="F88" s="54">
        <v>0</v>
      </c>
      <c r="G88" s="54">
        <v>0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5" t="s">
        <v>369</v>
      </c>
      <c r="O88" s="55" t="s">
        <v>369</v>
      </c>
      <c r="P88" s="55">
        <v>0</v>
      </c>
      <c r="Q88" s="98">
        <v>0</v>
      </c>
      <c r="R88" s="55">
        <v>0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0</v>
      </c>
      <c r="Y88" s="54">
        <v>0</v>
      </c>
      <c r="Z88" s="54">
        <v>0</v>
      </c>
      <c r="AA88" s="54">
        <v>0</v>
      </c>
      <c r="AB88" s="54">
        <v>0</v>
      </c>
      <c r="AC88" s="54">
        <v>0</v>
      </c>
      <c r="AD88" s="55" t="s">
        <v>369</v>
      </c>
      <c r="AE88" s="55" t="s">
        <v>369</v>
      </c>
      <c r="AF88" s="55">
        <v>0</v>
      </c>
      <c r="AG88" s="98">
        <v>0</v>
      </c>
      <c r="AH88" s="55">
        <v>0</v>
      </c>
    </row>
    <row r="89" spans="1:34" ht="15.75" x14ac:dyDescent="0.25">
      <c r="A89" s="129">
        <v>78</v>
      </c>
      <c r="B89" s="108" t="s">
        <v>183</v>
      </c>
      <c r="C89" s="54">
        <v>0</v>
      </c>
      <c r="D89" s="54">
        <v>0</v>
      </c>
      <c r="E89" s="54">
        <v>0</v>
      </c>
      <c r="F89" s="54">
        <v>0</v>
      </c>
      <c r="G89" s="54">
        <v>0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5" t="s">
        <v>369</v>
      </c>
      <c r="O89" s="55" t="s">
        <v>369</v>
      </c>
      <c r="P89" s="55">
        <v>0</v>
      </c>
      <c r="Q89" s="98">
        <v>0</v>
      </c>
      <c r="R89" s="55"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0</v>
      </c>
      <c r="AC89" s="54">
        <v>0</v>
      </c>
      <c r="AD89" s="55" t="s">
        <v>369</v>
      </c>
      <c r="AE89" s="55" t="s">
        <v>369</v>
      </c>
      <c r="AF89" s="55">
        <v>0</v>
      </c>
      <c r="AG89" s="98">
        <v>0</v>
      </c>
      <c r="AH89" s="55">
        <v>0</v>
      </c>
    </row>
    <row r="90" spans="1:34" ht="15.75" x14ac:dyDescent="0.25">
      <c r="A90" s="129">
        <v>79</v>
      </c>
      <c r="B90" s="108" t="s">
        <v>185</v>
      </c>
      <c r="C90" s="54">
        <v>0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5" t="s">
        <v>369</v>
      </c>
      <c r="O90" s="55" t="s">
        <v>369</v>
      </c>
      <c r="P90" s="55">
        <v>0</v>
      </c>
      <c r="Q90" s="98">
        <v>0</v>
      </c>
      <c r="R90" s="55">
        <v>0</v>
      </c>
      <c r="S90" s="54">
        <v>0</v>
      </c>
      <c r="T90" s="54">
        <v>0</v>
      </c>
      <c r="U90" s="54">
        <v>0</v>
      </c>
      <c r="V90" s="54">
        <v>0</v>
      </c>
      <c r="W90" s="54">
        <v>0</v>
      </c>
      <c r="X90" s="54">
        <v>0</v>
      </c>
      <c r="Y90" s="54">
        <v>0</v>
      </c>
      <c r="Z90" s="54">
        <v>0</v>
      </c>
      <c r="AA90" s="54">
        <v>0</v>
      </c>
      <c r="AB90" s="54">
        <v>0</v>
      </c>
      <c r="AC90" s="54">
        <v>0</v>
      </c>
      <c r="AD90" s="55" t="s">
        <v>369</v>
      </c>
      <c r="AE90" s="55" t="s">
        <v>369</v>
      </c>
      <c r="AF90" s="55">
        <v>0</v>
      </c>
      <c r="AG90" s="98">
        <v>0</v>
      </c>
      <c r="AH90" s="55">
        <v>0</v>
      </c>
    </row>
    <row r="91" spans="1:34" ht="15.75" x14ac:dyDescent="0.25">
      <c r="A91" s="129">
        <v>80</v>
      </c>
      <c r="B91" s="108" t="s">
        <v>187</v>
      </c>
      <c r="C91" s="54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5" t="s">
        <v>369</v>
      </c>
      <c r="O91" s="55" t="s">
        <v>369</v>
      </c>
      <c r="P91" s="55">
        <v>0</v>
      </c>
      <c r="Q91" s="98">
        <v>0</v>
      </c>
      <c r="R91" s="55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0</v>
      </c>
      <c r="AB91" s="54">
        <v>0</v>
      </c>
      <c r="AC91" s="54">
        <v>0</v>
      </c>
      <c r="AD91" s="55" t="s">
        <v>369</v>
      </c>
      <c r="AE91" s="55" t="s">
        <v>369</v>
      </c>
      <c r="AF91" s="55">
        <v>0</v>
      </c>
      <c r="AG91" s="98">
        <v>0</v>
      </c>
      <c r="AH91" s="55">
        <v>0</v>
      </c>
    </row>
    <row r="92" spans="1:34" ht="15.75" x14ac:dyDescent="0.25">
      <c r="A92" s="129">
        <v>81</v>
      </c>
      <c r="B92" s="108" t="s">
        <v>189</v>
      </c>
      <c r="C92" s="54">
        <v>0</v>
      </c>
      <c r="D92" s="54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5" t="s">
        <v>369</v>
      </c>
      <c r="O92" s="55" t="s">
        <v>369</v>
      </c>
      <c r="P92" s="55">
        <v>0</v>
      </c>
      <c r="Q92" s="98">
        <v>0</v>
      </c>
      <c r="R92" s="55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v>0</v>
      </c>
      <c r="AD92" s="55" t="s">
        <v>369</v>
      </c>
      <c r="AE92" s="55" t="s">
        <v>369</v>
      </c>
      <c r="AF92" s="55">
        <v>0</v>
      </c>
      <c r="AG92" s="98">
        <v>0</v>
      </c>
      <c r="AH92" s="55">
        <v>0</v>
      </c>
    </row>
    <row r="93" spans="1:34" ht="15.75" x14ac:dyDescent="0.25">
      <c r="A93" s="129">
        <v>82</v>
      </c>
      <c r="B93" s="108" t="s">
        <v>191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54">
        <v>0</v>
      </c>
      <c r="I93" s="54">
        <v>0</v>
      </c>
      <c r="J93" s="54">
        <v>0</v>
      </c>
      <c r="K93" s="54">
        <v>0</v>
      </c>
      <c r="L93" s="54">
        <v>0</v>
      </c>
      <c r="M93" s="54">
        <v>0</v>
      </c>
      <c r="N93" s="55" t="s">
        <v>369</v>
      </c>
      <c r="O93" s="55" t="s">
        <v>369</v>
      </c>
      <c r="P93" s="55">
        <v>0</v>
      </c>
      <c r="Q93" s="98">
        <v>0</v>
      </c>
      <c r="R93" s="55">
        <v>0</v>
      </c>
      <c r="S93" s="54">
        <v>0</v>
      </c>
      <c r="T93" s="54">
        <v>0</v>
      </c>
      <c r="U93" s="54">
        <v>0</v>
      </c>
      <c r="V93" s="54">
        <v>0</v>
      </c>
      <c r="W93" s="54">
        <v>0</v>
      </c>
      <c r="X93" s="54">
        <v>0</v>
      </c>
      <c r="Y93" s="54">
        <v>0</v>
      </c>
      <c r="Z93" s="54">
        <v>0</v>
      </c>
      <c r="AA93" s="54">
        <v>0</v>
      </c>
      <c r="AB93" s="54">
        <v>0</v>
      </c>
      <c r="AC93" s="54">
        <v>0</v>
      </c>
      <c r="AD93" s="55" t="s">
        <v>369</v>
      </c>
      <c r="AE93" s="55" t="s">
        <v>369</v>
      </c>
      <c r="AF93" s="55">
        <v>0</v>
      </c>
      <c r="AG93" s="98">
        <v>0</v>
      </c>
      <c r="AH93" s="55">
        <v>0</v>
      </c>
    </row>
    <row r="94" spans="1:34" s="50" customFormat="1" ht="15.75" x14ac:dyDescent="0.25">
      <c r="A94" s="127">
        <v>83</v>
      </c>
      <c r="B94" s="128" t="s">
        <v>193</v>
      </c>
      <c r="C94" s="49">
        <v>0</v>
      </c>
      <c r="D94" s="49">
        <v>0</v>
      </c>
      <c r="E94" s="49">
        <v>0</v>
      </c>
      <c r="F94" s="49">
        <v>0</v>
      </c>
      <c r="G94" s="49">
        <v>0</v>
      </c>
      <c r="H94" s="49">
        <v>0</v>
      </c>
      <c r="I94" s="49">
        <v>0</v>
      </c>
      <c r="J94" s="49">
        <v>0</v>
      </c>
      <c r="K94" s="49">
        <v>0</v>
      </c>
      <c r="L94" s="49">
        <v>0</v>
      </c>
      <c r="M94" s="49">
        <v>0</v>
      </c>
      <c r="N94" s="49" t="s">
        <v>369</v>
      </c>
      <c r="O94" s="49" t="s">
        <v>369</v>
      </c>
      <c r="P94" s="49">
        <v>0</v>
      </c>
      <c r="Q94" s="49">
        <v>0</v>
      </c>
      <c r="R94" s="49">
        <v>0</v>
      </c>
      <c r="S94" s="49">
        <v>0</v>
      </c>
      <c r="T94" s="49">
        <v>0</v>
      </c>
      <c r="U94" s="49">
        <v>0</v>
      </c>
      <c r="V94" s="49">
        <v>0</v>
      </c>
      <c r="W94" s="49">
        <v>0</v>
      </c>
      <c r="X94" s="49">
        <v>0</v>
      </c>
      <c r="Y94" s="49">
        <v>0</v>
      </c>
      <c r="Z94" s="49">
        <v>0</v>
      </c>
      <c r="AA94" s="49">
        <v>0</v>
      </c>
      <c r="AB94" s="49">
        <v>0</v>
      </c>
      <c r="AC94" s="49">
        <v>0</v>
      </c>
      <c r="AD94" s="49" t="s">
        <v>369</v>
      </c>
      <c r="AE94" s="49" t="s">
        <v>369</v>
      </c>
      <c r="AF94" s="49">
        <v>0</v>
      </c>
      <c r="AG94" s="49">
        <v>0</v>
      </c>
      <c r="AH94" s="49">
        <v>0</v>
      </c>
    </row>
    <row r="95" spans="1:34" s="50" customFormat="1" ht="15.75" x14ac:dyDescent="0.25">
      <c r="A95" s="129">
        <v>84</v>
      </c>
      <c r="B95" s="108" t="s">
        <v>171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5" t="s">
        <v>369</v>
      </c>
      <c r="O95" s="55" t="s">
        <v>369</v>
      </c>
      <c r="P95" s="55">
        <v>0</v>
      </c>
      <c r="Q95" s="98">
        <v>0</v>
      </c>
      <c r="R95" s="55">
        <v>0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v>0</v>
      </c>
      <c r="AD95" s="55" t="s">
        <v>369</v>
      </c>
      <c r="AE95" s="55" t="s">
        <v>369</v>
      </c>
      <c r="AF95" s="55">
        <v>0</v>
      </c>
      <c r="AG95" s="98">
        <v>0</v>
      </c>
      <c r="AH95" s="55">
        <v>0</v>
      </c>
    </row>
    <row r="96" spans="1:34" ht="15.75" x14ac:dyDescent="0.25">
      <c r="A96" s="129">
        <v>85</v>
      </c>
      <c r="B96" s="108" t="s">
        <v>195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5" t="s">
        <v>369</v>
      </c>
      <c r="O96" s="55" t="s">
        <v>369</v>
      </c>
      <c r="P96" s="55">
        <v>0</v>
      </c>
      <c r="Q96" s="98">
        <v>0</v>
      </c>
      <c r="R96" s="55">
        <v>0</v>
      </c>
      <c r="S96" s="54">
        <v>0</v>
      </c>
      <c r="T96" s="54">
        <v>0</v>
      </c>
      <c r="U96" s="54">
        <v>0</v>
      </c>
      <c r="V96" s="54">
        <v>0</v>
      </c>
      <c r="W96" s="54">
        <v>0</v>
      </c>
      <c r="X96" s="54">
        <v>0</v>
      </c>
      <c r="Y96" s="54">
        <v>0</v>
      </c>
      <c r="Z96" s="54">
        <v>0</v>
      </c>
      <c r="AA96" s="54">
        <v>0</v>
      </c>
      <c r="AB96" s="54">
        <v>0</v>
      </c>
      <c r="AC96" s="54">
        <v>0</v>
      </c>
      <c r="AD96" s="55" t="s">
        <v>369</v>
      </c>
      <c r="AE96" s="55" t="s">
        <v>369</v>
      </c>
      <c r="AF96" s="55">
        <v>0</v>
      </c>
      <c r="AG96" s="98">
        <v>0</v>
      </c>
      <c r="AH96" s="55">
        <v>0</v>
      </c>
    </row>
    <row r="97" spans="1:34" ht="15.75" x14ac:dyDescent="0.25">
      <c r="A97" s="129">
        <v>86</v>
      </c>
      <c r="B97" s="108" t="s">
        <v>179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I97" s="54">
        <v>0</v>
      </c>
      <c r="J97" s="54">
        <v>0</v>
      </c>
      <c r="K97" s="54">
        <v>0</v>
      </c>
      <c r="L97" s="54">
        <v>0</v>
      </c>
      <c r="M97" s="54">
        <v>0</v>
      </c>
      <c r="N97" s="55" t="s">
        <v>369</v>
      </c>
      <c r="O97" s="55" t="s">
        <v>369</v>
      </c>
      <c r="P97" s="55">
        <v>0</v>
      </c>
      <c r="Q97" s="98">
        <v>0</v>
      </c>
      <c r="R97" s="55">
        <v>0</v>
      </c>
      <c r="S97" s="54">
        <v>0</v>
      </c>
      <c r="T97" s="54">
        <v>0</v>
      </c>
      <c r="U97" s="54">
        <v>0</v>
      </c>
      <c r="V97" s="54">
        <v>0</v>
      </c>
      <c r="W97" s="54">
        <v>0</v>
      </c>
      <c r="X97" s="54">
        <v>0</v>
      </c>
      <c r="Y97" s="54">
        <v>0</v>
      </c>
      <c r="Z97" s="54">
        <v>0</v>
      </c>
      <c r="AA97" s="54">
        <v>0</v>
      </c>
      <c r="AB97" s="54">
        <v>0</v>
      </c>
      <c r="AC97" s="54">
        <v>0</v>
      </c>
      <c r="AD97" s="55" t="s">
        <v>369</v>
      </c>
      <c r="AE97" s="55" t="s">
        <v>369</v>
      </c>
      <c r="AF97" s="55">
        <v>0</v>
      </c>
      <c r="AG97" s="98">
        <v>0</v>
      </c>
      <c r="AH97" s="55">
        <v>0</v>
      </c>
    </row>
    <row r="98" spans="1:34" ht="15.75" x14ac:dyDescent="0.25">
      <c r="A98" s="129">
        <v>87</v>
      </c>
      <c r="B98" s="108" t="s">
        <v>197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5" t="s">
        <v>369</v>
      </c>
      <c r="O98" s="55" t="s">
        <v>369</v>
      </c>
      <c r="P98" s="55">
        <v>0</v>
      </c>
      <c r="Q98" s="98">
        <v>0</v>
      </c>
      <c r="R98" s="55"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0</v>
      </c>
      <c r="AC98" s="54">
        <v>0</v>
      </c>
      <c r="AD98" s="55" t="s">
        <v>369</v>
      </c>
      <c r="AE98" s="55" t="s">
        <v>369</v>
      </c>
      <c r="AF98" s="55">
        <v>0</v>
      </c>
      <c r="AG98" s="98">
        <v>0</v>
      </c>
      <c r="AH98" s="55">
        <v>0</v>
      </c>
    </row>
    <row r="99" spans="1:34" ht="15.75" x14ac:dyDescent="0.25">
      <c r="A99" s="129">
        <v>88</v>
      </c>
      <c r="B99" s="108" t="s">
        <v>199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I99" s="54">
        <v>0</v>
      </c>
      <c r="J99" s="54">
        <v>0</v>
      </c>
      <c r="K99" s="54">
        <v>0</v>
      </c>
      <c r="L99" s="54">
        <v>0</v>
      </c>
      <c r="M99" s="54">
        <v>0</v>
      </c>
      <c r="N99" s="55" t="s">
        <v>369</v>
      </c>
      <c r="O99" s="55" t="s">
        <v>369</v>
      </c>
      <c r="P99" s="55">
        <v>0</v>
      </c>
      <c r="Q99" s="98">
        <v>0</v>
      </c>
      <c r="R99" s="55">
        <v>0</v>
      </c>
      <c r="S99" s="54">
        <v>0</v>
      </c>
      <c r="T99" s="54">
        <v>0</v>
      </c>
      <c r="U99" s="54">
        <v>0</v>
      </c>
      <c r="V99" s="54">
        <v>0</v>
      </c>
      <c r="W99" s="54">
        <v>0</v>
      </c>
      <c r="X99" s="54">
        <v>0</v>
      </c>
      <c r="Y99" s="54">
        <v>0</v>
      </c>
      <c r="Z99" s="54">
        <v>0</v>
      </c>
      <c r="AA99" s="54">
        <v>0</v>
      </c>
      <c r="AB99" s="54">
        <v>0</v>
      </c>
      <c r="AC99" s="54">
        <v>0</v>
      </c>
      <c r="AD99" s="55" t="s">
        <v>369</v>
      </c>
      <c r="AE99" s="55" t="s">
        <v>369</v>
      </c>
      <c r="AF99" s="55">
        <v>0</v>
      </c>
      <c r="AG99" s="98">
        <v>0</v>
      </c>
      <c r="AH99" s="55">
        <v>0</v>
      </c>
    </row>
    <row r="100" spans="1:34" ht="15.75" x14ac:dyDescent="0.25">
      <c r="A100" s="129">
        <v>89</v>
      </c>
      <c r="B100" s="108" t="s">
        <v>201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0</v>
      </c>
      <c r="J100" s="54">
        <v>0</v>
      </c>
      <c r="K100" s="54">
        <v>0</v>
      </c>
      <c r="L100" s="54">
        <v>0</v>
      </c>
      <c r="M100" s="54">
        <v>0</v>
      </c>
      <c r="N100" s="55" t="s">
        <v>369</v>
      </c>
      <c r="O100" s="55" t="s">
        <v>369</v>
      </c>
      <c r="P100" s="55">
        <v>0</v>
      </c>
      <c r="Q100" s="98">
        <v>0</v>
      </c>
      <c r="R100" s="55">
        <v>0</v>
      </c>
      <c r="S100" s="54">
        <v>0</v>
      </c>
      <c r="T100" s="54">
        <v>0</v>
      </c>
      <c r="U100" s="54">
        <v>0</v>
      </c>
      <c r="V100" s="54">
        <v>0</v>
      </c>
      <c r="W100" s="54">
        <v>0</v>
      </c>
      <c r="X100" s="54">
        <v>0</v>
      </c>
      <c r="Y100" s="54">
        <v>0</v>
      </c>
      <c r="Z100" s="54">
        <v>0</v>
      </c>
      <c r="AA100" s="54">
        <v>0</v>
      </c>
      <c r="AB100" s="54">
        <v>0</v>
      </c>
      <c r="AC100" s="54">
        <v>0</v>
      </c>
      <c r="AD100" s="55" t="s">
        <v>369</v>
      </c>
      <c r="AE100" s="55" t="s">
        <v>369</v>
      </c>
      <c r="AF100" s="55">
        <v>0</v>
      </c>
      <c r="AG100" s="98">
        <v>0</v>
      </c>
      <c r="AH100" s="55">
        <v>0</v>
      </c>
    </row>
    <row r="101" spans="1:34" ht="15.75" x14ac:dyDescent="0.25">
      <c r="A101" s="129">
        <v>90</v>
      </c>
      <c r="B101" s="108" t="s">
        <v>203</v>
      </c>
      <c r="C101" s="54">
        <v>0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I101" s="54">
        <v>0</v>
      </c>
      <c r="J101" s="54">
        <v>0</v>
      </c>
      <c r="K101" s="54">
        <v>0</v>
      </c>
      <c r="L101" s="54">
        <v>0</v>
      </c>
      <c r="M101" s="54">
        <v>0</v>
      </c>
      <c r="N101" s="55" t="s">
        <v>369</v>
      </c>
      <c r="O101" s="55" t="s">
        <v>369</v>
      </c>
      <c r="P101" s="55">
        <v>0</v>
      </c>
      <c r="Q101" s="98">
        <v>0</v>
      </c>
      <c r="R101" s="55">
        <v>0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0</v>
      </c>
      <c r="Y101" s="54">
        <v>0</v>
      </c>
      <c r="Z101" s="54">
        <v>0</v>
      </c>
      <c r="AA101" s="54">
        <v>0</v>
      </c>
      <c r="AB101" s="54">
        <v>0</v>
      </c>
      <c r="AC101" s="54">
        <v>0</v>
      </c>
      <c r="AD101" s="55" t="s">
        <v>369</v>
      </c>
      <c r="AE101" s="55" t="s">
        <v>369</v>
      </c>
      <c r="AF101" s="55">
        <v>0</v>
      </c>
      <c r="AG101" s="98">
        <v>0</v>
      </c>
      <c r="AH101" s="55">
        <v>0</v>
      </c>
    </row>
    <row r="102" spans="1:34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5" t="s">
        <v>369</v>
      </c>
      <c r="O102" s="55" t="s">
        <v>369</v>
      </c>
      <c r="P102" s="55">
        <v>0</v>
      </c>
      <c r="Q102" s="98">
        <v>0</v>
      </c>
      <c r="R102" s="55">
        <v>0</v>
      </c>
      <c r="S102" s="54">
        <v>0</v>
      </c>
      <c r="T102" s="54">
        <v>0</v>
      </c>
      <c r="U102" s="54">
        <v>0</v>
      </c>
      <c r="V102" s="54">
        <v>0</v>
      </c>
      <c r="W102" s="54">
        <v>0</v>
      </c>
      <c r="X102" s="54">
        <v>0</v>
      </c>
      <c r="Y102" s="54">
        <v>0</v>
      </c>
      <c r="Z102" s="54">
        <v>0</v>
      </c>
      <c r="AA102" s="54">
        <v>0</v>
      </c>
      <c r="AB102" s="54">
        <v>0</v>
      </c>
      <c r="AC102" s="54">
        <v>0</v>
      </c>
      <c r="AD102" s="55" t="s">
        <v>369</v>
      </c>
      <c r="AE102" s="55" t="s">
        <v>369</v>
      </c>
      <c r="AF102" s="55">
        <v>0</v>
      </c>
      <c r="AG102" s="98">
        <v>0</v>
      </c>
      <c r="AH102" s="55">
        <v>0</v>
      </c>
    </row>
    <row r="103" spans="1:34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5" t="s">
        <v>369</v>
      </c>
      <c r="O103" s="55" t="s">
        <v>369</v>
      </c>
      <c r="P103" s="55">
        <v>0</v>
      </c>
      <c r="Q103" s="98">
        <v>0</v>
      </c>
      <c r="R103" s="55">
        <v>0</v>
      </c>
      <c r="S103" s="54">
        <v>0</v>
      </c>
      <c r="T103" s="54">
        <v>0</v>
      </c>
      <c r="U103" s="54">
        <v>0</v>
      </c>
      <c r="V103" s="54">
        <v>0</v>
      </c>
      <c r="W103" s="54">
        <v>0</v>
      </c>
      <c r="X103" s="54">
        <v>0</v>
      </c>
      <c r="Y103" s="54">
        <v>0</v>
      </c>
      <c r="Z103" s="54">
        <v>0</v>
      </c>
      <c r="AA103" s="54">
        <v>0</v>
      </c>
      <c r="AB103" s="54">
        <v>0</v>
      </c>
      <c r="AC103" s="54">
        <v>0</v>
      </c>
      <c r="AD103" s="55" t="s">
        <v>369</v>
      </c>
      <c r="AE103" s="55" t="s">
        <v>369</v>
      </c>
      <c r="AF103" s="55">
        <v>0</v>
      </c>
      <c r="AG103" s="98">
        <v>0</v>
      </c>
      <c r="AH103" s="55">
        <v>0</v>
      </c>
    </row>
    <row r="104" spans="1:34" ht="15.75" x14ac:dyDescent="0.25">
      <c r="A104" s="129">
        <v>93</v>
      </c>
      <c r="B104" s="108" t="s">
        <v>209</v>
      </c>
      <c r="C104" s="54">
        <v>0</v>
      </c>
      <c r="D104" s="54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5" t="s">
        <v>369</v>
      </c>
      <c r="O104" s="55" t="s">
        <v>369</v>
      </c>
      <c r="P104" s="55">
        <v>0</v>
      </c>
      <c r="Q104" s="98">
        <v>0</v>
      </c>
      <c r="R104" s="55"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0</v>
      </c>
      <c r="Y104" s="54">
        <v>0</v>
      </c>
      <c r="Z104" s="54">
        <v>0</v>
      </c>
      <c r="AA104" s="54">
        <v>0</v>
      </c>
      <c r="AB104" s="54">
        <v>0</v>
      </c>
      <c r="AC104" s="54">
        <v>0</v>
      </c>
      <c r="AD104" s="55" t="s">
        <v>369</v>
      </c>
      <c r="AE104" s="55" t="s">
        <v>369</v>
      </c>
      <c r="AF104" s="55">
        <v>0</v>
      </c>
      <c r="AG104" s="98">
        <v>0</v>
      </c>
      <c r="AH104" s="55">
        <v>0</v>
      </c>
    </row>
    <row r="105" spans="1:34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5" t="s">
        <v>369</v>
      </c>
      <c r="O105" s="55" t="s">
        <v>369</v>
      </c>
      <c r="P105" s="55">
        <v>0</v>
      </c>
      <c r="Q105" s="98">
        <v>0</v>
      </c>
      <c r="R105" s="55">
        <v>0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0</v>
      </c>
      <c r="AC105" s="54">
        <v>0</v>
      </c>
      <c r="AD105" s="55" t="s">
        <v>369</v>
      </c>
      <c r="AE105" s="55" t="s">
        <v>369</v>
      </c>
      <c r="AF105" s="55">
        <v>0</v>
      </c>
      <c r="AG105" s="98">
        <v>0</v>
      </c>
      <c r="AH105" s="55">
        <v>0</v>
      </c>
    </row>
  </sheetData>
  <mergeCells count="34">
    <mergeCell ref="A7:A11"/>
    <mergeCell ref="B7:B11"/>
    <mergeCell ref="D5:E5"/>
    <mergeCell ref="C7:R8"/>
    <mergeCell ref="J9:M9"/>
    <mergeCell ref="N9:O10"/>
    <mergeCell ref="C9:C11"/>
    <mergeCell ref="D9:D11"/>
    <mergeCell ref="E9:G9"/>
    <mergeCell ref="H9:H11"/>
    <mergeCell ref="AF9:AF11"/>
    <mergeCell ref="S9:S11"/>
    <mergeCell ref="AD9:AE10"/>
    <mergeCell ref="Z9:AC9"/>
    <mergeCell ref="E10:E11"/>
    <mergeCell ref="F10:G10"/>
    <mergeCell ref="J10:J11"/>
    <mergeCell ref="K10:M10"/>
    <mergeCell ref="U10:U11"/>
    <mergeCell ref="P9:P11"/>
    <mergeCell ref="Q9:Q11"/>
    <mergeCell ref="R9:R11"/>
    <mergeCell ref="T5:U5"/>
    <mergeCell ref="AG9:AG11"/>
    <mergeCell ref="S7:AH8"/>
    <mergeCell ref="I9:I11"/>
    <mergeCell ref="AH9:AH11"/>
    <mergeCell ref="T9:T11"/>
    <mergeCell ref="U9:W9"/>
    <mergeCell ref="X9:X11"/>
    <mergeCell ref="V10:W10"/>
    <mergeCell ref="Z10:Z11"/>
    <mergeCell ref="AA10:AC10"/>
    <mergeCell ref="Y9:Y11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AH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B7" sqref="B7:B11"/>
    </sheetView>
  </sheetViews>
  <sheetFormatPr defaultColWidth="9.140625" defaultRowHeight="15" x14ac:dyDescent="0.25"/>
  <cols>
    <col min="1" max="1" width="5" style="72" customWidth="1"/>
    <col min="2" max="2" width="34.140625" style="72" customWidth="1"/>
    <col min="3" max="18" width="18.140625" style="72" customWidth="1"/>
    <col min="19" max="34" width="18.42578125" style="72" customWidth="1"/>
    <col min="35" max="16384" width="9.140625" style="72"/>
  </cols>
  <sheetData>
    <row r="1" spans="1:34" ht="15.75" x14ac:dyDescent="0.25">
      <c r="B1" s="73"/>
    </row>
    <row r="2" spans="1:34" ht="15" customHeight="1" x14ac:dyDescent="0.25"/>
    <row r="3" spans="1:34" ht="21" customHeight="1" x14ac:dyDescent="0.3">
      <c r="A3" s="74"/>
      <c r="B3" s="74"/>
    </row>
    <row r="4" spans="1:34" ht="24" customHeight="1" x14ac:dyDescent="0.3">
      <c r="A4" s="74"/>
      <c r="B4" s="74"/>
    </row>
    <row r="5" spans="1:34" ht="30.75" customHeight="1" x14ac:dyDescent="0.3">
      <c r="A5" s="74"/>
      <c r="B5" s="74"/>
      <c r="T5" s="208"/>
      <c r="U5" s="208"/>
    </row>
    <row r="6" spans="1:34" ht="17.25" customHeight="1" x14ac:dyDescent="0.25">
      <c r="B6" s="42" t="s">
        <v>368</v>
      </c>
    </row>
    <row r="7" spans="1:34" ht="14.25" customHeight="1" x14ac:dyDescent="0.25">
      <c r="A7" s="288" t="s">
        <v>233</v>
      </c>
      <c r="B7" s="285" t="s">
        <v>234</v>
      </c>
      <c r="C7" s="301" t="s">
        <v>295</v>
      </c>
      <c r="D7" s="301"/>
      <c r="E7" s="301"/>
      <c r="F7" s="301"/>
      <c r="G7" s="301"/>
      <c r="H7" s="301"/>
      <c r="I7" s="301"/>
      <c r="J7" s="301"/>
      <c r="K7" s="301"/>
      <c r="L7" s="301"/>
      <c r="M7" s="301"/>
      <c r="N7" s="301"/>
      <c r="O7" s="301"/>
      <c r="P7" s="301"/>
      <c r="Q7" s="301"/>
      <c r="R7" s="301"/>
      <c r="S7" s="302" t="s">
        <v>366</v>
      </c>
      <c r="T7" s="302"/>
      <c r="U7" s="302"/>
      <c r="V7" s="302"/>
      <c r="W7" s="302"/>
      <c r="X7" s="302"/>
      <c r="Y7" s="302"/>
      <c r="Z7" s="302"/>
      <c r="AA7" s="302"/>
      <c r="AB7" s="302"/>
      <c r="AC7" s="302"/>
      <c r="AD7" s="302"/>
      <c r="AE7" s="302"/>
      <c r="AF7" s="302"/>
      <c r="AG7" s="302"/>
      <c r="AH7" s="302"/>
    </row>
    <row r="8" spans="1:34" ht="32.25" customHeight="1" thickBot="1" x14ac:dyDescent="0.3">
      <c r="A8" s="289"/>
      <c r="B8" s="285"/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1"/>
      <c r="S8" s="302"/>
      <c r="T8" s="302"/>
      <c r="U8" s="302"/>
      <c r="V8" s="302"/>
      <c r="W8" s="302"/>
      <c r="X8" s="302"/>
      <c r="Y8" s="302"/>
      <c r="Z8" s="302"/>
      <c r="AA8" s="302"/>
      <c r="AB8" s="302"/>
      <c r="AC8" s="302"/>
      <c r="AD8" s="302"/>
      <c r="AE8" s="302"/>
      <c r="AF8" s="302"/>
      <c r="AG8" s="302"/>
      <c r="AH8" s="302"/>
    </row>
    <row r="9" spans="1:34" ht="31.5" customHeight="1" x14ac:dyDescent="0.25">
      <c r="A9" s="289"/>
      <c r="B9" s="282"/>
      <c r="C9" s="271" t="s">
        <v>276</v>
      </c>
      <c r="D9" s="269" t="s">
        <v>334</v>
      </c>
      <c r="E9" s="269" t="s">
        <v>236</v>
      </c>
      <c r="F9" s="269"/>
      <c r="G9" s="269"/>
      <c r="H9" s="269" t="s">
        <v>251</v>
      </c>
      <c r="I9" s="269" t="s">
        <v>216</v>
      </c>
      <c r="J9" s="269" t="s">
        <v>237</v>
      </c>
      <c r="K9" s="269"/>
      <c r="L9" s="269"/>
      <c r="M9" s="269"/>
      <c r="N9" s="267" t="s">
        <v>238</v>
      </c>
      <c r="O9" s="267"/>
      <c r="P9" s="269" t="s">
        <v>239</v>
      </c>
      <c r="Q9" s="269" t="s">
        <v>220</v>
      </c>
      <c r="R9" s="269" t="s">
        <v>240</v>
      </c>
      <c r="S9" s="271" t="s">
        <v>276</v>
      </c>
      <c r="T9" s="269" t="s">
        <v>334</v>
      </c>
      <c r="U9" s="269" t="s">
        <v>236</v>
      </c>
      <c r="V9" s="269"/>
      <c r="W9" s="269"/>
      <c r="X9" s="269" t="s">
        <v>251</v>
      </c>
      <c r="Y9" s="269" t="s">
        <v>216</v>
      </c>
      <c r="Z9" s="269" t="s">
        <v>237</v>
      </c>
      <c r="AA9" s="269"/>
      <c r="AB9" s="269"/>
      <c r="AC9" s="269"/>
      <c r="AD9" s="267" t="s">
        <v>238</v>
      </c>
      <c r="AE9" s="267"/>
      <c r="AF9" s="269" t="s">
        <v>239</v>
      </c>
      <c r="AG9" s="269" t="s">
        <v>220</v>
      </c>
      <c r="AH9" s="269" t="s">
        <v>240</v>
      </c>
    </row>
    <row r="10" spans="1:34" ht="24" customHeight="1" x14ac:dyDescent="0.25">
      <c r="A10" s="289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  <c r="S10" s="272"/>
      <c r="T10" s="266"/>
      <c r="U10" s="266" t="s">
        <v>241</v>
      </c>
      <c r="V10" s="266" t="s">
        <v>242</v>
      </c>
      <c r="W10" s="266"/>
      <c r="X10" s="266"/>
      <c r="Y10" s="266"/>
      <c r="Z10" s="266" t="s">
        <v>241</v>
      </c>
      <c r="AA10" s="266" t="s">
        <v>243</v>
      </c>
      <c r="AB10" s="266"/>
      <c r="AC10" s="266"/>
      <c r="AD10" s="268"/>
      <c r="AE10" s="268"/>
      <c r="AF10" s="266"/>
      <c r="AG10" s="266"/>
      <c r="AH10" s="266"/>
    </row>
    <row r="11" spans="1:34" ht="105.75" customHeight="1" x14ac:dyDescent="0.25">
      <c r="A11" s="290"/>
      <c r="B11" s="282"/>
      <c r="C11" s="269"/>
      <c r="D11" s="266"/>
      <c r="E11" s="266"/>
      <c r="F11" s="176" t="s">
        <v>213</v>
      </c>
      <c r="G11" s="176" t="s">
        <v>214</v>
      </c>
      <c r="H11" s="266"/>
      <c r="I11" s="266"/>
      <c r="J11" s="266"/>
      <c r="K11" s="176" t="s">
        <v>218</v>
      </c>
      <c r="L11" s="176" t="s">
        <v>250</v>
      </c>
      <c r="M11" s="176" t="s">
        <v>214</v>
      </c>
      <c r="N11" s="176" t="s">
        <v>269</v>
      </c>
      <c r="O11" s="176" t="s">
        <v>244</v>
      </c>
      <c r="P11" s="266"/>
      <c r="Q11" s="266"/>
      <c r="R11" s="266"/>
      <c r="S11" s="269"/>
      <c r="T11" s="266"/>
      <c r="U11" s="266"/>
      <c r="V11" s="207" t="s">
        <v>213</v>
      </c>
      <c r="W11" s="207" t="s">
        <v>214</v>
      </c>
      <c r="X11" s="266"/>
      <c r="Y11" s="266"/>
      <c r="Z11" s="266"/>
      <c r="AA11" s="207" t="s">
        <v>218</v>
      </c>
      <c r="AB11" s="207" t="s">
        <v>250</v>
      </c>
      <c r="AC11" s="207" t="s">
        <v>214</v>
      </c>
      <c r="AD11" s="207" t="s">
        <v>269</v>
      </c>
      <c r="AE11" s="207" t="s">
        <v>244</v>
      </c>
      <c r="AF11" s="266"/>
      <c r="AG11" s="266"/>
      <c r="AH11" s="266"/>
    </row>
    <row r="12" spans="1:34" s="46" customFormat="1" ht="41.25" customHeight="1" x14ac:dyDescent="0.25">
      <c r="A12" s="101" t="s">
        <v>2</v>
      </c>
      <c r="B12" s="102" t="s">
        <v>3</v>
      </c>
      <c r="C12" s="45">
        <v>9999.9999999999982</v>
      </c>
      <c r="D12" s="45">
        <v>0</v>
      </c>
      <c r="E12" s="45">
        <v>2310.7200058500002</v>
      </c>
      <c r="F12" s="45">
        <v>2186.1977999999999</v>
      </c>
      <c r="G12" s="45">
        <v>124.52220585000001</v>
      </c>
      <c r="H12" s="45">
        <v>2186.1970614000002</v>
      </c>
      <c r="I12" s="45">
        <v>9.7423361499999999</v>
      </c>
      <c r="J12" s="45">
        <v>2310.57771271</v>
      </c>
      <c r="K12" s="45">
        <v>2186.0556994999997</v>
      </c>
      <c r="L12" s="45">
        <v>0</v>
      </c>
      <c r="M12" s="45">
        <v>124.52201320999998</v>
      </c>
      <c r="N12" s="45">
        <v>99.993500107812736</v>
      </c>
      <c r="O12" s="45">
        <v>99.999845296669207</v>
      </c>
      <c r="P12" s="45">
        <v>5.3892155422875714</v>
      </c>
      <c r="Q12" s="45">
        <v>8.9339568699999994</v>
      </c>
      <c r="R12" s="45">
        <v>0.94974117999998942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0</v>
      </c>
      <c r="Z12" s="45">
        <v>0</v>
      </c>
      <c r="AA12" s="45">
        <v>0</v>
      </c>
      <c r="AB12" s="45">
        <v>0</v>
      </c>
      <c r="AC12" s="45">
        <v>0</v>
      </c>
      <c r="AD12" s="45" t="s">
        <v>369</v>
      </c>
      <c r="AE12" s="45" t="s">
        <v>369</v>
      </c>
      <c r="AF12" s="45">
        <v>0</v>
      </c>
      <c r="AG12" s="45">
        <v>0</v>
      </c>
      <c r="AH12" s="45">
        <v>0</v>
      </c>
    </row>
    <row r="13" spans="1:34" s="50" customFormat="1" ht="15.75" x14ac:dyDescent="0.25">
      <c r="A13" s="127" t="s">
        <v>6</v>
      </c>
      <c r="B13" s="128" t="s">
        <v>7</v>
      </c>
      <c r="C13" s="49">
        <v>2879.6579999999999</v>
      </c>
      <c r="D13" s="49">
        <v>0</v>
      </c>
      <c r="E13" s="49">
        <v>591.52239292000002</v>
      </c>
      <c r="F13" s="49">
        <v>515.42349999999999</v>
      </c>
      <c r="G13" s="49">
        <v>76.098892919999997</v>
      </c>
      <c r="H13" s="49">
        <v>515.42342977999999</v>
      </c>
      <c r="I13" s="49">
        <v>0</v>
      </c>
      <c r="J13" s="49">
        <v>591.52232200000003</v>
      </c>
      <c r="K13" s="49">
        <v>515.42342977999999</v>
      </c>
      <c r="L13" s="49">
        <v>0</v>
      </c>
      <c r="M13" s="49">
        <v>76.098892219999996</v>
      </c>
      <c r="N13" s="49">
        <v>99.999986376251755</v>
      </c>
      <c r="O13" s="49">
        <v>99.999999080144306</v>
      </c>
      <c r="P13" s="49">
        <v>12.864923163457556</v>
      </c>
      <c r="Q13" s="49">
        <v>0</v>
      </c>
      <c r="R13" s="49">
        <v>0</v>
      </c>
      <c r="S13" s="49">
        <v>0</v>
      </c>
      <c r="T13" s="49">
        <v>0</v>
      </c>
      <c r="U13" s="49">
        <v>0</v>
      </c>
      <c r="V13" s="49">
        <v>0</v>
      </c>
      <c r="W13" s="49">
        <v>0</v>
      </c>
      <c r="X13" s="49">
        <v>0</v>
      </c>
      <c r="Y13" s="49">
        <v>0</v>
      </c>
      <c r="Z13" s="49">
        <v>0</v>
      </c>
      <c r="AA13" s="49">
        <v>0</v>
      </c>
      <c r="AB13" s="49">
        <v>0</v>
      </c>
      <c r="AC13" s="49">
        <v>0</v>
      </c>
      <c r="AD13" s="49" t="s">
        <v>369</v>
      </c>
      <c r="AE13" s="49" t="s">
        <v>369</v>
      </c>
      <c r="AF13" s="49">
        <v>0</v>
      </c>
      <c r="AG13" s="49">
        <v>0</v>
      </c>
      <c r="AH13" s="49">
        <v>0</v>
      </c>
    </row>
    <row r="14" spans="1:34" ht="15.75" x14ac:dyDescent="0.25">
      <c r="A14" s="129" t="s">
        <v>9</v>
      </c>
      <c r="B14" s="108" t="s">
        <v>10</v>
      </c>
      <c r="C14" s="54">
        <v>283.26549999999997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5" t="s">
        <v>369</v>
      </c>
      <c r="O14" s="55" t="s">
        <v>369</v>
      </c>
      <c r="P14" s="55">
        <v>0</v>
      </c>
      <c r="Q14" s="98">
        <v>0</v>
      </c>
      <c r="R14" s="55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5" t="s">
        <v>369</v>
      </c>
      <c r="AE14" s="55" t="s">
        <v>369</v>
      </c>
      <c r="AF14" s="55">
        <v>0</v>
      </c>
      <c r="AG14" s="98">
        <v>0</v>
      </c>
      <c r="AH14" s="55">
        <v>0</v>
      </c>
    </row>
    <row r="15" spans="1:34" ht="15.75" x14ac:dyDescent="0.25">
      <c r="A15" s="129" t="s">
        <v>12</v>
      </c>
      <c r="B15" s="108" t="s">
        <v>13</v>
      </c>
      <c r="C15" s="54">
        <v>298.96179999999998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5" t="s">
        <v>369</v>
      </c>
      <c r="O15" s="55" t="s">
        <v>369</v>
      </c>
      <c r="P15" s="55">
        <v>0</v>
      </c>
      <c r="Q15" s="98">
        <v>0</v>
      </c>
      <c r="R15" s="55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  <c r="AD15" s="55" t="s">
        <v>369</v>
      </c>
      <c r="AE15" s="55" t="s">
        <v>369</v>
      </c>
      <c r="AF15" s="55">
        <v>0</v>
      </c>
      <c r="AG15" s="98">
        <v>0</v>
      </c>
      <c r="AH15" s="55">
        <v>0</v>
      </c>
    </row>
    <row r="16" spans="1:34" ht="15.75" x14ac:dyDescent="0.25">
      <c r="A16" s="129" t="s">
        <v>15</v>
      </c>
      <c r="B16" s="108" t="s">
        <v>16</v>
      </c>
      <c r="C16" s="54">
        <v>19.384699999999999</v>
      </c>
      <c r="D16" s="54">
        <v>0</v>
      </c>
      <c r="E16" s="54">
        <v>22.028099999999998</v>
      </c>
      <c r="F16" s="54">
        <v>19.384699999999999</v>
      </c>
      <c r="G16" s="54">
        <v>2.6434000000000002</v>
      </c>
      <c r="H16" s="54">
        <v>19.384699999999999</v>
      </c>
      <c r="I16" s="54">
        <v>0</v>
      </c>
      <c r="J16" s="54">
        <v>22.028099999999998</v>
      </c>
      <c r="K16" s="54">
        <v>19.384699999999999</v>
      </c>
      <c r="L16" s="54">
        <v>0</v>
      </c>
      <c r="M16" s="54">
        <v>2.6434000000000002</v>
      </c>
      <c r="N16" s="55">
        <v>100</v>
      </c>
      <c r="O16" s="55">
        <v>100</v>
      </c>
      <c r="P16" s="55">
        <v>12.000127110372661</v>
      </c>
      <c r="Q16" s="98">
        <v>0</v>
      </c>
      <c r="R16" s="55">
        <v>0</v>
      </c>
      <c r="S16" s="54">
        <v>0</v>
      </c>
      <c r="T16" s="54">
        <v>0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4">
        <v>0</v>
      </c>
      <c r="AC16" s="54">
        <v>0</v>
      </c>
      <c r="AD16" s="55" t="s">
        <v>369</v>
      </c>
      <c r="AE16" s="55" t="s">
        <v>369</v>
      </c>
      <c r="AF16" s="55">
        <v>0</v>
      </c>
      <c r="AG16" s="98">
        <v>0</v>
      </c>
      <c r="AH16" s="55">
        <v>0</v>
      </c>
    </row>
    <row r="17" spans="1:34" ht="15.75" x14ac:dyDescent="0.25">
      <c r="A17" s="129" t="s">
        <v>18</v>
      </c>
      <c r="B17" s="108" t="s">
        <v>19</v>
      </c>
      <c r="C17" s="54">
        <v>448.26209999999998</v>
      </c>
      <c r="D17" s="54">
        <v>0</v>
      </c>
      <c r="E17" s="54">
        <v>521.23500000000001</v>
      </c>
      <c r="F17" s="54">
        <v>448.26209999999998</v>
      </c>
      <c r="G17" s="54">
        <v>72.972899999999996</v>
      </c>
      <c r="H17" s="54">
        <v>448.26209999999998</v>
      </c>
      <c r="I17" s="54">
        <v>0</v>
      </c>
      <c r="J17" s="54">
        <v>521.23500000000001</v>
      </c>
      <c r="K17" s="54">
        <v>448.26209999999998</v>
      </c>
      <c r="L17" s="54">
        <v>0</v>
      </c>
      <c r="M17" s="54">
        <v>72.972899999999996</v>
      </c>
      <c r="N17" s="55">
        <v>100</v>
      </c>
      <c r="O17" s="55">
        <v>100</v>
      </c>
      <c r="P17" s="55">
        <v>13.999999999999998</v>
      </c>
      <c r="Q17" s="98">
        <v>0</v>
      </c>
      <c r="R17" s="55"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v>0</v>
      </c>
      <c r="AD17" s="55" t="s">
        <v>369</v>
      </c>
      <c r="AE17" s="55" t="s">
        <v>369</v>
      </c>
      <c r="AF17" s="55">
        <v>0</v>
      </c>
      <c r="AG17" s="98">
        <v>0</v>
      </c>
      <c r="AH17" s="55">
        <v>0</v>
      </c>
    </row>
    <row r="18" spans="1:34" ht="15.75" x14ac:dyDescent="0.25">
      <c r="A18" s="129" t="s">
        <v>21</v>
      </c>
      <c r="B18" s="108" t="s">
        <v>22</v>
      </c>
      <c r="C18" s="54">
        <v>15.7842</v>
      </c>
      <c r="D18" s="54">
        <v>0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5" t="s">
        <v>369</v>
      </c>
      <c r="O18" s="55" t="s">
        <v>369</v>
      </c>
      <c r="P18" s="55">
        <v>0</v>
      </c>
      <c r="Q18" s="98">
        <v>0</v>
      </c>
      <c r="R18" s="55">
        <v>0</v>
      </c>
      <c r="S18" s="54">
        <v>0</v>
      </c>
      <c r="T18" s="54">
        <v>0</v>
      </c>
      <c r="U18" s="54">
        <v>0</v>
      </c>
      <c r="V18" s="54">
        <v>0</v>
      </c>
      <c r="W18" s="54">
        <v>0</v>
      </c>
      <c r="X18" s="54">
        <v>0</v>
      </c>
      <c r="Y18" s="54">
        <v>0</v>
      </c>
      <c r="Z18" s="54">
        <v>0</v>
      </c>
      <c r="AA18" s="54">
        <v>0</v>
      </c>
      <c r="AB18" s="54">
        <v>0</v>
      </c>
      <c r="AC18" s="54">
        <v>0</v>
      </c>
      <c r="AD18" s="55" t="s">
        <v>369</v>
      </c>
      <c r="AE18" s="55" t="s">
        <v>369</v>
      </c>
      <c r="AF18" s="55">
        <v>0</v>
      </c>
      <c r="AG18" s="98">
        <v>0</v>
      </c>
      <c r="AH18" s="55">
        <v>0</v>
      </c>
    </row>
    <row r="19" spans="1:34" ht="15.75" x14ac:dyDescent="0.25">
      <c r="A19" s="129" t="s">
        <v>24</v>
      </c>
      <c r="B19" s="108" t="s">
        <v>25</v>
      </c>
      <c r="C19" s="54">
        <v>15.248900000000001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5" t="s">
        <v>369</v>
      </c>
      <c r="O19" s="55" t="s">
        <v>369</v>
      </c>
      <c r="P19" s="55">
        <v>0</v>
      </c>
      <c r="Q19" s="98">
        <v>0</v>
      </c>
      <c r="R19" s="55">
        <v>0</v>
      </c>
      <c r="S19" s="54">
        <v>0</v>
      </c>
      <c r="T19" s="54">
        <v>0</v>
      </c>
      <c r="U19" s="54">
        <v>0</v>
      </c>
      <c r="V19" s="54">
        <v>0</v>
      </c>
      <c r="W19" s="54">
        <v>0</v>
      </c>
      <c r="X19" s="54">
        <v>0</v>
      </c>
      <c r="Y19" s="54">
        <v>0</v>
      </c>
      <c r="Z19" s="54">
        <v>0</v>
      </c>
      <c r="AA19" s="54">
        <v>0</v>
      </c>
      <c r="AB19" s="54">
        <v>0</v>
      </c>
      <c r="AC19" s="54">
        <v>0</v>
      </c>
      <c r="AD19" s="55" t="s">
        <v>369</v>
      </c>
      <c r="AE19" s="55" t="s">
        <v>369</v>
      </c>
      <c r="AF19" s="55">
        <v>0</v>
      </c>
      <c r="AG19" s="98">
        <v>0</v>
      </c>
      <c r="AH19" s="55">
        <v>0</v>
      </c>
    </row>
    <row r="20" spans="1:34" ht="15.75" x14ac:dyDescent="0.25">
      <c r="A20" s="129" t="s">
        <v>27</v>
      </c>
      <c r="B20" s="108" t="s">
        <v>28</v>
      </c>
      <c r="C20" s="54">
        <v>3.9544000000000001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5" t="s">
        <v>369</v>
      </c>
      <c r="O20" s="55" t="s">
        <v>369</v>
      </c>
      <c r="P20" s="55">
        <v>0</v>
      </c>
      <c r="Q20" s="98">
        <v>0</v>
      </c>
      <c r="R20" s="55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54">
        <v>0</v>
      </c>
      <c r="AD20" s="55" t="s">
        <v>369</v>
      </c>
      <c r="AE20" s="55" t="s">
        <v>369</v>
      </c>
      <c r="AF20" s="55">
        <v>0</v>
      </c>
      <c r="AG20" s="98">
        <v>0</v>
      </c>
      <c r="AH20" s="55">
        <v>0</v>
      </c>
    </row>
    <row r="21" spans="1:34" ht="15.75" x14ac:dyDescent="0.25">
      <c r="A21" s="129" t="s">
        <v>30</v>
      </c>
      <c r="B21" s="108" t="s">
        <v>31</v>
      </c>
      <c r="C21" s="54">
        <v>479.75349999999997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4">
        <v>0</v>
      </c>
      <c r="N21" s="55" t="s">
        <v>369</v>
      </c>
      <c r="O21" s="55" t="s">
        <v>369</v>
      </c>
      <c r="P21" s="55">
        <v>0</v>
      </c>
      <c r="Q21" s="98">
        <v>0</v>
      </c>
      <c r="R21" s="55">
        <v>0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v>0</v>
      </c>
      <c r="AD21" s="55" t="s">
        <v>369</v>
      </c>
      <c r="AE21" s="55" t="s">
        <v>369</v>
      </c>
      <c r="AF21" s="55">
        <v>0</v>
      </c>
      <c r="AG21" s="98">
        <v>0</v>
      </c>
      <c r="AH21" s="55">
        <v>0</v>
      </c>
    </row>
    <row r="22" spans="1:34" ht="15.75" x14ac:dyDescent="0.25">
      <c r="A22" s="129" t="s">
        <v>33</v>
      </c>
      <c r="B22" s="108" t="s">
        <v>34</v>
      </c>
      <c r="C22" s="54">
        <v>301.20600000000002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5" t="s">
        <v>369</v>
      </c>
      <c r="O22" s="55" t="s">
        <v>369</v>
      </c>
      <c r="P22" s="55">
        <v>0</v>
      </c>
      <c r="Q22" s="98">
        <v>0</v>
      </c>
      <c r="R22" s="55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4">
        <v>0</v>
      </c>
      <c r="AD22" s="55" t="s">
        <v>369</v>
      </c>
      <c r="AE22" s="55" t="s">
        <v>369</v>
      </c>
      <c r="AF22" s="55">
        <v>0</v>
      </c>
      <c r="AG22" s="98">
        <v>0</v>
      </c>
      <c r="AH22" s="55">
        <v>0</v>
      </c>
    </row>
    <row r="23" spans="1:34" ht="15.75" x14ac:dyDescent="0.25">
      <c r="A23" s="129" t="s">
        <v>36</v>
      </c>
      <c r="B23" s="108" t="s">
        <v>37</v>
      </c>
      <c r="C23" s="54">
        <v>38.628700000000002</v>
      </c>
      <c r="D23" s="54">
        <v>0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4">
        <v>0</v>
      </c>
      <c r="N23" s="55" t="s">
        <v>369</v>
      </c>
      <c r="O23" s="55" t="s">
        <v>369</v>
      </c>
      <c r="P23" s="55">
        <v>0</v>
      </c>
      <c r="Q23" s="98">
        <v>0</v>
      </c>
      <c r="R23" s="55">
        <v>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5" t="s">
        <v>369</v>
      </c>
      <c r="AE23" s="55" t="s">
        <v>369</v>
      </c>
      <c r="AF23" s="55">
        <v>0</v>
      </c>
      <c r="AG23" s="98">
        <v>0</v>
      </c>
      <c r="AH23" s="55">
        <v>0</v>
      </c>
    </row>
    <row r="24" spans="1:34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98">
        <v>0</v>
      </c>
      <c r="R24" s="55"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v>0</v>
      </c>
      <c r="AD24" s="55" t="s">
        <v>369</v>
      </c>
      <c r="AE24" s="55" t="s">
        <v>369</v>
      </c>
      <c r="AF24" s="55">
        <v>0</v>
      </c>
      <c r="AG24" s="98">
        <v>0</v>
      </c>
      <c r="AH24" s="55">
        <v>0</v>
      </c>
    </row>
    <row r="25" spans="1:34" ht="15.75" x14ac:dyDescent="0.25">
      <c r="A25" s="129" t="s">
        <v>41</v>
      </c>
      <c r="B25" s="108" t="s">
        <v>42</v>
      </c>
      <c r="C25" s="54">
        <v>283.04419999999999</v>
      </c>
      <c r="D25" s="54">
        <v>0</v>
      </c>
      <c r="E25" s="54">
        <v>48.25929292</v>
      </c>
      <c r="F25" s="54">
        <v>47.776699999999998</v>
      </c>
      <c r="G25" s="54">
        <v>0.48259291999999998</v>
      </c>
      <c r="H25" s="54">
        <v>47.77662978</v>
      </c>
      <c r="I25" s="54">
        <v>0</v>
      </c>
      <c r="J25" s="54">
        <v>48.259222000000001</v>
      </c>
      <c r="K25" s="54">
        <v>47.77662978</v>
      </c>
      <c r="L25" s="54">
        <v>0</v>
      </c>
      <c r="M25" s="54">
        <v>0.48259221999999996</v>
      </c>
      <c r="N25" s="55">
        <v>99.999853024591488</v>
      </c>
      <c r="O25" s="55">
        <v>99.999854950213518</v>
      </c>
      <c r="P25" s="55">
        <v>0.99999999999999989</v>
      </c>
      <c r="Q25" s="98">
        <v>0</v>
      </c>
      <c r="R25" s="55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4">
        <v>0</v>
      </c>
      <c r="AC25" s="54">
        <v>0</v>
      </c>
      <c r="AD25" s="55" t="s">
        <v>369</v>
      </c>
      <c r="AE25" s="55" t="s">
        <v>369</v>
      </c>
      <c r="AF25" s="55">
        <v>0</v>
      </c>
      <c r="AG25" s="98">
        <v>0</v>
      </c>
      <c r="AH25" s="55">
        <v>0</v>
      </c>
    </row>
    <row r="26" spans="1:34" ht="15.75" x14ac:dyDescent="0.25">
      <c r="A26" s="129" t="s">
        <v>44</v>
      </c>
      <c r="B26" s="108" t="s">
        <v>45</v>
      </c>
      <c r="C26" s="54">
        <v>188.61850000000001</v>
      </c>
      <c r="D26" s="54">
        <v>0</v>
      </c>
      <c r="E26" s="54">
        <v>0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5" t="s">
        <v>369</v>
      </c>
      <c r="O26" s="55" t="s">
        <v>369</v>
      </c>
      <c r="P26" s="55">
        <v>0</v>
      </c>
      <c r="Q26" s="98">
        <v>0</v>
      </c>
      <c r="R26" s="55"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0</v>
      </c>
      <c r="AA26" s="54">
        <v>0</v>
      </c>
      <c r="AB26" s="54">
        <v>0</v>
      </c>
      <c r="AC26" s="54">
        <v>0</v>
      </c>
      <c r="AD26" s="55" t="s">
        <v>369</v>
      </c>
      <c r="AE26" s="55" t="s">
        <v>369</v>
      </c>
      <c r="AF26" s="55">
        <v>0</v>
      </c>
      <c r="AG26" s="98">
        <v>0</v>
      </c>
      <c r="AH26" s="55">
        <v>0</v>
      </c>
    </row>
    <row r="27" spans="1:34" ht="15.75" x14ac:dyDescent="0.25">
      <c r="A27" s="129" t="s">
        <v>47</v>
      </c>
      <c r="B27" s="108" t="s">
        <v>48</v>
      </c>
      <c r="C27" s="54">
        <v>17.422799999999999</v>
      </c>
      <c r="D27" s="54">
        <v>0</v>
      </c>
      <c r="E27" s="54">
        <v>0</v>
      </c>
      <c r="F27" s="54">
        <v>0</v>
      </c>
      <c r="G27" s="54">
        <v>0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5" t="s">
        <v>369</v>
      </c>
      <c r="O27" s="55" t="s">
        <v>369</v>
      </c>
      <c r="P27" s="55">
        <v>0</v>
      </c>
      <c r="Q27" s="98">
        <v>0</v>
      </c>
      <c r="R27" s="55">
        <v>0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54">
        <v>0</v>
      </c>
      <c r="AD27" s="55" t="s">
        <v>369</v>
      </c>
      <c r="AE27" s="55" t="s">
        <v>369</v>
      </c>
      <c r="AF27" s="55">
        <v>0</v>
      </c>
      <c r="AG27" s="98">
        <v>0</v>
      </c>
      <c r="AH27" s="55">
        <v>0</v>
      </c>
    </row>
    <row r="28" spans="1:34" ht="15.75" x14ac:dyDescent="0.25">
      <c r="A28" s="129" t="s">
        <v>50</v>
      </c>
      <c r="B28" s="108" t="s">
        <v>51</v>
      </c>
      <c r="C28" s="54">
        <v>345.40480000000002</v>
      </c>
      <c r="D28" s="54">
        <v>0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5" t="s">
        <v>369</v>
      </c>
      <c r="O28" s="55" t="s">
        <v>369</v>
      </c>
      <c r="P28" s="55">
        <v>0</v>
      </c>
      <c r="Q28" s="98">
        <v>0</v>
      </c>
      <c r="R28" s="55">
        <v>0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4">
        <v>0</v>
      </c>
      <c r="AC28" s="54">
        <v>0</v>
      </c>
      <c r="AD28" s="55" t="s">
        <v>369</v>
      </c>
      <c r="AE28" s="55" t="s">
        <v>369</v>
      </c>
      <c r="AF28" s="55">
        <v>0</v>
      </c>
      <c r="AG28" s="98">
        <v>0</v>
      </c>
      <c r="AH28" s="55">
        <v>0</v>
      </c>
    </row>
    <row r="29" spans="1:34" ht="15.75" x14ac:dyDescent="0.25">
      <c r="A29" s="129" t="s">
        <v>53</v>
      </c>
      <c r="B29" s="108" t="s">
        <v>54</v>
      </c>
      <c r="C29" s="54">
        <v>5.3753000000000002</v>
      </c>
      <c r="D29" s="54">
        <v>0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5" t="s">
        <v>369</v>
      </c>
      <c r="O29" s="55" t="s">
        <v>369</v>
      </c>
      <c r="P29" s="55">
        <v>0</v>
      </c>
      <c r="Q29" s="98">
        <v>0</v>
      </c>
      <c r="R29" s="55">
        <v>0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0</v>
      </c>
      <c r="Y29" s="54">
        <v>0</v>
      </c>
      <c r="Z29" s="54">
        <v>0</v>
      </c>
      <c r="AA29" s="54">
        <v>0</v>
      </c>
      <c r="AB29" s="54">
        <v>0</v>
      </c>
      <c r="AC29" s="54">
        <v>0</v>
      </c>
      <c r="AD29" s="55" t="s">
        <v>369</v>
      </c>
      <c r="AE29" s="55" t="s">
        <v>369</v>
      </c>
      <c r="AF29" s="55">
        <v>0</v>
      </c>
      <c r="AG29" s="98">
        <v>0</v>
      </c>
      <c r="AH29" s="55">
        <v>0</v>
      </c>
    </row>
    <row r="30" spans="1:34" ht="15.75" x14ac:dyDescent="0.25">
      <c r="A30" s="129" t="s">
        <v>56</v>
      </c>
      <c r="B30" s="108" t="s">
        <v>57</v>
      </c>
      <c r="C30" s="54">
        <v>131.01009999999999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5" t="s">
        <v>369</v>
      </c>
      <c r="O30" s="55" t="s">
        <v>369</v>
      </c>
      <c r="P30" s="55">
        <v>0</v>
      </c>
      <c r="Q30" s="98">
        <v>0</v>
      </c>
      <c r="R30" s="55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  <c r="AD30" s="55" t="s">
        <v>369</v>
      </c>
      <c r="AE30" s="55" t="s">
        <v>369</v>
      </c>
      <c r="AF30" s="55">
        <v>0</v>
      </c>
      <c r="AG30" s="98">
        <v>0</v>
      </c>
      <c r="AH30" s="55">
        <v>0</v>
      </c>
    </row>
    <row r="31" spans="1:34" ht="15.75" x14ac:dyDescent="0.25">
      <c r="A31" s="129" t="s">
        <v>59</v>
      </c>
      <c r="B31" s="108" t="s">
        <v>60</v>
      </c>
      <c r="C31" s="54">
        <v>4.3324999999999996</v>
      </c>
      <c r="D31" s="54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5" t="s">
        <v>369</v>
      </c>
      <c r="O31" s="55" t="s">
        <v>369</v>
      </c>
      <c r="P31" s="55">
        <v>0</v>
      </c>
      <c r="Q31" s="98">
        <v>0</v>
      </c>
      <c r="R31" s="55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5" t="s">
        <v>369</v>
      </c>
      <c r="AE31" s="55" t="s">
        <v>369</v>
      </c>
      <c r="AF31" s="55">
        <v>0</v>
      </c>
      <c r="AG31" s="98">
        <v>0</v>
      </c>
      <c r="AH31" s="55">
        <v>0</v>
      </c>
    </row>
    <row r="32" spans="1:34" s="50" customFormat="1" ht="15.75" x14ac:dyDescent="0.25">
      <c r="A32" s="127" t="s">
        <v>62</v>
      </c>
      <c r="B32" s="128" t="s">
        <v>63</v>
      </c>
      <c r="C32" s="49">
        <v>86.194400000000002</v>
      </c>
      <c r="D32" s="49">
        <v>0</v>
      </c>
      <c r="E32" s="49">
        <v>36.534320000000001</v>
      </c>
      <c r="F32" s="49">
        <v>22.904800000000002</v>
      </c>
      <c r="G32" s="49">
        <v>13.629520000000001</v>
      </c>
      <c r="H32" s="49">
        <v>22.90470534</v>
      </c>
      <c r="I32" s="49">
        <v>0</v>
      </c>
      <c r="J32" s="49">
        <v>36.534222</v>
      </c>
      <c r="K32" s="49">
        <v>22.904704940000002</v>
      </c>
      <c r="L32" s="49">
        <v>0</v>
      </c>
      <c r="M32" s="49">
        <v>13.629517060000001</v>
      </c>
      <c r="N32" s="49">
        <v>99.999584977821243</v>
      </c>
      <c r="O32" s="49">
        <v>99.99997842917432</v>
      </c>
      <c r="P32" s="49">
        <v>37.306164778875001</v>
      </c>
      <c r="Q32" s="49">
        <v>0</v>
      </c>
      <c r="R32" s="49">
        <v>4.0000000112172529E-7</v>
      </c>
      <c r="S32" s="49">
        <v>0</v>
      </c>
      <c r="T32" s="49">
        <v>0</v>
      </c>
      <c r="U32" s="49">
        <v>0</v>
      </c>
      <c r="V32" s="49">
        <v>0</v>
      </c>
      <c r="W32" s="49">
        <v>0</v>
      </c>
      <c r="X32" s="49">
        <v>0</v>
      </c>
      <c r="Y32" s="49">
        <v>0</v>
      </c>
      <c r="Z32" s="49">
        <v>0</v>
      </c>
      <c r="AA32" s="49">
        <v>0</v>
      </c>
      <c r="AB32" s="49">
        <v>0</v>
      </c>
      <c r="AC32" s="49">
        <v>0</v>
      </c>
      <c r="AD32" s="49" t="s">
        <v>369</v>
      </c>
      <c r="AE32" s="49" t="s">
        <v>369</v>
      </c>
      <c r="AF32" s="49">
        <v>0</v>
      </c>
      <c r="AG32" s="49">
        <v>0</v>
      </c>
      <c r="AH32" s="49">
        <v>0</v>
      </c>
    </row>
    <row r="33" spans="1:34" ht="15.75" x14ac:dyDescent="0.25">
      <c r="A33" s="129" t="s">
        <v>65</v>
      </c>
      <c r="B33" s="108" t="s">
        <v>66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5" t="s">
        <v>369</v>
      </c>
      <c r="O33" s="55" t="s">
        <v>369</v>
      </c>
      <c r="P33" s="55">
        <v>0</v>
      </c>
      <c r="Q33" s="98">
        <v>0</v>
      </c>
      <c r="R33" s="55">
        <v>0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54">
        <v>0</v>
      </c>
      <c r="AD33" s="55" t="s">
        <v>369</v>
      </c>
      <c r="AE33" s="55" t="s">
        <v>369</v>
      </c>
      <c r="AF33" s="55">
        <v>0</v>
      </c>
      <c r="AG33" s="98">
        <v>0</v>
      </c>
      <c r="AH33" s="55">
        <v>0</v>
      </c>
    </row>
    <row r="34" spans="1:34" ht="15.75" x14ac:dyDescent="0.25">
      <c r="A34" s="129" t="s">
        <v>68</v>
      </c>
      <c r="B34" s="108" t="s">
        <v>69</v>
      </c>
      <c r="C34" s="54">
        <v>0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5" t="s">
        <v>369</v>
      </c>
      <c r="O34" s="55" t="s">
        <v>369</v>
      </c>
      <c r="P34" s="55">
        <v>0</v>
      </c>
      <c r="Q34" s="98">
        <v>0</v>
      </c>
      <c r="R34" s="55">
        <v>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0</v>
      </c>
      <c r="AB34" s="54">
        <v>0</v>
      </c>
      <c r="AC34" s="54">
        <v>0</v>
      </c>
      <c r="AD34" s="55" t="s">
        <v>369</v>
      </c>
      <c r="AE34" s="55" t="s">
        <v>369</v>
      </c>
      <c r="AF34" s="55">
        <v>0</v>
      </c>
      <c r="AG34" s="98">
        <v>0</v>
      </c>
      <c r="AH34" s="55">
        <v>0</v>
      </c>
    </row>
    <row r="35" spans="1:34" ht="15.75" x14ac:dyDescent="0.25">
      <c r="A35" s="129" t="s">
        <v>71</v>
      </c>
      <c r="B35" s="108" t="s">
        <v>72</v>
      </c>
      <c r="C35" s="54">
        <v>0.1268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5" t="s">
        <v>369</v>
      </c>
      <c r="O35" s="55" t="s">
        <v>369</v>
      </c>
      <c r="P35" s="55">
        <v>0</v>
      </c>
      <c r="Q35" s="98">
        <v>0</v>
      </c>
      <c r="R35" s="55"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0</v>
      </c>
      <c r="AD35" s="55" t="s">
        <v>369</v>
      </c>
      <c r="AE35" s="55" t="s">
        <v>369</v>
      </c>
      <c r="AF35" s="55">
        <v>0</v>
      </c>
      <c r="AG35" s="98">
        <v>0</v>
      </c>
      <c r="AH35" s="55">
        <v>0</v>
      </c>
    </row>
    <row r="36" spans="1:34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98">
        <v>0</v>
      </c>
      <c r="R36" s="55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5" t="s">
        <v>369</v>
      </c>
      <c r="AE36" s="55" t="s">
        <v>369</v>
      </c>
      <c r="AF36" s="55">
        <v>0</v>
      </c>
      <c r="AG36" s="98">
        <v>0</v>
      </c>
      <c r="AH36" s="55">
        <v>0</v>
      </c>
    </row>
    <row r="37" spans="1:34" ht="15.75" x14ac:dyDescent="0.25">
      <c r="A37" s="129" t="s">
        <v>76</v>
      </c>
      <c r="B37" s="108" t="s">
        <v>77</v>
      </c>
      <c r="C37" s="54">
        <v>13.3706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5" t="s">
        <v>369</v>
      </c>
      <c r="O37" s="55" t="s">
        <v>369</v>
      </c>
      <c r="P37" s="55">
        <v>0</v>
      </c>
      <c r="Q37" s="98">
        <v>0</v>
      </c>
      <c r="R37" s="55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5" t="s">
        <v>369</v>
      </c>
      <c r="AE37" s="55" t="s">
        <v>369</v>
      </c>
      <c r="AF37" s="55">
        <v>0</v>
      </c>
      <c r="AG37" s="98">
        <v>0</v>
      </c>
      <c r="AH37" s="55">
        <v>0</v>
      </c>
    </row>
    <row r="38" spans="1:34" ht="15.75" x14ac:dyDescent="0.25">
      <c r="A38" s="129" t="s">
        <v>79</v>
      </c>
      <c r="B38" s="108" t="s">
        <v>80</v>
      </c>
      <c r="C38" s="54">
        <v>50.045499999999997</v>
      </c>
      <c r="D38" s="54">
        <v>0</v>
      </c>
      <c r="E38" s="54">
        <v>9.8673199999999994</v>
      </c>
      <c r="F38" s="54">
        <v>9.5713000000000008</v>
      </c>
      <c r="G38" s="54">
        <v>0.29602000000000001</v>
      </c>
      <c r="H38" s="54">
        <v>9.5712053400000006</v>
      </c>
      <c r="I38" s="54">
        <v>0</v>
      </c>
      <c r="J38" s="54">
        <v>9.8672219999999999</v>
      </c>
      <c r="K38" s="54">
        <v>9.5712049399999994</v>
      </c>
      <c r="L38" s="54">
        <v>0</v>
      </c>
      <c r="M38" s="54">
        <v>0.29601706</v>
      </c>
      <c r="N38" s="55">
        <v>99.999006822479686</v>
      </c>
      <c r="O38" s="55">
        <v>99.99900682386324</v>
      </c>
      <c r="P38" s="55">
        <v>3.0000040538258896</v>
      </c>
      <c r="Q38" s="98">
        <v>0</v>
      </c>
      <c r="R38" s="55">
        <v>4.0000000112172529E-7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5" t="s">
        <v>369</v>
      </c>
      <c r="AE38" s="55" t="s">
        <v>369</v>
      </c>
      <c r="AF38" s="55">
        <v>0</v>
      </c>
      <c r="AG38" s="98">
        <v>0</v>
      </c>
      <c r="AH38" s="55">
        <v>0</v>
      </c>
    </row>
    <row r="39" spans="1:34" ht="15.75" x14ac:dyDescent="0.25">
      <c r="A39" s="129" t="s">
        <v>82</v>
      </c>
      <c r="B39" s="108" t="s">
        <v>83</v>
      </c>
      <c r="C39" s="54">
        <v>13.333500000000001</v>
      </c>
      <c r="D39" s="54">
        <v>0</v>
      </c>
      <c r="E39" s="54">
        <v>26.667000000000002</v>
      </c>
      <c r="F39" s="54">
        <v>13.333500000000001</v>
      </c>
      <c r="G39" s="54">
        <v>13.333500000000001</v>
      </c>
      <c r="H39" s="54">
        <v>13.333500000000001</v>
      </c>
      <c r="I39" s="54">
        <v>0</v>
      </c>
      <c r="J39" s="54">
        <v>26.667000000000002</v>
      </c>
      <c r="K39" s="54">
        <v>13.333500000000001</v>
      </c>
      <c r="L39" s="54">
        <v>0</v>
      </c>
      <c r="M39" s="54">
        <v>13.333500000000001</v>
      </c>
      <c r="N39" s="55">
        <v>100</v>
      </c>
      <c r="O39" s="55">
        <v>100</v>
      </c>
      <c r="P39" s="55">
        <v>50</v>
      </c>
      <c r="Q39" s="98">
        <v>0</v>
      </c>
      <c r="R39" s="55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5" t="s">
        <v>369</v>
      </c>
      <c r="AE39" s="55" t="s">
        <v>369</v>
      </c>
      <c r="AF39" s="55">
        <v>0</v>
      </c>
      <c r="AG39" s="98">
        <v>0</v>
      </c>
      <c r="AH39" s="55">
        <v>0</v>
      </c>
    </row>
    <row r="40" spans="1:34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5" t="s">
        <v>369</v>
      </c>
      <c r="O40" s="55" t="s">
        <v>369</v>
      </c>
      <c r="P40" s="55">
        <v>0</v>
      </c>
      <c r="Q40" s="98">
        <v>0</v>
      </c>
      <c r="R40" s="55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5" t="s">
        <v>369</v>
      </c>
      <c r="AE40" s="55" t="s">
        <v>369</v>
      </c>
      <c r="AF40" s="55">
        <v>0</v>
      </c>
      <c r="AG40" s="98">
        <v>0</v>
      </c>
      <c r="AH40" s="55">
        <v>0</v>
      </c>
    </row>
    <row r="41" spans="1:34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5" t="s">
        <v>369</v>
      </c>
      <c r="O41" s="55" t="s">
        <v>369</v>
      </c>
      <c r="P41" s="55">
        <v>0</v>
      </c>
      <c r="Q41" s="98">
        <v>0</v>
      </c>
      <c r="R41" s="55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5" t="s">
        <v>369</v>
      </c>
      <c r="AE41" s="55" t="s">
        <v>369</v>
      </c>
      <c r="AF41" s="55">
        <v>0</v>
      </c>
      <c r="AG41" s="98">
        <v>0</v>
      </c>
      <c r="AH41" s="55">
        <v>0</v>
      </c>
    </row>
    <row r="42" spans="1:34" ht="15.75" x14ac:dyDescent="0.25">
      <c r="A42" s="129" t="s">
        <v>90</v>
      </c>
      <c r="B42" s="108" t="s">
        <v>91</v>
      </c>
      <c r="C42" s="54">
        <v>1.3537999999999999</v>
      </c>
      <c r="D42" s="54">
        <v>0</v>
      </c>
      <c r="E42" s="54">
        <v>0</v>
      </c>
      <c r="F42" s="54">
        <v>0</v>
      </c>
      <c r="G42" s="54">
        <v>0</v>
      </c>
      <c r="H42" s="54">
        <v>0</v>
      </c>
      <c r="I42" s="54">
        <v>0</v>
      </c>
      <c r="J42" s="54">
        <v>0</v>
      </c>
      <c r="K42" s="54">
        <v>0</v>
      </c>
      <c r="L42" s="54">
        <v>0</v>
      </c>
      <c r="M42" s="54">
        <v>0</v>
      </c>
      <c r="N42" s="55" t="s">
        <v>369</v>
      </c>
      <c r="O42" s="55" t="s">
        <v>369</v>
      </c>
      <c r="P42" s="55">
        <v>0</v>
      </c>
      <c r="Q42" s="98">
        <v>0</v>
      </c>
      <c r="R42" s="55">
        <v>0</v>
      </c>
      <c r="S42" s="54">
        <v>0</v>
      </c>
      <c r="T42" s="54">
        <v>0</v>
      </c>
      <c r="U42" s="54">
        <v>0</v>
      </c>
      <c r="V42" s="54">
        <v>0</v>
      </c>
      <c r="W42" s="54">
        <v>0</v>
      </c>
      <c r="X42" s="54">
        <v>0</v>
      </c>
      <c r="Y42" s="54">
        <v>0</v>
      </c>
      <c r="Z42" s="54">
        <v>0</v>
      </c>
      <c r="AA42" s="54">
        <v>0</v>
      </c>
      <c r="AB42" s="54">
        <v>0</v>
      </c>
      <c r="AC42" s="54">
        <v>0</v>
      </c>
      <c r="AD42" s="55" t="s">
        <v>369</v>
      </c>
      <c r="AE42" s="55" t="s">
        <v>369</v>
      </c>
      <c r="AF42" s="55">
        <v>0</v>
      </c>
      <c r="AG42" s="98">
        <v>0</v>
      </c>
      <c r="AH42" s="55">
        <v>0</v>
      </c>
    </row>
    <row r="43" spans="1:34" ht="15.75" x14ac:dyDescent="0.25">
      <c r="A43" s="103">
        <v>32</v>
      </c>
      <c r="B43" s="108" t="s">
        <v>93</v>
      </c>
      <c r="C43" s="54">
        <v>7.9641999999999999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5" t="s">
        <v>369</v>
      </c>
      <c r="O43" s="55" t="s">
        <v>369</v>
      </c>
      <c r="P43" s="55">
        <v>0</v>
      </c>
      <c r="Q43" s="98">
        <v>0</v>
      </c>
      <c r="R43" s="55">
        <v>0</v>
      </c>
      <c r="S43" s="54">
        <v>0</v>
      </c>
      <c r="T43" s="54">
        <v>0</v>
      </c>
      <c r="U43" s="54">
        <v>0</v>
      </c>
      <c r="V43" s="54">
        <v>0</v>
      </c>
      <c r="W43" s="54">
        <v>0</v>
      </c>
      <c r="X43" s="54">
        <v>0</v>
      </c>
      <c r="Y43" s="54">
        <v>0</v>
      </c>
      <c r="Z43" s="54">
        <v>0</v>
      </c>
      <c r="AA43" s="54">
        <v>0</v>
      </c>
      <c r="AB43" s="54">
        <v>0</v>
      </c>
      <c r="AC43" s="54">
        <v>0</v>
      </c>
      <c r="AD43" s="55" t="s">
        <v>369</v>
      </c>
      <c r="AE43" s="55" t="s">
        <v>369</v>
      </c>
      <c r="AF43" s="55">
        <v>0</v>
      </c>
      <c r="AG43" s="98">
        <v>0</v>
      </c>
      <c r="AH43" s="55">
        <v>0</v>
      </c>
    </row>
    <row r="44" spans="1:34" s="50" customFormat="1" ht="15.75" x14ac:dyDescent="0.25">
      <c r="A44" s="104">
        <v>33</v>
      </c>
      <c r="B44" s="105" t="s">
        <v>95</v>
      </c>
      <c r="C44" s="49">
        <v>1673.0231000000003</v>
      </c>
      <c r="D44" s="49">
        <v>0</v>
      </c>
      <c r="E44" s="49">
        <v>432.68520341999994</v>
      </c>
      <c r="F44" s="49">
        <v>431.16059999999999</v>
      </c>
      <c r="G44" s="49">
        <v>1.52460342</v>
      </c>
      <c r="H44" s="49">
        <v>431.16042192999998</v>
      </c>
      <c r="I44" s="49">
        <v>0</v>
      </c>
      <c r="J44" s="49">
        <v>432.54352024000002</v>
      </c>
      <c r="K44" s="49">
        <v>431.01906042999997</v>
      </c>
      <c r="L44" s="49">
        <v>0</v>
      </c>
      <c r="M44" s="49">
        <v>1.5244598100000002</v>
      </c>
      <c r="N44" s="49">
        <v>99.967172424845856</v>
      </c>
      <c r="O44" s="49">
        <v>99.990580501255863</v>
      </c>
      <c r="P44" s="49">
        <v>0.35244079235174813</v>
      </c>
      <c r="Q44" s="49">
        <v>0</v>
      </c>
      <c r="R44" s="49">
        <v>0.14136150000001635</v>
      </c>
      <c r="S44" s="49">
        <v>0</v>
      </c>
      <c r="T44" s="49">
        <v>0</v>
      </c>
      <c r="U44" s="49">
        <v>0</v>
      </c>
      <c r="V44" s="49">
        <v>0</v>
      </c>
      <c r="W44" s="49">
        <v>0</v>
      </c>
      <c r="X44" s="49">
        <v>0</v>
      </c>
      <c r="Y44" s="49">
        <v>0</v>
      </c>
      <c r="Z44" s="49">
        <v>0</v>
      </c>
      <c r="AA44" s="49">
        <v>0</v>
      </c>
      <c r="AB44" s="49">
        <v>0</v>
      </c>
      <c r="AC44" s="49">
        <v>0</v>
      </c>
      <c r="AD44" s="49" t="s">
        <v>369</v>
      </c>
      <c r="AE44" s="49" t="s">
        <v>369</v>
      </c>
      <c r="AF44" s="49">
        <v>0</v>
      </c>
      <c r="AG44" s="49">
        <v>0</v>
      </c>
      <c r="AH44" s="49">
        <v>0</v>
      </c>
    </row>
    <row r="45" spans="1:34" ht="15.75" x14ac:dyDescent="0.25">
      <c r="A45" s="93">
        <v>34</v>
      </c>
      <c r="B45" s="106" t="s">
        <v>97</v>
      </c>
      <c r="C45" s="54">
        <v>44.554400000000001</v>
      </c>
      <c r="D45" s="54">
        <v>0</v>
      </c>
      <c r="E45" s="54">
        <v>14.743939390000001</v>
      </c>
      <c r="F45" s="54">
        <v>14.596500000000001</v>
      </c>
      <c r="G45" s="54">
        <v>0.14743939</v>
      </c>
      <c r="H45" s="54">
        <v>14.59641566</v>
      </c>
      <c r="I45" s="54">
        <v>0</v>
      </c>
      <c r="J45" s="54">
        <v>14.743854199999999</v>
      </c>
      <c r="K45" s="54">
        <v>14.59641566</v>
      </c>
      <c r="L45" s="54">
        <v>0</v>
      </c>
      <c r="M45" s="54">
        <v>0.14743854000000001</v>
      </c>
      <c r="N45" s="55">
        <v>99.999422190251082</v>
      </c>
      <c r="O45" s="55">
        <v>99.999423491917597</v>
      </c>
      <c r="P45" s="55">
        <v>0.99999998643502608</v>
      </c>
      <c r="Q45" s="98">
        <v>0</v>
      </c>
      <c r="R45" s="55">
        <v>0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v>0</v>
      </c>
      <c r="AD45" s="55" t="s">
        <v>369</v>
      </c>
      <c r="AE45" s="55" t="s">
        <v>369</v>
      </c>
      <c r="AF45" s="55">
        <v>0</v>
      </c>
      <c r="AG45" s="98">
        <v>0</v>
      </c>
      <c r="AH45" s="55">
        <v>0</v>
      </c>
    </row>
    <row r="46" spans="1:34" ht="15.75" x14ac:dyDescent="0.25">
      <c r="A46" s="93">
        <v>35</v>
      </c>
      <c r="B46" s="106" t="s">
        <v>99</v>
      </c>
      <c r="C46" s="54">
        <v>20.8718</v>
      </c>
      <c r="D46" s="54">
        <v>0</v>
      </c>
      <c r="E46" s="54">
        <v>20.94939394</v>
      </c>
      <c r="F46" s="54">
        <v>20.739899999999999</v>
      </c>
      <c r="G46" s="54">
        <v>0.20949393999999999</v>
      </c>
      <c r="H46" s="54">
        <v>20.739866379999999</v>
      </c>
      <c r="I46" s="54">
        <v>0</v>
      </c>
      <c r="J46" s="54">
        <v>20.949359949999998</v>
      </c>
      <c r="K46" s="54">
        <v>20.739866379999999</v>
      </c>
      <c r="L46" s="54">
        <v>0</v>
      </c>
      <c r="M46" s="54">
        <v>0.20949357000000002</v>
      </c>
      <c r="N46" s="55">
        <v>99.999837897000461</v>
      </c>
      <c r="O46" s="55">
        <v>99.999823383912684</v>
      </c>
      <c r="P46" s="55">
        <v>0.99999985918424217</v>
      </c>
      <c r="Q46" s="98">
        <v>0</v>
      </c>
      <c r="R46" s="55">
        <v>0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4">
        <v>0</v>
      </c>
      <c r="AD46" s="55" t="s">
        <v>369</v>
      </c>
      <c r="AE46" s="55" t="s">
        <v>369</v>
      </c>
      <c r="AF46" s="55">
        <v>0</v>
      </c>
      <c r="AG46" s="98">
        <v>0</v>
      </c>
      <c r="AH46" s="55">
        <v>0</v>
      </c>
    </row>
    <row r="47" spans="1:34" ht="15.75" x14ac:dyDescent="0.25">
      <c r="A47" s="129">
        <v>36</v>
      </c>
      <c r="B47" s="108" t="s">
        <v>253</v>
      </c>
      <c r="C47" s="54">
        <v>55.168799999999997</v>
      </c>
      <c r="D47" s="54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5" t="s">
        <v>369</v>
      </c>
      <c r="O47" s="55" t="s">
        <v>369</v>
      </c>
      <c r="P47" s="55">
        <v>0</v>
      </c>
      <c r="Q47" s="98">
        <v>0</v>
      </c>
      <c r="R47" s="55"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5" t="s">
        <v>369</v>
      </c>
      <c r="AE47" s="55" t="s">
        <v>369</v>
      </c>
      <c r="AF47" s="55">
        <v>0</v>
      </c>
      <c r="AG47" s="98">
        <v>0</v>
      </c>
      <c r="AH47" s="55">
        <v>0</v>
      </c>
    </row>
    <row r="48" spans="1:34" ht="15.75" x14ac:dyDescent="0.25">
      <c r="A48" s="93">
        <v>37</v>
      </c>
      <c r="B48" s="106" t="s">
        <v>101</v>
      </c>
      <c r="C48" s="54">
        <v>726.72170000000006</v>
      </c>
      <c r="D48" s="54">
        <v>0</v>
      </c>
      <c r="E48" s="54">
        <v>0</v>
      </c>
      <c r="F48" s="54">
        <v>0</v>
      </c>
      <c r="G48" s="54">
        <v>0</v>
      </c>
      <c r="H48" s="54">
        <v>0</v>
      </c>
      <c r="I48" s="54">
        <v>0</v>
      </c>
      <c r="J48" s="54">
        <v>0</v>
      </c>
      <c r="K48" s="54">
        <v>0</v>
      </c>
      <c r="L48" s="54">
        <v>0</v>
      </c>
      <c r="M48" s="54">
        <v>0</v>
      </c>
      <c r="N48" s="55" t="s">
        <v>369</v>
      </c>
      <c r="O48" s="55" t="s">
        <v>369</v>
      </c>
      <c r="P48" s="55">
        <v>0</v>
      </c>
      <c r="Q48" s="98">
        <v>0</v>
      </c>
      <c r="R48" s="55">
        <v>0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0</v>
      </c>
      <c r="AD48" s="55" t="s">
        <v>369</v>
      </c>
      <c r="AE48" s="55" t="s">
        <v>369</v>
      </c>
      <c r="AF48" s="55">
        <v>0</v>
      </c>
      <c r="AG48" s="98">
        <v>0</v>
      </c>
      <c r="AH48" s="55">
        <v>0</v>
      </c>
    </row>
    <row r="49" spans="1:34" ht="15.75" x14ac:dyDescent="0.25">
      <c r="A49" s="93">
        <v>38</v>
      </c>
      <c r="B49" s="106" t="s">
        <v>103</v>
      </c>
      <c r="C49" s="54">
        <v>2.3172000000000001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 t="s">
        <v>369</v>
      </c>
      <c r="O49" s="55" t="s">
        <v>369</v>
      </c>
      <c r="P49" s="55">
        <v>0</v>
      </c>
      <c r="Q49" s="98">
        <v>0</v>
      </c>
      <c r="R49" s="55"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5" t="s">
        <v>369</v>
      </c>
      <c r="AE49" s="55" t="s">
        <v>369</v>
      </c>
      <c r="AF49" s="55">
        <v>0</v>
      </c>
      <c r="AG49" s="98">
        <v>0</v>
      </c>
      <c r="AH49" s="55">
        <v>0</v>
      </c>
    </row>
    <row r="50" spans="1:34" ht="15.75" x14ac:dyDescent="0.25">
      <c r="A50" s="93">
        <v>39</v>
      </c>
      <c r="B50" s="106" t="s">
        <v>105</v>
      </c>
      <c r="C50" s="54">
        <v>311.09390000000002</v>
      </c>
      <c r="D50" s="54">
        <v>0</v>
      </c>
      <c r="E50" s="54">
        <v>311.36096099999997</v>
      </c>
      <c r="F50" s="54">
        <v>311.0496</v>
      </c>
      <c r="G50" s="54">
        <v>0.311361</v>
      </c>
      <c r="H50" s="54">
        <v>311.04958343999999</v>
      </c>
      <c r="I50" s="54">
        <v>0</v>
      </c>
      <c r="J50" s="54">
        <v>311.21944100000002</v>
      </c>
      <c r="K50" s="54">
        <v>310.90822193999998</v>
      </c>
      <c r="L50" s="54">
        <v>0</v>
      </c>
      <c r="M50" s="54">
        <v>0.31121905999999999</v>
      </c>
      <c r="N50" s="55">
        <v>99.954548065646108</v>
      </c>
      <c r="O50" s="55">
        <v>99.954413044665188</v>
      </c>
      <c r="P50" s="55">
        <v>9.9999877578341889E-2</v>
      </c>
      <c r="Q50" s="98">
        <v>0</v>
      </c>
      <c r="R50" s="55">
        <v>0.14136150000001635</v>
      </c>
      <c r="S50" s="54">
        <v>0</v>
      </c>
      <c r="T50" s="54">
        <v>0</v>
      </c>
      <c r="U50" s="54">
        <v>0</v>
      </c>
      <c r="V50" s="54">
        <v>0</v>
      </c>
      <c r="W50" s="54">
        <v>0</v>
      </c>
      <c r="X50" s="54">
        <v>0</v>
      </c>
      <c r="Y50" s="54">
        <v>0</v>
      </c>
      <c r="Z50" s="54">
        <v>0</v>
      </c>
      <c r="AA50" s="54">
        <v>0</v>
      </c>
      <c r="AB50" s="54">
        <v>0</v>
      </c>
      <c r="AC50" s="54">
        <v>0</v>
      </c>
      <c r="AD50" s="55" t="s">
        <v>369</v>
      </c>
      <c r="AE50" s="55" t="s">
        <v>369</v>
      </c>
      <c r="AF50" s="55">
        <v>0</v>
      </c>
      <c r="AG50" s="98">
        <v>0</v>
      </c>
      <c r="AH50" s="55">
        <v>0</v>
      </c>
    </row>
    <row r="51" spans="1:34" ht="15.75" x14ac:dyDescent="0.25">
      <c r="A51" s="103">
        <v>40</v>
      </c>
      <c r="B51" s="106" t="s">
        <v>107</v>
      </c>
      <c r="C51" s="54">
        <v>512.25300000000004</v>
      </c>
      <c r="D51" s="54">
        <v>0</v>
      </c>
      <c r="E51" s="54">
        <v>85.630909090000003</v>
      </c>
      <c r="F51" s="54">
        <v>84.774600000000007</v>
      </c>
      <c r="G51" s="54">
        <v>0.85630908999999999</v>
      </c>
      <c r="H51" s="54">
        <v>84.774556450000006</v>
      </c>
      <c r="I51" s="54">
        <v>0</v>
      </c>
      <c r="J51" s="54">
        <v>85.63086509</v>
      </c>
      <c r="K51" s="54">
        <v>84.774556450000006</v>
      </c>
      <c r="L51" s="54">
        <v>0</v>
      </c>
      <c r="M51" s="54">
        <v>0.85630864000000007</v>
      </c>
      <c r="N51" s="55">
        <v>99.999948628480695</v>
      </c>
      <c r="O51" s="55">
        <v>99.99994744888204</v>
      </c>
      <c r="P51" s="55">
        <v>0.99999998727094508</v>
      </c>
      <c r="Q51" s="98">
        <v>0</v>
      </c>
      <c r="R51" s="55"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5" t="s">
        <v>369</v>
      </c>
      <c r="AE51" s="55" t="s">
        <v>369</v>
      </c>
      <c r="AF51" s="55">
        <v>0</v>
      </c>
      <c r="AG51" s="98">
        <v>0</v>
      </c>
      <c r="AH51" s="55">
        <v>0</v>
      </c>
    </row>
    <row r="52" spans="1:34" ht="15.75" x14ac:dyDescent="0.25">
      <c r="A52" s="129">
        <v>41</v>
      </c>
      <c r="B52" s="108" t="s">
        <v>254</v>
      </c>
      <c r="C52" s="54">
        <v>4.2299999999999997E-2</v>
      </c>
      <c r="D52" s="54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5" t="s">
        <v>369</v>
      </c>
      <c r="O52" s="55" t="s">
        <v>369</v>
      </c>
      <c r="P52" s="55">
        <v>0</v>
      </c>
      <c r="Q52" s="98">
        <v>0</v>
      </c>
      <c r="R52" s="55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5" t="s">
        <v>369</v>
      </c>
      <c r="AE52" s="55" t="s">
        <v>369</v>
      </c>
      <c r="AF52" s="55">
        <v>0</v>
      </c>
      <c r="AG52" s="98">
        <v>0</v>
      </c>
      <c r="AH52" s="55">
        <v>0</v>
      </c>
    </row>
    <row r="53" spans="1:34" s="50" customFormat="1" ht="15.75" x14ac:dyDescent="0.25">
      <c r="A53" s="104">
        <v>42</v>
      </c>
      <c r="B53" s="107" t="s">
        <v>109</v>
      </c>
      <c r="C53" s="49">
        <v>694.55730000000005</v>
      </c>
      <c r="D53" s="49">
        <v>0</v>
      </c>
      <c r="E53" s="49">
        <v>5.8022109999999998</v>
      </c>
      <c r="F53" s="49">
        <v>5.5121000000000002</v>
      </c>
      <c r="G53" s="49">
        <v>0.29011100000000001</v>
      </c>
      <c r="H53" s="49">
        <v>5.5121000000000002</v>
      </c>
      <c r="I53" s="49">
        <v>0</v>
      </c>
      <c r="J53" s="49">
        <v>5.8022109999999998</v>
      </c>
      <c r="K53" s="49">
        <v>5.5121000000000002</v>
      </c>
      <c r="L53" s="49">
        <v>0</v>
      </c>
      <c r="M53" s="49">
        <v>0.29011100000000001</v>
      </c>
      <c r="N53" s="49">
        <v>100</v>
      </c>
      <c r="O53" s="49">
        <v>100</v>
      </c>
      <c r="P53" s="49">
        <v>5.0000077556641775</v>
      </c>
      <c r="Q53" s="49">
        <v>0</v>
      </c>
      <c r="R53" s="49">
        <v>0</v>
      </c>
      <c r="S53" s="49">
        <v>0</v>
      </c>
      <c r="T53" s="49">
        <v>0</v>
      </c>
      <c r="U53" s="49">
        <v>0</v>
      </c>
      <c r="V53" s="49">
        <v>0</v>
      </c>
      <c r="W53" s="49">
        <v>0</v>
      </c>
      <c r="X53" s="49">
        <v>0</v>
      </c>
      <c r="Y53" s="49">
        <v>0</v>
      </c>
      <c r="Z53" s="49">
        <v>0</v>
      </c>
      <c r="AA53" s="49">
        <v>0</v>
      </c>
      <c r="AB53" s="49">
        <v>0</v>
      </c>
      <c r="AC53" s="49">
        <v>0</v>
      </c>
      <c r="AD53" s="49" t="s">
        <v>369</v>
      </c>
      <c r="AE53" s="49" t="s">
        <v>369</v>
      </c>
      <c r="AF53" s="49">
        <v>0</v>
      </c>
      <c r="AG53" s="49">
        <v>0</v>
      </c>
      <c r="AH53" s="49">
        <v>0</v>
      </c>
    </row>
    <row r="54" spans="1:34" ht="15.75" x14ac:dyDescent="0.25">
      <c r="A54" s="93">
        <v>43</v>
      </c>
      <c r="B54" s="106" t="s">
        <v>111</v>
      </c>
      <c r="C54" s="54">
        <v>24.5626</v>
      </c>
      <c r="D54" s="54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 t="s">
        <v>369</v>
      </c>
      <c r="O54" s="55" t="s">
        <v>369</v>
      </c>
      <c r="P54" s="55">
        <v>0</v>
      </c>
      <c r="Q54" s="98">
        <v>0</v>
      </c>
      <c r="R54" s="55">
        <v>0</v>
      </c>
      <c r="S54" s="54">
        <v>0</v>
      </c>
      <c r="T54" s="54">
        <v>0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v>0</v>
      </c>
      <c r="AD54" s="55" t="s">
        <v>369</v>
      </c>
      <c r="AE54" s="55" t="s">
        <v>369</v>
      </c>
      <c r="AF54" s="55">
        <v>0</v>
      </c>
      <c r="AG54" s="98">
        <v>0</v>
      </c>
      <c r="AH54" s="55">
        <v>0</v>
      </c>
    </row>
    <row r="55" spans="1:34" ht="15.75" x14ac:dyDescent="0.25">
      <c r="A55" s="93">
        <v>44</v>
      </c>
      <c r="B55" s="106" t="s">
        <v>113</v>
      </c>
      <c r="C55" s="54">
        <v>5.5121000000000002</v>
      </c>
      <c r="D55" s="54">
        <v>0</v>
      </c>
      <c r="E55" s="54">
        <v>5.8022109999999998</v>
      </c>
      <c r="F55" s="54">
        <v>5.5121000000000002</v>
      </c>
      <c r="G55" s="54">
        <v>0.29011100000000001</v>
      </c>
      <c r="H55" s="54">
        <v>5.5121000000000002</v>
      </c>
      <c r="I55" s="54">
        <v>0</v>
      </c>
      <c r="J55" s="54">
        <v>5.8022109999999998</v>
      </c>
      <c r="K55" s="54">
        <v>5.5121000000000002</v>
      </c>
      <c r="L55" s="54">
        <v>0</v>
      </c>
      <c r="M55" s="54">
        <v>0.29011100000000001</v>
      </c>
      <c r="N55" s="55">
        <v>100</v>
      </c>
      <c r="O55" s="55">
        <v>100</v>
      </c>
      <c r="P55" s="55">
        <v>5.0000077556641775</v>
      </c>
      <c r="Q55" s="98">
        <v>0</v>
      </c>
      <c r="R55" s="55"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  <c r="AD55" s="55" t="s">
        <v>369</v>
      </c>
      <c r="AE55" s="55" t="s">
        <v>369</v>
      </c>
      <c r="AF55" s="55">
        <v>0</v>
      </c>
      <c r="AG55" s="98">
        <v>0</v>
      </c>
      <c r="AH55" s="55">
        <v>0</v>
      </c>
    </row>
    <row r="56" spans="1:34" ht="31.5" x14ac:dyDescent="0.25">
      <c r="A56" s="93">
        <v>45</v>
      </c>
      <c r="B56" s="106" t="s">
        <v>115</v>
      </c>
      <c r="C56" s="54">
        <v>182.79740000000001</v>
      </c>
      <c r="D56" s="54">
        <v>0</v>
      </c>
      <c r="E56" s="54">
        <v>0</v>
      </c>
      <c r="F56" s="54">
        <v>0</v>
      </c>
      <c r="G56" s="54">
        <v>0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5" t="s">
        <v>369</v>
      </c>
      <c r="O56" s="55" t="s">
        <v>369</v>
      </c>
      <c r="P56" s="55">
        <v>0</v>
      </c>
      <c r="Q56" s="98">
        <v>0</v>
      </c>
      <c r="R56" s="55">
        <v>0</v>
      </c>
      <c r="S56" s="54">
        <v>0</v>
      </c>
      <c r="T56" s="54">
        <v>0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v>0</v>
      </c>
      <c r="AC56" s="54">
        <v>0</v>
      </c>
      <c r="AD56" s="55" t="s">
        <v>369</v>
      </c>
      <c r="AE56" s="55" t="s">
        <v>369</v>
      </c>
      <c r="AF56" s="55">
        <v>0</v>
      </c>
      <c r="AG56" s="98">
        <v>0</v>
      </c>
      <c r="AH56" s="55">
        <v>0</v>
      </c>
    </row>
    <row r="57" spans="1:34" ht="31.5" x14ac:dyDescent="0.25">
      <c r="A57" s="93">
        <v>46</v>
      </c>
      <c r="B57" s="106" t="s">
        <v>117</v>
      </c>
      <c r="C57" s="54">
        <v>53.999099999999999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5" t="s">
        <v>369</v>
      </c>
      <c r="O57" s="55" t="s">
        <v>369</v>
      </c>
      <c r="P57" s="55">
        <v>0</v>
      </c>
      <c r="Q57" s="98">
        <v>0</v>
      </c>
      <c r="R57" s="55">
        <v>0</v>
      </c>
      <c r="S57" s="54">
        <v>0</v>
      </c>
      <c r="T57" s="54">
        <v>0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4">
        <v>0</v>
      </c>
      <c r="AD57" s="55" t="s">
        <v>369</v>
      </c>
      <c r="AE57" s="55" t="s">
        <v>369</v>
      </c>
      <c r="AF57" s="55">
        <v>0</v>
      </c>
      <c r="AG57" s="98">
        <v>0</v>
      </c>
      <c r="AH57" s="55">
        <v>0</v>
      </c>
    </row>
    <row r="58" spans="1:34" ht="31.5" x14ac:dyDescent="0.25">
      <c r="A58" s="93">
        <v>47</v>
      </c>
      <c r="B58" s="106" t="s">
        <v>119</v>
      </c>
      <c r="C58" s="54">
        <v>131.02699999999999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 t="s">
        <v>369</v>
      </c>
      <c r="O58" s="55" t="s">
        <v>369</v>
      </c>
      <c r="P58" s="55">
        <v>0</v>
      </c>
      <c r="Q58" s="98">
        <v>0</v>
      </c>
      <c r="R58" s="55"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5" t="s">
        <v>369</v>
      </c>
      <c r="AE58" s="55" t="s">
        <v>369</v>
      </c>
      <c r="AF58" s="55">
        <v>0</v>
      </c>
      <c r="AG58" s="98">
        <v>0</v>
      </c>
      <c r="AH58" s="55">
        <v>0</v>
      </c>
    </row>
    <row r="59" spans="1:34" ht="15.75" x14ac:dyDescent="0.25">
      <c r="A59" s="129">
        <v>48</v>
      </c>
      <c r="B59" s="106" t="s">
        <v>121</v>
      </c>
      <c r="C59" s="54">
        <v>24.957100000000001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55" t="s">
        <v>369</v>
      </c>
      <c r="O59" s="55" t="s">
        <v>369</v>
      </c>
      <c r="P59" s="55">
        <v>0</v>
      </c>
      <c r="Q59" s="98">
        <v>0</v>
      </c>
      <c r="R59" s="55">
        <v>0</v>
      </c>
      <c r="S59" s="54">
        <v>0</v>
      </c>
      <c r="T59" s="54">
        <v>0</v>
      </c>
      <c r="U59" s="54">
        <v>0</v>
      </c>
      <c r="V59" s="54">
        <v>0</v>
      </c>
      <c r="W59" s="54">
        <v>0</v>
      </c>
      <c r="X59" s="54">
        <v>0</v>
      </c>
      <c r="Y59" s="54">
        <v>0</v>
      </c>
      <c r="Z59" s="54">
        <v>0</v>
      </c>
      <c r="AA59" s="54">
        <v>0</v>
      </c>
      <c r="AB59" s="54">
        <v>0</v>
      </c>
      <c r="AC59" s="54">
        <v>0</v>
      </c>
      <c r="AD59" s="55" t="s">
        <v>369</v>
      </c>
      <c r="AE59" s="55" t="s">
        <v>369</v>
      </c>
      <c r="AF59" s="55">
        <v>0</v>
      </c>
      <c r="AG59" s="98">
        <v>0</v>
      </c>
      <c r="AH59" s="55">
        <v>0</v>
      </c>
    </row>
    <row r="60" spans="1:34" ht="15.75" x14ac:dyDescent="0.25">
      <c r="A60" s="130">
        <v>49</v>
      </c>
      <c r="B60" s="106" t="s">
        <v>123</v>
      </c>
      <c r="C60" s="54">
        <v>271.702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55" t="s">
        <v>369</v>
      </c>
      <c r="O60" s="55" t="s">
        <v>369</v>
      </c>
      <c r="P60" s="55">
        <v>0</v>
      </c>
      <c r="Q60" s="98">
        <v>0</v>
      </c>
      <c r="R60" s="55">
        <v>0</v>
      </c>
      <c r="S60" s="54">
        <v>0</v>
      </c>
      <c r="T60" s="54">
        <v>0</v>
      </c>
      <c r="U60" s="54">
        <v>0</v>
      </c>
      <c r="V60" s="54">
        <v>0</v>
      </c>
      <c r="W60" s="54">
        <v>0</v>
      </c>
      <c r="X60" s="54">
        <v>0</v>
      </c>
      <c r="Y60" s="54">
        <v>0</v>
      </c>
      <c r="Z60" s="54">
        <v>0</v>
      </c>
      <c r="AA60" s="54">
        <v>0</v>
      </c>
      <c r="AB60" s="54">
        <v>0</v>
      </c>
      <c r="AC60" s="54">
        <v>0</v>
      </c>
      <c r="AD60" s="55" t="s">
        <v>369</v>
      </c>
      <c r="AE60" s="55" t="s">
        <v>369</v>
      </c>
      <c r="AF60" s="55">
        <v>0</v>
      </c>
      <c r="AG60" s="98">
        <v>0</v>
      </c>
      <c r="AH60" s="55">
        <v>0</v>
      </c>
    </row>
    <row r="61" spans="1:34" s="50" customFormat="1" ht="15.75" x14ac:dyDescent="0.25">
      <c r="A61" s="127">
        <v>50</v>
      </c>
      <c r="B61" s="128" t="s">
        <v>125</v>
      </c>
      <c r="C61" s="49">
        <v>3413.9777999999997</v>
      </c>
      <c r="D61" s="49">
        <v>0</v>
      </c>
      <c r="E61" s="49">
        <v>864.28050760000008</v>
      </c>
      <c r="F61" s="49">
        <v>838.39459999999997</v>
      </c>
      <c r="G61" s="49">
        <v>25.885907600000003</v>
      </c>
      <c r="H61" s="49">
        <v>838.39441144999989</v>
      </c>
      <c r="I61" s="49">
        <v>1.0366040400000001</v>
      </c>
      <c r="J61" s="49">
        <v>864.28030687</v>
      </c>
      <c r="K61" s="49">
        <v>838.39441144999989</v>
      </c>
      <c r="L61" s="49">
        <v>0</v>
      </c>
      <c r="M61" s="49">
        <v>25.885895420000001</v>
      </c>
      <c r="N61" s="49">
        <v>99.999977510589872</v>
      </c>
      <c r="O61" s="49">
        <v>99.999952947371256</v>
      </c>
      <c r="P61" s="49">
        <v>2.9950810187664736</v>
      </c>
      <c r="Q61" s="49">
        <v>0.93398866000000003</v>
      </c>
      <c r="R61" s="49">
        <v>0.10261537999997183</v>
      </c>
      <c r="S61" s="49">
        <v>0</v>
      </c>
      <c r="T61" s="49">
        <v>0</v>
      </c>
      <c r="U61" s="49">
        <v>0</v>
      </c>
      <c r="V61" s="49">
        <v>0</v>
      </c>
      <c r="W61" s="49">
        <v>0</v>
      </c>
      <c r="X61" s="49">
        <v>0</v>
      </c>
      <c r="Y61" s="49">
        <v>0</v>
      </c>
      <c r="Z61" s="49">
        <v>0</v>
      </c>
      <c r="AA61" s="49">
        <v>0</v>
      </c>
      <c r="AB61" s="49">
        <v>0</v>
      </c>
      <c r="AC61" s="49">
        <v>0</v>
      </c>
      <c r="AD61" s="49" t="s">
        <v>369</v>
      </c>
      <c r="AE61" s="49" t="s">
        <v>369</v>
      </c>
      <c r="AF61" s="49">
        <v>0</v>
      </c>
      <c r="AG61" s="49">
        <v>0</v>
      </c>
      <c r="AH61" s="49">
        <v>0</v>
      </c>
    </row>
    <row r="62" spans="1:34" ht="15.75" x14ac:dyDescent="0.25">
      <c r="A62" s="129">
        <v>51</v>
      </c>
      <c r="B62" s="108" t="s">
        <v>127</v>
      </c>
      <c r="C62" s="54">
        <v>595.41139999999996</v>
      </c>
      <c r="D62" s="54">
        <v>0</v>
      </c>
      <c r="E62" s="54">
        <v>570.28096300000004</v>
      </c>
      <c r="F62" s="54">
        <v>558.87530000000004</v>
      </c>
      <c r="G62" s="54">
        <v>11.405663000000001</v>
      </c>
      <c r="H62" s="54">
        <v>558.87529854999991</v>
      </c>
      <c r="I62" s="54">
        <v>0.10261538000000001</v>
      </c>
      <c r="J62" s="54">
        <v>570.28096091999998</v>
      </c>
      <c r="K62" s="54">
        <v>558.87529854999991</v>
      </c>
      <c r="L62" s="54">
        <v>0</v>
      </c>
      <c r="M62" s="54">
        <v>11.40566237</v>
      </c>
      <c r="N62" s="55">
        <v>99.999999740550322</v>
      </c>
      <c r="O62" s="55">
        <v>99.999994476428071</v>
      </c>
      <c r="P62" s="55">
        <v>2.0000075667263957</v>
      </c>
      <c r="Q62" s="98">
        <v>0</v>
      </c>
      <c r="R62" s="55">
        <v>0.10261537999997472</v>
      </c>
      <c r="S62" s="54">
        <v>0</v>
      </c>
      <c r="T62" s="54">
        <v>0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0</v>
      </c>
      <c r="AC62" s="54">
        <v>0</v>
      </c>
      <c r="AD62" s="55" t="s">
        <v>369</v>
      </c>
      <c r="AE62" s="55" t="s">
        <v>369</v>
      </c>
      <c r="AF62" s="55">
        <v>0</v>
      </c>
      <c r="AG62" s="98">
        <v>0</v>
      </c>
      <c r="AH62" s="55">
        <v>0</v>
      </c>
    </row>
    <row r="63" spans="1:34" ht="15.75" x14ac:dyDescent="0.25">
      <c r="A63" s="129">
        <v>52</v>
      </c>
      <c r="B63" s="108" t="s">
        <v>129</v>
      </c>
      <c r="C63" s="54">
        <v>65.305300000000003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5" t="s">
        <v>369</v>
      </c>
      <c r="O63" s="55" t="s">
        <v>369</v>
      </c>
      <c r="P63" s="55">
        <v>0</v>
      </c>
      <c r="Q63" s="98">
        <v>0</v>
      </c>
      <c r="R63" s="55">
        <v>0</v>
      </c>
      <c r="S63" s="54">
        <v>0</v>
      </c>
      <c r="T63" s="54">
        <v>0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0</v>
      </c>
      <c r="AC63" s="54">
        <v>0</v>
      </c>
      <c r="AD63" s="55" t="s">
        <v>369</v>
      </c>
      <c r="AE63" s="55" t="s">
        <v>369</v>
      </c>
      <c r="AF63" s="55">
        <v>0</v>
      </c>
      <c r="AG63" s="98">
        <v>0</v>
      </c>
      <c r="AH63" s="55">
        <v>0</v>
      </c>
    </row>
    <row r="64" spans="1:34" ht="15.75" x14ac:dyDescent="0.25">
      <c r="A64" s="129">
        <v>53</v>
      </c>
      <c r="B64" s="108" t="s">
        <v>131</v>
      </c>
      <c r="C64" s="54">
        <v>119.57850000000001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5" t="s">
        <v>369</v>
      </c>
      <c r="O64" s="55" t="s">
        <v>369</v>
      </c>
      <c r="P64" s="55">
        <v>0</v>
      </c>
      <c r="Q64" s="98">
        <v>0</v>
      </c>
      <c r="R64" s="55">
        <v>0</v>
      </c>
      <c r="S64" s="54">
        <v>0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0</v>
      </c>
      <c r="AC64" s="54">
        <v>0</v>
      </c>
      <c r="AD64" s="55" t="s">
        <v>369</v>
      </c>
      <c r="AE64" s="55" t="s">
        <v>369</v>
      </c>
      <c r="AF64" s="55">
        <v>0</v>
      </c>
      <c r="AG64" s="98">
        <v>0</v>
      </c>
      <c r="AH64" s="55">
        <v>0</v>
      </c>
    </row>
    <row r="65" spans="1:34" ht="15.75" x14ac:dyDescent="0.25">
      <c r="A65" s="129">
        <v>54</v>
      </c>
      <c r="B65" s="108" t="s">
        <v>133</v>
      </c>
      <c r="C65" s="54">
        <v>658.03359999999998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55" t="s">
        <v>369</v>
      </c>
      <c r="O65" s="55" t="s">
        <v>369</v>
      </c>
      <c r="P65" s="55">
        <v>0</v>
      </c>
      <c r="Q65" s="98">
        <v>0</v>
      </c>
      <c r="R65" s="55">
        <v>0</v>
      </c>
      <c r="S65" s="54">
        <v>0</v>
      </c>
      <c r="T65" s="54">
        <v>0</v>
      </c>
      <c r="U65" s="54">
        <v>0</v>
      </c>
      <c r="V65" s="54">
        <v>0</v>
      </c>
      <c r="W65" s="54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0</v>
      </c>
      <c r="AC65" s="54">
        <v>0</v>
      </c>
      <c r="AD65" s="55" t="s">
        <v>369</v>
      </c>
      <c r="AE65" s="55" t="s">
        <v>369</v>
      </c>
      <c r="AF65" s="55">
        <v>0</v>
      </c>
      <c r="AG65" s="98">
        <v>0</v>
      </c>
      <c r="AH65" s="55">
        <v>0</v>
      </c>
    </row>
    <row r="66" spans="1:34" ht="15.75" x14ac:dyDescent="0.25">
      <c r="A66" s="129">
        <v>55</v>
      </c>
      <c r="B66" s="108" t="s">
        <v>135</v>
      </c>
      <c r="C66" s="54">
        <v>95.903899999999993</v>
      </c>
      <c r="D66" s="54">
        <v>0</v>
      </c>
      <c r="E66" s="54">
        <v>7.8391358000000002</v>
      </c>
      <c r="F66" s="54">
        <v>6.3497000000000003</v>
      </c>
      <c r="G66" s="54">
        <v>1.4894358000000001</v>
      </c>
      <c r="H66" s="54">
        <v>6.3496608800000001</v>
      </c>
      <c r="I66" s="54">
        <v>0</v>
      </c>
      <c r="J66" s="54">
        <v>7.8390874899999998</v>
      </c>
      <c r="K66" s="54">
        <v>6.3496608800000001</v>
      </c>
      <c r="L66" s="54">
        <v>0</v>
      </c>
      <c r="M66" s="54">
        <v>1.4894266100000002</v>
      </c>
      <c r="N66" s="55">
        <v>99.999383907901148</v>
      </c>
      <c r="O66" s="55">
        <v>99.999382987840107</v>
      </c>
      <c r="P66" s="55">
        <v>18.999999832888719</v>
      </c>
      <c r="Q66" s="98">
        <v>0</v>
      </c>
      <c r="R66" s="55">
        <v>0</v>
      </c>
      <c r="S66" s="54">
        <v>0</v>
      </c>
      <c r="T66" s="54">
        <v>0</v>
      </c>
      <c r="U66" s="54">
        <v>0</v>
      </c>
      <c r="V66" s="54">
        <v>0</v>
      </c>
      <c r="W66" s="54">
        <v>0</v>
      </c>
      <c r="X66" s="54">
        <v>0</v>
      </c>
      <c r="Y66" s="54">
        <v>0</v>
      </c>
      <c r="Z66" s="54">
        <v>0</v>
      </c>
      <c r="AA66" s="54">
        <v>0</v>
      </c>
      <c r="AB66" s="54">
        <v>0</v>
      </c>
      <c r="AC66" s="54">
        <v>0</v>
      </c>
      <c r="AD66" s="55" t="s">
        <v>369</v>
      </c>
      <c r="AE66" s="55" t="s">
        <v>369</v>
      </c>
      <c r="AF66" s="55">
        <v>0</v>
      </c>
      <c r="AG66" s="98">
        <v>0</v>
      </c>
      <c r="AH66" s="55">
        <v>0</v>
      </c>
    </row>
    <row r="67" spans="1:34" ht="15.75" x14ac:dyDescent="0.25">
      <c r="A67" s="129">
        <v>56</v>
      </c>
      <c r="B67" s="108" t="s">
        <v>137</v>
      </c>
      <c r="C67" s="54">
        <v>77.188800000000001</v>
      </c>
      <c r="D67" s="54">
        <v>0</v>
      </c>
      <c r="E67" s="54">
        <v>47.922222220000002</v>
      </c>
      <c r="F67" s="54">
        <v>47.874299999999998</v>
      </c>
      <c r="G67" s="54">
        <v>4.7922220000000001E-2</v>
      </c>
      <c r="H67" s="54">
        <v>47.874222490000001</v>
      </c>
      <c r="I67" s="54">
        <v>0</v>
      </c>
      <c r="J67" s="54">
        <v>47.922144630000005</v>
      </c>
      <c r="K67" s="54">
        <v>47.874222490000001</v>
      </c>
      <c r="L67" s="54">
        <v>0</v>
      </c>
      <c r="M67" s="54">
        <v>4.7922140000000002E-2</v>
      </c>
      <c r="N67" s="55">
        <v>99.999838096849473</v>
      </c>
      <c r="O67" s="55">
        <v>99.999833062825545</v>
      </c>
      <c r="P67" s="55">
        <v>9.9999990338495826E-2</v>
      </c>
      <c r="Q67" s="98">
        <v>0</v>
      </c>
      <c r="R67" s="55">
        <v>0</v>
      </c>
      <c r="S67" s="54">
        <v>0</v>
      </c>
      <c r="T67" s="54">
        <v>0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v>0</v>
      </c>
      <c r="AD67" s="55" t="s">
        <v>369</v>
      </c>
      <c r="AE67" s="55" t="s">
        <v>369</v>
      </c>
      <c r="AF67" s="55">
        <v>0</v>
      </c>
      <c r="AG67" s="98">
        <v>0</v>
      </c>
      <c r="AH67" s="55">
        <v>0</v>
      </c>
    </row>
    <row r="68" spans="1:34" ht="15.75" x14ac:dyDescent="0.25">
      <c r="A68" s="129">
        <v>57</v>
      </c>
      <c r="B68" s="108" t="s">
        <v>139</v>
      </c>
      <c r="C68" s="54">
        <v>31.469200000000001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5" t="s">
        <v>369</v>
      </c>
      <c r="O68" s="55" t="s">
        <v>369</v>
      </c>
      <c r="P68" s="55">
        <v>0</v>
      </c>
      <c r="Q68" s="98">
        <v>0</v>
      </c>
      <c r="R68" s="55">
        <v>0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  <c r="AD68" s="55" t="s">
        <v>369</v>
      </c>
      <c r="AE68" s="55" t="s">
        <v>369</v>
      </c>
      <c r="AF68" s="55">
        <v>0</v>
      </c>
      <c r="AG68" s="98">
        <v>0</v>
      </c>
      <c r="AH68" s="55">
        <v>0</v>
      </c>
    </row>
    <row r="69" spans="1:34" ht="15.75" x14ac:dyDescent="0.25">
      <c r="A69" s="129">
        <v>58</v>
      </c>
      <c r="B69" s="108" t="s">
        <v>141</v>
      </c>
      <c r="C69" s="54">
        <v>167.6516</v>
      </c>
      <c r="D69" s="54">
        <v>0</v>
      </c>
      <c r="E69" s="54">
        <v>178.3528</v>
      </c>
      <c r="F69" s="54">
        <v>167.6516</v>
      </c>
      <c r="G69" s="54">
        <v>10.7012</v>
      </c>
      <c r="H69" s="54">
        <v>167.6516</v>
      </c>
      <c r="I69" s="54">
        <v>0</v>
      </c>
      <c r="J69" s="54">
        <v>178.3528</v>
      </c>
      <c r="K69" s="54">
        <v>167.6516</v>
      </c>
      <c r="L69" s="54">
        <v>0</v>
      </c>
      <c r="M69" s="54">
        <v>10.7012</v>
      </c>
      <c r="N69" s="55">
        <v>100</v>
      </c>
      <c r="O69" s="55">
        <v>100</v>
      </c>
      <c r="P69" s="55">
        <v>6.0000179419667088</v>
      </c>
      <c r="Q69" s="98">
        <v>0</v>
      </c>
      <c r="R69" s="55">
        <v>0</v>
      </c>
      <c r="S69" s="54">
        <v>0</v>
      </c>
      <c r="T69" s="54">
        <v>0</v>
      </c>
      <c r="U69" s="54">
        <v>0</v>
      </c>
      <c r="V69" s="54">
        <v>0</v>
      </c>
      <c r="W69" s="54">
        <v>0</v>
      </c>
      <c r="X69" s="54">
        <v>0</v>
      </c>
      <c r="Y69" s="54">
        <v>0</v>
      </c>
      <c r="Z69" s="54">
        <v>0</v>
      </c>
      <c r="AA69" s="54">
        <v>0</v>
      </c>
      <c r="AB69" s="54">
        <v>0</v>
      </c>
      <c r="AC69" s="54">
        <v>0</v>
      </c>
      <c r="AD69" s="55" t="s">
        <v>369</v>
      </c>
      <c r="AE69" s="55" t="s">
        <v>369</v>
      </c>
      <c r="AF69" s="55">
        <v>0</v>
      </c>
      <c r="AG69" s="98">
        <v>0</v>
      </c>
      <c r="AH69" s="55">
        <v>0</v>
      </c>
    </row>
    <row r="70" spans="1:34" ht="15.75" x14ac:dyDescent="0.25">
      <c r="A70" s="129">
        <v>59</v>
      </c>
      <c r="B70" s="108" t="s">
        <v>143</v>
      </c>
      <c r="C70" s="54">
        <v>118.9936</v>
      </c>
      <c r="D70" s="54">
        <v>0</v>
      </c>
      <c r="E70" s="54">
        <v>44.526527719999997</v>
      </c>
      <c r="F70" s="54">
        <v>42.300199999999997</v>
      </c>
      <c r="G70" s="54">
        <v>2.22632772</v>
      </c>
      <c r="H70" s="54">
        <v>42.300159310000005</v>
      </c>
      <c r="I70" s="54">
        <v>0.93398866000000003</v>
      </c>
      <c r="J70" s="54">
        <v>44.526484830000001</v>
      </c>
      <c r="K70" s="54">
        <v>42.300159310000005</v>
      </c>
      <c r="L70" s="54">
        <v>0</v>
      </c>
      <c r="M70" s="54">
        <v>2.2263255200000001</v>
      </c>
      <c r="N70" s="55">
        <v>99.999903806601409</v>
      </c>
      <c r="O70" s="55">
        <v>99.999901182562638</v>
      </c>
      <c r="P70" s="55">
        <v>5.0000028713247966</v>
      </c>
      <c r="Q70" s="98">
        <v>0.93398866000000003</v>
      </c>
      <c r="R70" s="55">
        <v>-2.886579864025407E-15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0</v>
      </c>
      <c r="AC70" s="54">
        <v>0</v>
      </c>
      <c r="AD70" s="55" t="s">
        <v>369</v>
      </c>
      <c r="AE70" s="55" t="s">
        <v>369</v>
      </c>
      <c r="AF70" s="55">
        <v>0</v>
      </c>
      <c r="AG70" s="98">
        <v>0</v>
      </c>
      <c r="AH70" s="55">
        <v>0</v>
      </c>
    </row>
    <row r="71" spans="1:34" ht="15.75" x14ac:dyDescent="0.25">
      <c r="A71" s="129">
        <v>60</v>
      </c>
      <c r="B71" s="108" t="s">
        <v>145</v>
      </c>
      <c r="C71" s="54">
        <v>536.04639999999995</v>
      </c>
      <c r="D71" s="54">
        <v>0</v>
      </c>
      <c r="E71" s="54">
        <v>0</v>
      </c>
      <c r="F71" s="54">
        <v>0</v>
      </c>
      <c r="G71" s="54">
        <v>0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5" t="s">
        <v>369</v>
      </c>
      <c r="O71" s="55" t="s">
        <v>369</v>
      </c>
      <c r="P71" s="55">
        <v>0</v>
      </c>
      <c r="Q71" s="98">
        <v>0</v>
      </c>
      <c r="R71" s="55"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0</v>
      </c>
      <c r="AC71" s="54">
        <v>0</v>
      </c>
      <c r="AD71" s="55" t="s">
        <v>369</v>
      </c>
      <c r="AE71" s="55" t="s">
        <v>369</v>
      </c>
      <c r="AF71" s="55">
        <v>0</v>
      </c>
      <c r="AG71" s="98">
        <v>0</v>
      </c>
      <c r="AH71" s="55">
        <v>0</v>
      </c>
    </row>
    <row r="72" spans="1:34" ht="15.75" x14ac:dyDescent="0.25">
      <c r="A72" s="129">
        <v>61</v>
      </c>
      <c r="B72" s="108" t="s">
        <v>147</v>
      </c>
      <c r="C72" s="54">
        <v>185.35319999999999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5" t="s">
        <v>369</v>
      </c>
      <c r="O72" s="55" t="s">
        <v>369</v>
      </c>
      <c r="P72" s="55">
        <v>0</v>
      </c>
      <c r="Q72" s="98">
        <v>0</v>
      </c>
      <c r="R72" s="55">
        <v>0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0</v>
      </c>
      <c r="Z72" s="54">
        <v>0</v>
      </c>
      <c r="AA72" s="54">
        <v>0</v>
      </c>
      <c r="AB72" s="54">
        <v>0</v>
      </c>
      <c r="AC72" s="54">
        <v>0</v>
      </c>
      <c r="AD72" s="55" t="s">
        <v>369</v>
      </c>
      <c r="AE72" s="55" t="s">
        <v>369</v>
      </c>
      <c r="AF72" s="55">
        <v>0</v>
      </c>
      <c r="AG72" s="98">
        <v>0</v>
      </c>
      <c r="AH72" s="55">
        <v>0</v>
      </c>
    </row>
    <row r="73" spans="1:34" ht="15.75" x14ac:dyDescent="0.25">
      <c r="A73" s="129">
        <v>62</v>
      </c>
      <c r="B73" s="108" t="s">
        <v>149</v>
      </c>
      <c r="C73" s="54">
        <v>181.6626</v>
      </c>
      <c r="D73" s="54">
        <v>0</v>
      </c>
      <c r="E73" s="54">
        <v>15.35885886</v>
      </c>
      <c r="F73" s="54">
        <v>15.343500000000001</v>
      </c>
      <c r="G73" s="54">
        <v>1.535886E-2</v>
      </c>
      <c r="H73" s="54">
        <v>15.34347022</v>
      </c>
      <c r="I73" s="54">
        <v>0</v>
      </c>
      <c r="J73" s="54">
        <v>15.358829</v>
      </c>
      <c r="K73" s="54">
        <v>15.34347022</v>
      </c>
      <c r="L73" s="54">
        <v>0</v>
      </c>
      <c r="M73" s="54">
        <v>1.5358780000000001E-2</v>
      </c>
      <c r="N73" s="55">
        <v>99.99980591129794</v>
      </c>
      <c r="O73" s="55">
        <v>99.999479128008204</v>
      </c>
      <c r="P73" s="55">
        <v>9.9999680965261101E-2</v>
      </c>
      <c r="Q73" s="98">
        <v>0</v>
      </c>
      <c r="R73" s="55">
        <v>0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0</v>
      </c>
      <c r="AA73" s="54">
        <v>0</v>
      </c>
      <c r="AB73" s="54">
        <v>0</v>
      </c>
      <c r="AC73" s="54">
        <v>0</v>
      </c>
      <c r="AD73" s="55" t="s">
        <v>369</v>
      </c>
      <c r="AE73" s="55" t="s">
        <v>369</v>
      </c>
      <c r="AF73" s="55">
        <v>0</v>
      </c>
      <c r="AG73" s="98">
        <v>0</v>
      </c>
      <c r="AH73" s="55">
        <v>0</v>
      </c>
    </row>
    <row r="74" spans="1:34" ht="15.75" x14ac:dyDescent="0.25">
      <c r="A74" s="129">
        <v>63</v>
      </c>
      <c r="B74" s="108" t="s">
        <v>151</v>
      </c>
      <c r="C74" s="54">
        <v>432.87860000000001</v>
      </c>
      <c r="D74" s="54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5" t="s">
        <v>369</v>
      </c>
      <c r="O74" s="55" t="s">
        <v>369</v>
      </c>
      <c r="P74" s="55">
        <v>0</v>
      </c>
      <c r="Q74" s="98">
        <v>0</v>
      </c>
      <c r="R74" s="55"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v>0</v>
      </c>
      <c r="AD74" s="55" t="s">
        <v>369</v>
      </c>
      <c r="AE74" s="55" t="s">
        <v>369</v>
      </c>
      <c r="AF74" s="55">
        <v>0</v>
      </c>
      <c r="AG74" s="98">
        <v>0</v>
      </c>
      <c r="AH74" s="55">
        <v>0</v>
      </c>
    </row>
    <row r="75" spans="1:34" ht="15.75" x14ac:dyDescent="0.25">
      <c r="A75" s="130">
        <v>64</v>
      </c>
      <c r="B75" s="108" t="s">
        <v>153</v>
      </c>
      <c r="C75" s="54">
        <v>148.50110000000001</v>
      </c>
      <c r="D75" s="54">
        <v>0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5" t="s">
        <v>369</v>
      </c>
      <c r="O75" s="55" t="s">
        <v>369</v>
      </c>
      <c r="P75" s="55">
        <v>0</v>
      </c>
      <c r="Q75" s="98">
        <v>0</v>
      </c>
      <c r="R75" s="55">
        <v>0</v>
      </c>
      <c r="S75" s="54">
        <v>0</v>
      </c>
      <c r="T75" s="54">
        <v>0</v>
      </c>
      <c r="U75" s="54">
        <v>0</v>
      </c>
      <c r="V75" s="54">
        <v>0</v>
      </c>
      <c r="W75" s="54">
        <v>0</v>
      </c>
      <c r="X75" s="54">
        <v>0</v>
      </c>
      <c r="Y75" s="54">
        <v>0</v>
      </c>
      <c r="Z75" s="54">
        <v>0</v>
      </c>
      <c r="AA75" s="54">
        <v>0</v>
      </c>
      <c r="AB75" s="54">
        <v>0</v>
      </c>
      <c r="AC75" s="54">
        <v>0</v>
      </c>
      <c r="AD75" s="55" t="s">
        <v>369</v>
      </c>
      <c r="AE75" s="55" t="s">
        <v>369</v>
      </c>
      <c r="AF75" s="55">
        <v>0</v>
      </c>
      <c r="AG75" s="98">
        <v>0</v>
      </c>
      <c r="AH75" s="55">
        <v>0</v>
      </c>
    </row>
    <row r="76" spans="1:34" s="50" customFormat="1" ht="15.75" x14ac:dyDescent="0.25">
      <c r="A76" s="127">
        <v>65</v>
      </c>
      <c r="B76" s="128" t="s">
        <v>155</v>
      </c>
      <c r="C76" s="49">
        <v>270.95060000000001</v>
      </c>
      <c r="D76" s="49">
        <v>0</v>
      </c>
      <c r="E76" s="49">
        <v>0</v>
      </c>
      <c r="F76" s="49">
        <v>0</v>
      </c>
      <c r="G76" s="49">
        <v>0</v>
      </c>
      <c r="H76" s="49">
        <v>0</v>
      </c>
      <c r="I76" s="49">
        <v>0.70576390000000011</v>
      </c>
      <c r="J76" s="49">
        <v>0</v>
      </c>
      <c r="K76" s="49">
        <v>0</v>
      </c>
      <c r="L76" s="49">
        <v>0</v>
      </c>
      <c r="M76" s="49">
        <v>0</v>
      </c>
      <c r="N76" s="49" t="s">
        <v>369</v>
      </c>
      <c r="O76" s="49" t="s">
        <v>369</v>
      </c>
      <c r="P76" s="49">
        <v>0</v>
      </c>
      <c r="Q76" s="49">
        <v>0</v>
      </c>
      <c r="R76" s="49">
        <v>0.70576390000000011</v>
      </c>
      <c r="S76" s="49">
        <v>0</v>
      </c>
      <c r="T76" s="49">
        <v>0</v>
      </c>
      <c r="U76" s="49">
        <v>0</v>
      </c>
      <c r="V76" s="49">
        <v>0</v>
      </c>
      <c r="W76" s="49">
        <v>0</v>
      </c>
      <c r="X76" s="49">
        <v>0</v>
      </c>
      <c r="Y76" s="49">
        <v>0</v>
      </c>
      <c r="Z76" s="49">
        <v>0</v>
      </c>
      <c r="AA76" s="49">
        <v>0</v>
      </c>
      <c r="AB76" s="49">
        <v>0</v>
      </c>
      <c r="AC76" s="49">
        <v>0</v>
      </c>
      <c r="AD76" s="49" t="s">
        <v>369</v>
      </c>
      <c r="AE76" s="49" t="s">
        <v>369</v>
      </c>
      <c r="AF76" s="49">
        <v>0</v>
      </c>
      <c r="AG76" s="49">
        <v>0</v>
      </c>
      <c r="AH76" s="49">
        <v>0</v>
      </c>
    </row>
    <row r="77" spans="1:34" ht="15.75" x14ac:dyDescent="0.25">
      <c r="A77" s="129">
        <v>66</v>
      </c>
      <c r="B77" s="108" t="s">
        <v>157</v>
      </c>
      <c r="C77" s="54">
        <v>110.9344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0.67470527000000002</v>
      </c>
      <c r="J77" s="54">
        <v>0</v>
      </c>
      <c r="K77" s="54">
        <v>0</v>
      </c>
      <c r="L77" s="54">
        <v>0</v>
      </c>
      <c r="M77" s="54">
        <v>0</v>
      </c>
      <c r="N77" s="55" t="s">
        <v>369</v>
      </c>
      <c r="O77" s="55" t="s">
        <v>369</v>
      </c>
      <c r="P77" s="55">
        <v>0</v>
      </c>
      <c r="Q77" s="98">
        <v>0</v>
      </c>
      <c r="R77" s="55">
        <v>0.67470527000000002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5" t="s">
        <v>369</v>
      </c>
      <c r="AE77" s="55" t="s">
        <v>369</v>
      </c>
      <c r="AF77" s="55">
        <v>0</v>
      </c>
      <c r="AG77" s="98">
        <v>0</v>
      </c>
      <c r="AH77" s="55">
        <v>0</v>
      </c>
    </row>
    <row r="78" spans="1:34" ht="15.75" x14ac:dyDescent="0.25">
      <c r="A78" s="129">
        <v>67</v>
      </c>
      <c r="B78" s="108" t="s">
        <v>159</v>
      </c>
      <c r="C78" s="54">
        <v>47.923000000000002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5" t="s">
        <v>369</v>
      </c>
      <c r="O78" s="55" t="s">
        <v>369</v>
      </c>
      <c r="P78" s="55">
        <v>0</v>
      </c>
      <c r="Q78" s="98">
        <v>0</v>
      </c>
      <c r="R78" s="55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5" t="s">
        <v>369</v>
      </c>
      <c r="AE78" s="55" t="s">
        <v>369</v>
      </c>
      <c r="AF78" s="55">
        <v>0</v>
      </c>
      <c r="AG78" s="98">
        <v>0</v>
      </c>
      <c r="AH78" s="55">
        <v>0</v>
      </c>
    </row>
    <row r="79" spans="1:34" ht="15.75" x14ac:dyDescent="0.25">
      <c r="A79" s="129">
        <v>68</v>
      </c>
      <c r="B79" s="108" t="s">
        <v>161</v>
      </c>
      <c r="C79" s="54">
        <v>60.386800000000001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2.5446150000000001E-2</v>
      </c>
      <c r="J79" s="54">
        <v>0</v>
      </c>
      <c r="K79" s="54">
        <v>0</v>
      </c>
      <c r="L79" s="54">
        <v>0</v>
      </c>
      <c r="M79" s="54">
        <v>0</v>
      </c>
      <c r="N79" s="55" t="s">
        <v>369</v>
      </c>
      <c r="O79" s="55" t="s">
        <v>369</v>
      </c>
      <c r="P79" s="55">
        <v>0</v>
      </c>
      <c r="Q79" s="98">
        <v>0</v>
      </c>
      <c r="R79" s="55">
        <v>2.5446150000000001E-2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0</v>
      </c>
      <c r="AC79" s="54">
        <v>0</v>
      </c>
      <c r="AD79" s="55" t="s">
        <v>369</v>
      </c>
      <c r="AE79" s="55" t="s">
        <v>369</v>
      </c>
      <c r="AF79" s="55">
        <v>0</v>
      </c>
      <c r="AG79" s="98">
        <v>0</v>
      </c>
      <c r="AH79" s="55">
        <v>0</v>
      </c>
    </row>
    <row r="80" spans="1:34" ht="33.75" customHeight="1" x14ac:dyDescent="0.25">
      <c r="A80" s="129">
        <v>69</v>
      </c>
      <c r="B80" s="108" t="s">
        <v>247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5" t="s">
        <v>369</v>
      </c>
      <c r="O80" s="55" t="s">
        <v>369</v>
      </c>
      <c r="P80" s="55">
        <v>0</v>
      </c>
      <c r="Q80" s="98">
        <v>0</v>
      </c>
      <c r="R80" s="55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5" t="s">
        <v>369</v>
      </c>
      <c r="AE80" s="55" t="s">
        <v>369</v>
      </c>
      <c r="AF80" s="55">
        <v>0</v>
      </c>
      <c r="AG80" s="98">
        <v>0</v>
      </c>
      <c r="AH80" s="55">
        <v>0</v>
      </c>
    </row>
    <row r="81" spans="1:34" ht="33.75" customHeight="1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98">
        <v>0</v>
      </c>
      <c r="R81" s="55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  <c r="AD81" s="55" t="s">
        <v>369</v>
      </c>
      <c r="AE81" s="55" t="s">
        <v>369</v>
      </c>
      <c r="AF81" s="55">
        <v>0</v>
      </c>
      <c r="AG81" s="98">
        <v>0</v>
      </c>
      <c r="AH81" s="55">
        <v>0</v>
      </c>
    </row>
    <row r="82" spans="1:34" ht="15.75" x14ac:dyDescent="0.25">
      <c r="A82" s="130">
        <v>71</v>
      </c>
      <c r="B82" s="108" t="s">
        <v>165</v>
      </c>
      <c r="C82" s="54">
        <v>51.706400000000002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5.6124799999999996E-3</v>
      </c>
      <c r="J82" s="54">
        <v>0</v>
      </c>
      <c r="K82" s="54">
        <v>0</v>
      </c>
      <c r="L82" s="54">
        <v>0</v>
      </c>
      <c r="M82" s="54">
        <v>0</v>
      </c>
      <c r="N82" s="55" t="s">
        <v>369</v>
      </c>
      <c r="O82" s="55" t="s">
        <v>369</v>
      </c>
      <c r="P82" s="55">
        <v>0</v>
      </c>
      <c r="Q82" s="98">
        <v>0</v>
      </c>
      <c r="R82" s="55">
        <v>5.6124799999999996E-3</v>
      </c>
      <c r="S82" s="54">
        <v>0</v>
      </c>
      <c r="T82" s="54">
        <v>0</v>
      </c>
      <c r="U82" s="54">
        <v>0</v>
      </c>
      <c r="V82" s="54">
        <v>0</v>
      </c>
      <c r="W82" s="54">
        <v>0</v>
      </c>
      <c r="X82" s="54">
        <v>0</v>
      </c>
      <c r="Y82" s="54">
        <v>0</v>
      </c>
      <c r="Z82" s="54">
        <v>0</v>
      </c>
      <c r="AA82" s="54">
        <v>0</v>
      </c>
      <c r="AB82" s="54">
        <v>0</v>
      </c>
      <c r="AC82" s="54">
        <v>0</v>
      </c>
      <c r="AD82" s="55" t="s">
        <v>369</v>
      </c>
      <c r="AE82" s="55" t="s">
        <v>369</v>
      </c>
      <c r="AF82" s="55">
        <v>0</v>
      </c>
      <c r="AG82" s="98">
        <v>0</v>
      </c>
      <c r="AH82" s="55">
        <v>0</v>
      </c>
    </row>
    <row r="83" spans="1:34" s="50" customFormat="1" ht="15.75" x14ac:dyDescent="0.25">
      <c r="A83" s="127">
        <v>72</v>
      </c>
      <c r="B83" s="128" t="s">
        <v>167</v>
      </c>
      <c r="C83" s="49">
        <v>874.00830000000019</v>
      </c>
      <c r="D83" s="49">
        <v>0</v>
      </c>
      <c r="E83" s="49">
        <v>379.89537091</v>
      </c>
      <c r="F83" s="49">
        <v>372.80219999999997</v>
      </c>
      <c r="G83" s="49">
        <v>7.0931709100000004</v>
      </c>
      <c r="H83" s="49">
        <v>372.80199289999996</v>
      </c>
      <c r="I83" s="49">
        <v>0</v>
      </c>
      <c r="J83" s="49">
        <v>379.89513060000002</v>
      </c>
      <c r="K83" s="49">
        <v>372.80199289999996</v>
      </c>
      <c r="L83" s="49">
        <v>0</v>
      </c>
      <c r="M83" s="49">
        <v>7.0931376999999998</v>
      </c>
      <c r="N83" s="49">
        <v>99.999944447752725</v>
      </c>
      <c r="O83" s="49">
        <v>99.999531803188972</v>
      </c>
      <c r="P83" s="49">
        <v>1.8671304601344103</v>
      </c>
      <c r="Q83" s="49">
        <v>0</v>
      </c>
      <c r="R83" s="49">
        <v>0</v>
      </c>
      <c r="S83" s="49">
        <v>0</v>
      </c>
      <c r="T83" s="49">
        <v>0</v>
      </c>
      <c r="U83" s="49">
        <v>0</v>
      </c>
      <c r="V83" s="49">
        <v>0</v>
      </c>
      <c r="W83" s="49">
        <v>0</v>
      </c>
      <c r="X83" s="49">
        <v>0</v>
      </c>
      <c r="Y83" s="49">
        <v>0</v>
      </c>
      <c r="Z83" s="49">
        <v>0</v>
      </c>
      <c r="AA83" s="49">
        <v>0</v>
      </c>
      <c r="AB83" s="49">
        <v>0</v>
      </c>
      <c r="AC83" s="49">
        <v>0</v>
      </c>
      <c r="AD83" s="49" t="s">
        <v>369</v>
      </c>
      <c r="AE83" s="49" t="s">
        <v>369</v>
      </c>
      <c r="AF83" s="49">
        <v>0</v>
      </c>
      <c r="AG83" s="49">
        <v>0</v>
      </c>
      <c r="AH83" s="49">
        <v>0</v>
      </c>
    </row>
    <row r="84" spans="1:34" ht="15.75" x14ac:dyDescent="0.25">
      <c r="A84" s="129">
        <v>73</v>
      </c>
      <c r="B84" s="108" t="s">
        <v>169</v>
      </c>
      <c r="C84" s="54">
        <v>3.6900000000000002E-2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5" t="s">
        <v>369</v>
      </c>
      <c r="O84" s="55" t="s">
        <v>369</v>
      </c>
      <c r="P84" s="55">
        <v>0</v>
      </c>
      <c r="Q84" s="98">
        <v>0</v>
      </c>
      <c r="R84" s="55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5" t="s">
        <v>369</v>
      </c>
      <c r="AE84" s="55" t="s">
        <v>369</v>
      </c>
      <c r="AF84" s="55">
        <v>0</v>
      </c>
      <c r="AG84" s="98">
        <v>0</v>
      </c>
      <c r="AH84" s="55">
        <v>0</v>
      </c>
    </row>
    <row r="85" spans="1:34" ht="15.75" x14ac:dyDescent="0.25">
      <c r="A85" s="129">
        <v>74</v>
      </c>
      <c r="B85" s="108" t="s">
        <v>173</v>
      </c>
      <c r="C85" s="54">
        <v>0.57369999999999999</v>
      </c>
      <c r="D85" s="54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5" t="s">
        <v>369</v>
      </c>
      <c r="O85" s="55" t="s">
        <v>369</v>
      </c>
      <c r="P85" s="55">
        <v>0</v>
      </c>
      <c r="Q85" s="98">
        <v>0</v>
      </c>
      <c r="R85" s="55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5" t="s">
        <v>369</v>
      </c>
      <c r="AE85" s="55" t="s">
        <v>369</v>
      </c>
      <c r="AF85" s="55">
        <v>0</v>
      </c>
      <c r="AG85" s="98">
        <v>0</v>
      </c>
      <c r="AH85" s="55">
        <v>0</v>
      </c>
    </row>
    <row r="86" spans="1:34" ht="15.75" x14ac:dyDescent="0.25">
      <c r="A86" s="129">
        <v>75</v>
      </c>
      <c r="B86" s="108" t="s">
        <v>175</v>
      </c>
      <c r="C86" s="54">
        <v>5.2080000000000002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98">
        <v>0</v>
      </c>
      <c r="R86" s="55">
        <v>0</v>
      </c>
      <c r="S86" s="54">
        <v>0</v>
      </c>
      <c r="T86" s="54">
        <v>0</v>
      </c>
      <c r="U86" s="54">
        <v>0</v>
      </c>
      <c r="V86" s="54">
        <v>0</v>
      </c>
      <c r="W86" s="54">
        <v>0</v>
      </c>
      <c r="X86" s="54">
        <v>0</v>
      </c>
      <c r="Y86" s="54">
        <v>0</v>
      </c>
      <c r="Z86" s="54">
        <v>0</v>
      </c>
      <c r="AA86" s="54">
        <v>0</v>
      </c>
      <c r="AB86" s="54">
        <v>0</v>
      </c>
      <c r="AC86" s="54">
        <v>0</v>
      </c>
      <c r="AD86" s="55" t="s">
        <v>369</v>
      </c>
      <c r="AE86" s="55" t="s">
        <v>369</v>
      </c>
      <c r="AF86" s="55">
        <v>0</v>
      </c>
      <c r="AG86" s="98">
        <v>0</v>
      </c>
      <c r="AH86" s="55">
        <v>0</v>
      </c>
    </row>
    <row r="87" spans="1:34" ht="15.75" x14ac:dyDescent="0.25">
      <c r="A87" s="129">
        <v>76</v>
      </c>
      <c r="B87" s="108" t="s">
        <v>177</v>
      </c>
      <c r="C87" s="54">
        <v>213.0008</v>
      </c>
      <c r="D87" s="54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5" t="s">
        <v>369</v>
      </c>
      <c r="O87" s="55" t="s">
        <v>369</v>
      </c>
      <c r="P87" s="55">
        <v>0</v>
      </c>
      <c r="Q87" s="98">
        <v>0</v>
      </c>
      <c r="R87" s="55"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5" t="s">
        <v>369</v>
      </c>
      <c r="AE87" s="55" t="s">
        <v>369</v>
      </c>
      <c r="AF87" s="55">
        <v>0</v>
      </c>
      <c r="AG87" s="98">
        <v>0</v>
      </c>
      <c r="AH87" s="55">
        <v>0</v>
      </c>
    </row>
    <row r="88" spans="1:34" ht="15.75" x14ac:dyDescent="0.25">
      <c r="A88" s="129">
        <v>77</v>
      </c>
      <c r="B88" s="108" t="s">
        <v>181</v>
      </c>
      <c r="C88" s="54">
        <v>178.81030000000001</v>
      </c>
      <c r="D88" s="54">
        <v>0</v>
      </c>
      <c r="E88" s="54">
        <v>180.61619697</v>
      </c>
      <c r="F88" s="54">
        <v>178.81</v>
      </c>
      <c r="G88" s="54">
        <v>1.80619697</v>
      </c>
      <c r="H88" s="54">
        <v>178.80998824</v>
      </c>
      <c r="I88" s="54">
        <v>0</v>
      </c>
      <c r="J88" s="54">
        <v>180.61618509000002</v>
      </c>
      <c r="K88" s="54">
        <v>178.80998824</v>
      </c>
      <c r="L88" s="54">
        <v>0</v>
      </c>
      <c r="M88" s="54">
        <v>1.8061968500000001</v>
      </c>
      <c r="N88" s="55">
        <v>99.999993423186623</v>
      </c>
      <c r="O88" s="55">
        <v>99.999993356206332</v>
      </c>
      <c r="P88" s="55">
        <v>1.0000193776100312</v>
      </c>
      <c r="Q88" s="98">
        <v>0</v>
      </c>
      <c r="R88" s="55">
        <v>0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0</v>
      </c>
      <c r="Y88" s="54">
        <v>0</v>
      </c>
      <c r="Z88" s="54">
        <v>0</v>
      </c>
      <c r="AA88" s="54">
        <v>0</v>
      </c>
      <c r="AB88" s="54">
        <v>0</v>
      </c>
      <c r="AC88" s="54">
        <v>0</v>
      </c>
      <c r="AD88" s="55" t="s">
        <v>369</v>
      </c>
      <c r="AE88" s="55" t="s">
        <v>369</v>
      </c>
      <c r="AF88" s="55">
        <v>0</v>
      </c>
      <c r="AG88" s="98">
        <v>0</v>
      </c>
      <c r="AH88" s="55">
        <v>0</v>
      </c>
    </row>
    <row r="89" spans="1:34" ht="15.75" x14ac:dyDescent="0.25">
      <c r="A89" s="129">
        <v>78</v>
      </c>
      <c r="B89" s="108" t="s">
        <v>183</v>
      </c>
      <c r="C89" s="54">
        <v>47.222900000000003</v>
      </c>
      <c r="D89" s="54">
        <v>0</v>
      </c>
      <c r="E89" s="54">
        <v>7.0496037300000003</v>
      </c>
      <c r="F89" s="54">
        <v>5.2872000000000003</v>
      </c>
      <c r="G89" s="54">
        <v>1.7624037299999999</v>
      </c>
      <c r="H89" s="54">
        <v>5.2871038499999994</v>
      </c>
      <c r="I89" s="54">
        <v>0</v>
      </c>
      <c r="J89" s="54">
        <v>7.0494754999999998</v>
      </c>
      <c r="K89" s="54">
        <v>5.2871038499999994</v>
      </c>
      <c r="L89" s="54">
        <v>0</v>
      </c>
      <c r="M89" s="54">
        <v>1.76237165</v>
      </c>
      <c r="N89" s="55">
        <v>99.998181457103925</v>
      </c>
      <c r="O89" s="55">
        <v>99.998179758732135</v>
      </c>
      <c r="P89" s="55">
        <v>25.000039364630744</v>
      </c>
      <c r="Q89" s="98">
        <v>0</v>
      </c>
      <c r="R89" s="55"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0</v>
      </c>
      <c r="AC89" s="54">
        <v>0</v>
      </c>
      <c r="AD89" s="55" t="s">
        <v>369</v>
      </c>
      <c r="AE89" s="55" t="s">
        <v>369</v>
      </c>
      <c r="AF89" s="55">
        <v>0</v>
      </c>
      <c r="AG89" s="98">
        <v>0</v>
      </c>
      <c r="AH89" s="55">
        <v>0</v>
      </c>
    </row>
    <row r="90" spans="1:34" ht="15.75" x14ac:dyDescent="0.25">
      <c r="A90" s="129">
        <v>79</v>
      </c>
      <c r="B90" s="108" t="s">
        <v>185</v>
      </c>
      <c r="C90" s="54">
        <v>99.572000000000003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5" t="s">
        <v>369</v>
      </c>
      <c r="O90" s="55" t="s">
        <v>369</v>
      </c>
      <c r="P90" s="55">
        <v>0</v>
      </c>
      <c r="Q90" s="98">
        <v>0</v>
      </c>
      <c r="R90" s="55">
        <v>0</v>
      </c>
      <c r="S90" s="54">
        <v>0</v>
      </c>
      <c r="T90" s="54">
        <v>0</v>
      </c>
      <c r="U90" s="54">
        <v>0</v>
      </c>
      <c r="V90" s="54">
        <v>0</v>
      </c>
      <c r="W90" s="54">
        <v>0</v>
      </c>
      <c r="X90" s="54">
        <v>0</v>
      </c>
      <c r="Y90" s="54">
        <v>0</v>
      </c>
      <c r="Z90" s="54">
        <v>0</v>
      </c>
      <c r="AA90" s="54">
        <v>0</v>
      </c>
      <c r="AB90" s="54">
        <v>0</v>
      </c>
      <c r="AC90" s="54">
        <v>0</v>
      </c>
      <c r="AD90" s="55" t="s">
        <v>369</v>
      </c>
      <c r="AE90" s="55" t="s">
        <v>369</v>
      </c>
      <c r="AF90" s="55">
        <v>0</v>
      </c>
      <c r="AG90" s="98">
        <v>0</v>
      </c>
      <c r="AH90" s="55">
        <v>0</v>
      </c>
    </row>
    <row r="91" spans="1:34" ht="15.75" x14ac:dyDescent="0.25">
      <c r="A91" s="129">
        <v>80</v>
      </c>
      <c r="B91" s="108" t="s">
        <v>187</v>
      </c>
      <c r="C91" s="54">
        <v>140.59630000000001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5" t="s">
        <v>369</v>
      </c>
      <c r="O91" s="55" t="s">
        <v>369</v>
      </c>
      <c r="P91" s="55">
        <v>0</v>
      </c>
      <c r="Q91" s="98">
        <v>0</v>
      </c>
      <c r="R91" s="55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0</v>
      </c>
      <c r="AB91" s="54">
        <v>0</v>
      </c>
      <c r="AC91" s="54">
        <v>0</v>
      </c>
      <c r="AD91" s="55" t="s">
        <v>369</v>
      </c>
      <c r="AE91" s="55" t="s">
        <v>369</v>
      </c>
      <c r="AF91" s="55">
        <v>0</v>
      </c>
      <c r="AG91" s="98">
        <v>0</v>
      </c>
      <c r="AH91" s="55">
        <v>0</v>
      </c>
    </row>
    <row r="92" spans="1:34" ht="15.75" x14ac:dyDescent="0.25">
      <c r="A92" s="129">
        <v>81</v>
      </c>
      <c r="B92" s="108" t="s">
        <v>189</v>
      </c>
      <c r="C92" s="54">
        <v>157.02289999999999</v>
      </c>
      <c r="D92" s="54">
        <v>0</v>
      </c>
      <c r="E92" s="54">
        <v>160.22744900000001</v>
      </c>
      <c r="F92" s="54">
        <v>157.02289999999999</v>
      </c>
      <c r="G92" s="54">
        <v>3.2045490000000001</v>
      </c>
      <c r="H92" s="54">
        <v>157.02289999999999</v>
      </c>
      <c r="I92" s="54">
        <v>0</v>
      </c>
      <c r="J92" s="54">
        <v>160.22744900000001</v>
      </c>
      <c r="K92" s="54">
        <v>157.02289999999999</v>
      </c>
      <c r="L92" s="54">
        <v>0</v>
      </c>
      <c r="M92" s="54">
        <v>3.2045490000000001</v>
      </c>
      <c r="N92" s="55">
        <v>100</v>
      </c>
      <c r="O92" s="55">
        <v>100</v>
      </c>
      <c r="P92" s="55">
        <v>2.0000000124822561</v>
      </c>
      <c r="Q92" s="98">
        <v>0</v>
      </c>
      <c r="R92" s="55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v>0</v>
      </c>
      <c r="AD92" s="55" t="s">
        <v>369</v>
      </c>
      <c r="AE92" s="55" t="s">
        <v>369</v>
      </c>
      <c r="AF92" s="55">
        <v>0</v>
      </c>
      <c r="AG92" s="98">
        <v>0</v>
      </c>
      <c r="AH92" s="55">
        <v>0</v>
      </c>
    </row>
    <row r="93" spans="1:34" ht="15.75" x14ac:dyDescent="0.25">
      <c r="A93" s="129">
        <v>82</v>
      </c>
      <c r="B93" s="108" t="s">
        <v>191</v>
      </c>
      <c r="C93" s="54">
        <v>31.964500000000001</v>
      </c>
      <c r="D93" s="54">
        <v>0</v>
      </c>
      <c r="E93" s="54">
        <v>32.002121209999999</v>
      </c>
      <c r="F93" s="54">
        <v>31.682099999999998</v>
      </c>
      <c r="G93" s="54">
        <v>0.32002121</v>
      </c>
      <c r="H93" s="54">
        <v>31.682000809999998</v>
      </c>
      <c r="I93" s="54">
        <v>0</v>
      </c>
      <c r="J93" s="54">
        <v>32.00202101</v>
      </c>
      <c r="K93" s="54">
        <v>31.682000809999998</v>
      </c>
      <c r="L93" s="54">
        <v>0</v>
      </c>
      <c r="M93" s="54">
        <v>0.32002020000000003</v>
      </c>
      <c r="N93" s="55">
        <v>99.999686921005875</v>
      </c>
      <c r="O93" s="55">
        <v>99.999684395918649</v>
      </c>
      <c r="P93" s="55">
        <v>0.99999996843949335</v>
      </c>
      <c r="Q93" s="98">
        <v>0</v>
      </c>
      <c r="R93" s="55">
        <v>0</v>
      </c>
      <c r="S93" s="54">
        <v>0</v>
      </c>
      <c r="T93" s="54">
        <v>0</v>
      </c>
      <c r="U93" s="54">
        <v>0</v>
      </c>
      <c r="V93" s="54">
        <v>0</v>
      </c>
      <c r="W93" s="54">
        <v>0</v>
      </c>
      <c r="X93" s="54">
        <v>0</v>
      </c>
      <c r="Y93" s="54">
        <v>0</v>
      </c>
      <c r="Z93" s="54">
        <v>0</v>
      </c>
      <c r="AA93" s="54">
        <v>0</v>
      </c>
      <c r="AB93" s="54">
        <v>0</v>
      </c>
      <c r="AC93" s="54">
        <v>0</v>
      </c>
      <c r="AD93" s="55" t="s">
        <v>369</v>
      </c>
      <c r="AE93" s="55" t="s">
        <v>369</v>
      </c>
      <c r="AF93" s="55">
        <v>0</v>
      </c>
      <c r="AG93" s="98">
        <v>0</v>
      </c>
      <c r="AH93" s="55">
        <v>0</v>
      </c>
    </row>
    <row r="94" spans="1:34" s="50" customFormat="1" ht="15.75" x14ac:dyDescent="0.25">
      <c r="A94" s="127">
        <v>83</v>
      </c>
      <c r="B94" s="128" t="s">
        <v>193</v>
      </c>
      <c r="C94" s="49">
        <v>107.6305</v>
      </c>
      <c r="D94" s="49">
        <v>0</v>
      </c>
      <c r="E94" s="49">
        <v>0</v>
      </c>
      <c r="F94" s="49">
        <v>0</v>
      </c>
      <c r="G94" s="49">
        <v>0</v>
      </c>
      <c r="H94" s="49">
        <v>0</v>
      </c>
      <c r="I94" s="49">
        <v>7.9999682099999996</v>
      </c>
      <c r="J94" s="49">
        <v>0</v>
      </c>
      <c r="K94" s="49">
        <v>0</v>
      </c>
      <c r="L94" s="49">
        <v>0</v>
      </c>
      <c r="M94" s="49">
        <v>0</v>
      </c>
      <c r="N94" s="49" t="s">
        <v>369</v>
      </c>
      <c r="O94" s="49" t="s">
        <v>369</v>
      </c>
      <c r="P94" s="49">
        <v>0</v>
      </c>
      <c r="Q94" s="49">
        <v>7.9999682099999996</v>
      </c>
      <c r="R94" s="49">
        <v>0</v>
      </c>
      <c r="S94" s="49">
        <v>0</v>
      </c>
      <c r="T94" s="49">
        <v>0</v>
      </c>
      <c r="U94" s="49">
        <v>0</v>
      </c>
      <c r="V94" s="49">
        <v>0</v>
      </c>
      <c r="W94" s="49">
        <v>0</v>
      </c>
      <c r="X94" s="49">
        <v>0</v>
      </c>
      <c r="Y94" s="49">
        <v>0</v>
      </c>
      <c r="Z94" s="49">
        <v>0</v>
      </c>
      <c r="AA94" s="49">
        <v>0</v>
      </c>
      <c r="AB94" s="49">
        <v>0</v>
      </c>
      <c r="AC94" s="49">
        <v>0</v>
      </c>
      <c r="AD94" s="49" t="s">
        <v>369</v>
      </c>
      <c r="AE94" s="49" t="s">
        <v>369</v>
      </c>
      <c r="AF94" s="49">
        <v>0</v>
      </c>
      <c r="AG94" s="49">
        <v>0</v>
      </c>
      <c r="AH94" s="49">
        <v>0</v>
      </c>
    </row>
    <row r="95" spans="1:34" s="50" customFormat="1" ht="15.75" x14ac:dyDescent="0.25">
      <c r="A95" s="129">
        <v>84</v>
      </c>
      <c r="B95" s="108" t="s">
        <v>171</v>
      </c>
      <c r="C95" s="54">
        <v>4.4222000000000001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5" t="s">
        <v>369</v>
      </c>
      <c r="O95" s="55" t="s">
        <v>369</v>
      </c>
      <c r="P95" s="55">
        <v>0</v>
      </c>
      <c r="Q95" s="98">
        <v>0</v>
      </c>
      <c r="R95" s="55">
        <v>0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v>0</v>
      </c>
      <c r="AD95" s="55" t="s">
        <v>369</v>
      </c>
      <c r="AE95" s="55" t="s">
        <v>369</v>
      </c>
      <c r="AF95" s="55">
        <v>0</v>
      </c>
      <c r="AG95" s="98">
        <v>0</v>
      </c>
      <c r="AH95" s="55">
        <v>0</v>
      </c>
    </row>
    <row r="96" spans="1:34" ht="15.75" x14ac:dyDescent="0.25">
      <c r="A96" s="129">
        <v>85</v>
      </c>
      <c r="B96" s="108" t="s">
        <v>195</v>
      </c>
      <c r="C96" s="54">
        <v>0.40239999999999998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5" t="s">
        <v>369</v>
      </c>
      <c r="O96" s="55" t="s">
        <v>369</v>
      </c>
      <c r="P96" s="55">
        <v>0</v>
      </c>
      <c r="Q96" s="98">
        <v>0</v>
      </c>
      <c r="R96" s="55">
        <v>0</v>
      </c>
      <c r="S96" s="54">
        <v>0</v>
      </c>
      <c r="T96" s="54">
        <v>0</v>
      </c>
      <c r="U96" s="54">
        <v>0</v>
      </c>
      <c r="V96" s="54">
        <v>0</v>
      </c>
      <c r="W96" s="54">
        <v>0</v>
      </c>
      <c r="X96" s="54">
        <v>0</v>
      </c>
      <c r="Y96" s="54">
        <v>0</v>
      </c>
      <c r="Z96" s="54">
        <v>0</v>
      </c>
      <c r="AA96" s="54">
        <v>0</v>
      </c>
      <c r="AB96" s="54">
        <v>0</v>
      </c>
      <c r="AC96" s="54">
        <v>0</v>
      </c>
      <c r="AD96" s="55" t="s">
        <v>369</v>
      </c>
      <c r="AE96" s="55" t="s">
        <v>369</v>
      </c>
      <c r="AF96" s="55">
        <v>0</v>
      </c>
      <c r="AG96" s="98">
        <v>0</v>
      </c>
      <c r="AH96" s="55">
        <v>0</v>
      </c>
    </row>
    <row r="97" spans="1:34" ht="15.75" x14ac:dyDescent="0.25">
      <c r="A97" s="129">
        <v>86</v>
      </c>
      <c r="B97" s="108" t="s">
        <v>179</v>
      </c>
      <c r="C97" s="54">
        <v>2.8144999999999998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I97" s="54">
        <v>0</v>
      </c>
      <c r="J97" s="54">
        <v>0</v>
      </c>
      <c r="K97" s="54">
        <v>0</v>
      </c>
      <c r="L97" s="54">
        <v>0</v>
      </c>
      <c r="M97" s="54">
        <v>0</v>
      </c>
      <c r="N97" s="55" t="s">
        <v>369</v>
      </c>
      <c r="O97" s="55" t="s">
        <v>369</v>
      </c>
      <c r="P97" s="55">
        <v>0</v>
      </c>
      <c r="Q97" s="98">
        <v>0</v>
      </c>
      <c r="R97" s="55">
        <v>0</v>
      </c>
      <c r="S97" s="54">
        <v>0</v>
      </c>
      <c r="T97" s="54">
        <v>0</v>
      </c>
      <c r="U97" s="54">
        <v>0</v>
      </c>
      <c r="V97" s="54">
        <v>0</v>
      </c>
      <c r="W97" s="54">
        <v>0</v>
      </c>
      <c r="X97" s="54">
        <v>0</v>
      </c>
      <c r="Y97" s="54">
        <v>0</v>
      </c>
      <c r="Z97" s="54">
        <v>0</v>
      </c>
      <c r="AA97" s="54">
        <v>0</v>
      </c>
      <c r="AB97" s="54">
        <v>0</v>
      </c>
      <c r="AC97" s="54">
        <v>0</v>
      </c>
      <c r="AD97" s="55" t="s">
        <v>369</v>
      </c>
      <c r="AE97" s="55" t="s">
        <v>369</v>
      </c>
      <c r="AF97" s="55">
        <v>0</v>
      </c>
      <c r="AG97" s="98">
        <v>0</v>
      </c>
      <c r="AH97" s="55">
        <v>0</v>
      </c>
    </row>
    <row r="98" spans="1:34" ht="15.75" x14ac:dyDescent="0.25">
      <c r="A98" s="129">
        <v>87</v>
      </c>
      <c r="B98" s="108" t="s">
        <v>197</v>
      </c>
      <c r="C98" s="54">
        <v>5.3E-3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5" t="s">
        <v>369</v>
      </c>
      <c r="O98" s="55" t="s">
        <v>369</v>
      </c>
      <c r="P98" s="55">
        <v>0</v>
      </c>
      <c r="Q98" s="98">
        <v>0</v>
      </c>
      <c r="R98" s="55"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0</v>
      </c>
      <c r="AC98" s="54">
        <v>0</v>
      </c>
      <c r="AD98" s="55" t="s">
        <v>369</v>
      </c>
      <c r="AE98" s="55" t="s">
        <v>369</v>
      </c>
      <c r="AF98" s="55">
        <v>0</v>
      </c>
      <c r="AG98" s="98">
        <v>0</v>
      </c>
      <c r="AH98" s="55">
        <v>0</v>
      </c>
    </row>
    <row r="99" spans="1:34" ht="15.75" x14ac:dyDescent="0.25">
      <c r="A99" s="129">
        <v>88</v>
      </c>
      <c r="B99" s="108" t="s">
        <v>199</v>
      </c>
      <c r="C99" s="54">
        <v>65.376300000000001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I99" s="54">
        <v>0</v>
      </c>
      <c r="J99" s="54">
        <v>0</v>
      </c>
      <c r="K99" s="54">
        <v>0</v>
      </c>
      <c r="L99" s="54">
        <v>0</v>
      </c>
      <c r="M99" s="54">
        <v>0</v>
      </c>
      <c r="N99" s="55" t="s">
        <v>369</v>
      </c>
      <c r="O99" s="55" t="s">
        <v>369</v>
      </c>
      <c r="P99" s="55">
        <v>0</v>
      </c>
      <c r="Q99" s="98">
        <v>0</v>
      </c>
      <c r="R99" s="55">
        <v>0</v>
      </c>
      <c r="S99" s="54">
        <v>0</v>
      </c>
      <c r="T99" s="54">
        <v>0</v>
      </c>
      <c r="U99" s="54">
        <v>0</v>
      </c>
      <c r="V99" s="54">
        <v>0</v>
      </c>
      <c r="W99" s="54">
        <v>0</v>
      </c>
      <c r="X99" s="54">
        <v>0</v>
      </c>
      <c r="Y99" s="54">
        <v>0</v>
      </c>
      <c r="Z99" s="54">
        <v>0</v>
      </c>
      <c r="AA99" s="54">
        <v>0</v>
      </c>
      <c r="AB99" s="54">
        <v>0</v>
      </c>
      <c r="AC99" s="54">
        <v>0</v>
      </c>
      <c r="AD99" s="55" t="s">
        <v>369</v>
      </c>
      <c r="AE99" s="55" t="s">
        <v>369</v>
      </c>
      <c r="AF99" s="55">
        <v>0</v>
      </c>
      <c r="AG99" s="98">
        <v>0</v>
      </c>
      <c r="AH99" s="55">
        <v>0</v>
      </c>
    </row>
    <row r="100" spans="1:34" ht="15.75" x14ac:dyDescent="0.25">
      <c r="A100" s="129">
        <v>89</v>
      </c>
      <c r="B100" s="108" t="s">
        <v>201</v>
      </c>
      <c r="C100" s="54">
        <v>1.0310999999999999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0</v>
      </c>
      <c r="J100" s="54">
        <v>0</v>
      </c>
      <c r="K100" s="54">
        <v>0</v>
      </c>
      <c r="L100" s="54">
        <v>0</v>
      </c>
      <c r="M100" s="54">
        <v>0</v>
      </c>
      <c r="N100" s="55" t="s">
        <v>369</v>
      </c>
      <c r="O100" s="55" t="s">
        <v>369</v>
      </c>
      <c r="P100" s="55">
        <v>0</v>
      </c>
      <c r="Q100" s="98">
        <v>0</v>
      </c>
      <c r="R100" s="55">
        <v>0</v>
      </c>
      <c r="S100" s="54">
        <v>0</v>
      </c>
      <c r="T100" s="54">
        <v>0</v>
      </c>
      <c r="U100" s="54">
        <v>0</v>
      </c>
      <c r="V100" s="54">
        <v>0</v>
      </c>
      <c r="W100" s="54">
        <v>0</v>
      </c>
      <c r="X100" s="54">
        <v>0</v>
      </c>
      <c r="Y100" s="54">
        <v>0</v>
      </c>
      <c r="Z100" s="54">
        <v>0</v>
      </c>
      <c r="AA100" s="54">
        <v>0</v>
      </c>
      <c r="AB100" s="54">
        <v>0</v>
      </c>
      <c r="AC100" s="54">
        <v>0</v>
      </c>
      <c r="AD100" s="55" t="s">
        <v>369</v>
      </c>
      <c r="AE100" s="55" t="s">
        <v>369</v>
      </c>
      <c r="AF100" s="55">
        <v>0</v>
      </c>
      <c r="AG100" s="98">
        <v>0</v>
      </c>
      <c r="AH100" s="55">
        <v>0</v>
      </c>
    </row>
    <row r="101" spans="1:34" ht="15.75" x14ac:dyDescent="0.25">
      <c r="A101" s="129">
        <v>90</v>
      </c>
      <c r="B101" s="108" t="s">
        <v>203</v>
      </c>
      <c r="C101" s="54">
        <v>32.8093</v>
      </c>
      <c r="D101" s="54">
        <v>0</v>
      </c>
      <c r="E101" s="54">
        <v>0</v>
      </c>
      <c r="F101" s="54">
        <v>0</v>
      </c>
      <c r="G101" s="54">
        <v>0</v>
      </c>
      <c r="H101" s="54">
        <v>0</v>
      </c>
      <c r="I101" s="54">
        <v>7.9999682099999996</v>
      </c>
      <c r="J101" s="54">
        <v>0</v>
      </c>
      <c r="K101" s="54">
        <v>0</v>
      </c>
      <c r="L101" s="54">
        <v>0</v>
      </c>
      <c r="M101" s="54">
        <v>0</v>
      </c>
      <c r="N101" s="55" t="s">
        <v>369</v>
      </c>
      <c r="O101" s="55" t="s">
        <v>369</v>
      </c>
      <c r="P101" s="55">
        <v>0</v>
      </c>
      <c r="Q101" s="98">
        <v>7.9999682099999996</v>
      </c>
      <c r="R101" s="55">
        <v>0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0</v>
      </c>
      <c r="Y101" s="54">
        <v>0</v>
      </c>
      <c r="Z101" s="54">
        <v>0</v>
      </c>
      <c r="AA101" s="54">
        <v>0</v>
      </c>
      <c r="AB101" s="54">
        <v>0</v>
      </c>
      <c r="AC101" s="54">
        <v>0</v>
      </c>
      <c r="AD101" s="55" t="s">
        <v>369</v>
      </c>
      <c r="AE101" s="55" t="s">
        <v>369</v>
      </c>
      <c r="AF101" s="55">
        <v>0</v>
      </c>
      <c r="AG101" s="98">
        <v>0</v>
      </c>
      <c r="AH101" s="55">
        <v>0</v>
      </c>
    </row>
    <row r="102" spans="1:34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5" t="s">
        <v>369</v>
      </c>
      <c r="O102" s="55" t="s">
        <v>369</v>
      </c>
      <c r="P102" s="55">
        <v>0</v>
      </c>
      <c r="Q102" s="98">
        <v>0</v>
      </c>
      <c r="R102" s="55">
        <v>0</v>
      </c>
      <c r="S102" s="54">
        <v>0</v>
      </c>
      <c r="T102" s="54">
        <v>0</v>
      </c>
      <c r="U102" s="54">
        <v>0</v>
      </c>
      <c r="V102" s="54">
        <v>0</v>
      </c>
      <c r="W102" s="54">
        <v>0</v>
      </c>
      <c r="X102" s="54">
        <v>0</v>
      </c>
      <c r="Y102" s="54">
        <v>0</v>
      </c>
      <c r="Z102" s="54">
        <v>0</v>
      </c>
      <c r="AA102" s="54">
        <v>0</v>
      </c>
      <c r="AB102" s="54">
        <v>0</v>
      </c>
      <c r="AC102" s="54">
        <v>0</v>
      </c>
      <c r="AD102" s="55" t="s">
        <v>369</v>
      </c>
      <c r="AE102" s="55" t="s">
        <v>369</v>
      </c>
      <c r="AF102" s="55">
        <v>0</v>
      </c>
      <c r="AG102" s="98">
        <v>0</v>
      </c>
      <c r="AH102" s="55">
        <v>0</v>
      </c>
    </row>
    <row r="103" spans="1:34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5" t="s">
        <v>369</v>
      </c>
      <c r="O103" s="55" t="s">
        <v>369</v>
      </c>
      <c r="P103" s="55">
        <v>0</v>
      </c>
      <c r="Q103" s="98">
        <v>0</v>
      </c>
      <c r="R103" s="55">
        <v>0</v>
      </c>
      <c r="S103" s="54">
        <v>0</v>
      </c>
      <c r="T103" s="54">
        <v>0</v>
      </c>
      <c r="U103" s="54">
        <v>0</v>
      </c>
      <c r="V103" s="54">
        <v>0</v>
      </c>
      <c r="W103" s="54">
        <v>0</v>
      </c>
      <c r="X103" s="54">
        <v>0</v>
      </c>
      <c r="Y103" s="54">
        <v>0</v>
      </c>
      <c r="Z103" s="54">
        <v>0</v>
      </c>
      <c r="AA103" s="54">
        <v>0</v>
      </c>
      <c r="AB103" s="54">
        <v>0</v>
      </c>
      <c r="AC103" s="54">
        <v>0</v>
      </c>
      <c r="AD103" s="55" t="s">
        <v>369</v>
      </c>
      <c r="AE103" s="55" t="s">
        <v>369</v>
      </c>
      <c r="AF103" s="55">
        <v>0</v>
      </c>
      <c r="AG103" s="98">
        <v>0</v>
      </c>
      <c r="AH103" s="55">
        <v>0</v>
      </c>
    </row>
    <row r="104" spans="1:34" ht="15.75" x14ac:dyDescent="0.25">
      <c r="A104" s="129">
        <v>93</v>
      </c>
      <c r="B104" s="108" t="s">
        <v>209</v>
      </c>
      <c r="C104" s="54">
        <v>0.76939999999999997</v>
      </c>
      <c r="D104" s="54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5" t="s">
        <v>369</v>
      </c>
      <c r="O104" s="55" t="s">
        <v>369</v>
      </c>
      <c r="P104" s="55">
        <v>0</v>
      </c>
      <c r="Q104" s="98">
        <v>0</v>
      </c>
      <c r="R104" s="55"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0</v>
      </c>
      <c r="Y104" s="54">
        <v>0</v>
      </c>
      <c r="Z104" s="54">
        <v>0</v>
      </c>
      <c r="AA104" s="54">
        <v>0</v>
      </c>
      <c r="AB104" s="54">
        <v>0</v>
      </c>
      <c r="AC104" s="54">
        <v>0</v>
      </c>
      <c r="AD104" s="55" t="s">
        <v>369</v>
      </c>
      <c r="AE104" s="55" t="s">
        <v>369</v>
      </c>
      <c r="AF104" s="55">
        <v>0</v>
      </c>
      <c r="AG104" s="98">
        <v>0</v>
      </c>
      <c r="AH104" s="55">
        <v>0</v>
      </c>
    </row>
    <row r="105" spans="1:34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5" t="s">
        <v>369</v>
      </c>
      <c r="O105" s="55" t="s">
        <v>369</v>
      </c>
      <c r="P105" s="55">
        <v>0</v>
      </c>
      <c r="Q105" s="98">
        <v>0</v>
      </c>
      <c r="R105" s="55">
        <v>0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0</v>
      </c>
      <c r="AC105" s="54">
        <v>0</v>
      </c>
      <c r="AD105" s="55" t="s">
        <v>369</v>
      </c>
      <c r="AE105" s="55" t="s">
        <v>369</v>
      </c>
      <c r="AF105" s="55">
        <v>0</v>
      </c>
      <c r="AG105" s="98">
        <v>0</v>
      </c>
      <c r="AH105" s="55">
        <v>0</v>
      </c>
    </row>
  </sheetData>
  <mergeCells count="32">
    <mergeCell ref="U10:U11"/>
    <mergeCell ref="V10:W10"/>
    <mergeCell ref="Z10:Z11"/>
    <mergeCell ref="AA10:AC10"/>
    <mergeCell ref="S7:AH8"/>
    <mergeCell ref="S9:S11"/>
    <mergeCell ref="T9:T11"/>
    <mergeCell ref="U9:W9"/>
    <mergeCell ref="X9:X11"/>
    <mergeCell ref="Y9:Y11"/>
    <mergeCell ref="Z9:AC9"/>
    <mergeCell ref="AD9:AE10"/>
    <mergeCell ref="AF9:AF11"/>
    <mergeCell ref="AG9:AG11"/>
    <mergeCell ref="AH9:AH11"/>
    <mergeCell ref="R9:R11"/>
    <mergeCell ref="J10:J11"/>
    <mergeCell ref="K10:M10"/>
    <mergeCell ref="C9:C11"/>
    <mergeCell ref="D9:D11"/>
    <mergeCell ref="A7:A11"/>
    <mergeCell ref="B7:B11"/>
    <mergeCell ref="C7:R8"/>
    <mergeCell ref="E9:G9"/>
    <mergeCell ref="H9:H11"/>
    <mergeCell ref="I9:I11"/>
    <mergeCell ref="J9:M9"/>
    <mergeCell ref="N9:O10"/>
    <mergeCell ref="P9:P11"/>
    <mergeCell ref="Q9:Q11"/>
    <mergeCell ref="E10:E11"/>
    <mergeCell ref="F10:G10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R105"/>
  <sheetViews>
    <sheetView view="pageBreakPreview" zoomScale="60" zoomScaleNormal="60" workbookViewId="0">
      <pane xSplit="2" ySplit="12" topLeftCell="C13" activePane="bottomRight" state="frozen"/>
      <selection activeCell="H16" sqref="H16"/>
      <selection pane="topRight" activeCell="H16" sqref="H16"/>
      <selection pane="bottomLeft" activeCell="H16" sqref="H16"/>
      <selection pane="bottomRight" activeCell="B7" sqref="B7:B11"/>
    </sheetView>
  </sheetViews>
  <sheetFormatPr defaultColWidth="8.85546875" defaultRowHeight="15" outlineLevelCol="1" x14ac:dyDescent="0.25"/>
  <cols>
    <col min="1" max="1" width="5" style="72" customWidth="1"/>
    <col min="2" max="2" width="34.140625" style="72" customWidth="1"/>
    <col min="3" max="4" width="18.7109375" style="72" customWidth="1"/>
    <col min="5" max="6" width="18.7109375" style="72" customWidth="1" outlineLevel="1"/>
    <col min="7" max="15" width="18.7109375" style="72" customWidth="1"/>
    <col min="16" max="18" width="18.7109375" style="72" customWidth="1" outlineLevel="1"/>
    <col min="19" max="16384" width="8.85546875" style="72"/>
  </cols>
  <sheetData>
    <row r="1" spans="1:18" ht="15.75" x14ac:dyDescent="0.25">
      <c r="B1" s="73"/>
    </row>
    <row r="2" spans="1:18" ht="18.75" customHeight="1" x14ac:dyDescent="0.25">
      <c r="C2" s="287"/>
      <c r="D2" s="277"/>
      <c r="E2" s="277"/>
      <c r="F2" s="277"/>
      <c r="G2" s="277"/>
      <c r="H2" s="277"/>
      <c r="I2" s="277"/>
      <c r="J2" s="277"/>
      <c r="K2" s="277"/>
      <c r="L2" s="277"/>
    </row>
    <row r="3" spans="1:18" ht="20.25" customHeight="1" x14ac:dyDescent="0.3">
      <c r="A3" s="74"/>
      <c r="B3" s="74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36"/>
      <c r="N3" s="36"/>
      <c r="O3" s="36"/>
      <c r="P3" s="36"/>
    </row>
    <row r="4" spans="1:18" ht="20.25" customHeight="1" x14ac:dyDescent="0.3">
      <c r="A4" s="74"/>
      <c r="B4" s="74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36"/>
      <c r="N4" s="36"/>
      <c r="O4" s="36"/>
      <c r="P4" s="36"/>
    </row>
    <row r="5" spans="1:18" ht="30.75" customHeight="1" x14ac:dyDescent="0.3">
      <c r="A5" s="74"/>
      <c r="B5" s="74"/>
      <c r="D5" s="273" t="s">
        <v>367</v>
      </c>
      <c r="E5" s="273"/>
      <c r="F5" s="139"/>
      <c r="G5" s="40"/>
      <c r="H5" s="41"/>
      <c r="I5" s="41"/>
    </row>
    <row r="6" spans="1:18" ht="17.25" customHeight="1" x14ac:dyDescent="0.25">
      <c r="B6" s="42" t="s">
        <v>368</v>
      </c>
      <c r="C6" s="56"/>
      <c r="Q6" s="56"/>
      <c r="R6" s="56"/>
    </row>
    <row r="7" spans="1:18" ht="15" customHeight="1" x14ac:dyDescent="0.25">
      <c r="A7" s="282" t="s">
        <v>233</v>
      </c>
      <c r="B7" s="282" t="s">
        <v>234</v>
      </c>
      <c r="C7" s="303" t="s">
        <v>280</v>
      </c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</row>
    <row r="8" spans="1:18" ht="6" customHeight="1" thickBot="1" x14ac:dyDescent="0.3">
      <c r="A8" s="282"/>
      <c r="B8" s="282"/>
      <c r="C8" s="305"/>
      <c r="D8" s="306"/>
      <c r="E8" s="306"/>
      <c r="F8" s="306"/>
      <c r="G8" s="306"/>
      <c r="H8" s="306"/>
      <c r="I8" s="306"/>
      <c r="J8" s="306"/>
      <c r="K8" s="306"/>
      <c r="L8" s="306"/>
      <c r="M8" s="306"/>
      <c r="N8" s="306"/>
      <c r="O8" s="306"/>
      <c r="P8" s="306"/>
      <c r="Q8" s="306"/>
      <c r="R8" s="306"/>
    </row>
    <row r="9" spans="1:18" ht="30" customHeight="1" x14ac:dyDescent="0.25">
      <c r="A9" s="282"/>
      <c r="B9" s="282"/>
      <c r="C9" s="271" t="s">
        <v>276</v>
      </c>
      <c r="D9" s="270" t="s">
        <v>334</v>
      </c>
      <c r="E9" s="270" t="s">
        <v>236</v>
      </c>
      <c r="F9" s="270"/>
      <c r="G9" s="270"/>
      <c r="H9" s="270" t="s">
        <v>251</v>
      </c>
      <c r="I9" s="270" t="s">
        <v>216</v>
      </c>
      <c r="J9" s="270" t="s">
        <v>237</v>
      </c>
      <c r="K9" s="270"/>
      <c r="L9" s="270"/>
      <c r="M9" s="270"/>
      <c r="N9" s="281" t="s">
        <v>238</v>
      </c>
      <c r="O9" s="281"/>
      <c r="P9" s="270" t="s">
        <v>239</v>
      </c>
      <c r="Q9" s="270" t="s">
        <v>220</v>
      </c>
      <c r="R9" s="270" t="s">
        <v>240</v>
      </c>
    </row>
    <row r="10" spans="1:18" ht="15" customHeight="1" x14ac:dyDescent="0.25">
      <c r="A10" s="282"/>
      <c r="B10" s="282"/>
      <c r="C10" s="272"/>
      <c r="D10" s="266"/>
      <c r="E10" s="266" t="s">
        <v>241</v>
      </c>
      <c r="F10" s="266" t="s">
        <v>242</v>
      </c>
      <c r="G10" s="266"/>
      <c r="H10" s="266"/>
      <c r="I10" s="266"/>
      <c r="J10" s="266" t="s">
        <v>241</v>
      </c>
      <c r="K10" s="266" t="s">
        <v>243</v>
      </c>
      <c r="L10" s="266"/>
      <c r="M10" s="266"/>
      <c r="N10" s="268"/>
      <c r="O10" s="268"/>
      <c r="P10" s="266"/>
      <c r="Q10" s="266"/>
      <c r="R10" s="266"/>
    </row>
    <row r="11" spans="1:18" ht="105" x14ac:dyDescent="0.25">
      <c r="A11" s="282"/>
      <c r="B11" s="282"/>
      <c r="C11" s="269"/>
      <c r="D11" s="266"/>
      <c r="E11" s="266"/>
      <c r="F11" s="138" t="s">
        <v>213</v>
      </c>
      <c r="G11" s="138" t="s">
        <v>214</v>
      </c>
      <c r="H11" s="266"/>
      <c r="I11" s="266"/>
      <c r="J11" s="266"/>
      <c r="K11" s="138" t="s">
        <v>218</v>
      </c>
      <c r="L11" s="138" t="s">
        <v>250</v>
      </c>
      <c r="M11" s="138" t="s">
        <v>214</v>
      </c>
      <c r="N11" s="138" t="s">
        <v>269</v>
      </c>
      <c r="O11" s="138" t="s">
        <v>244</v>
      </c>
      <c r="P11" s="266"/>
      <c r="Q11" s="266"/>
      <c r="R11" s="266"/>
    </row>
    <row r="12" spans="1:18" ht="42.75" customHeight="1" x14ac:dyDescent="0.25">
      <c r="A12" s="101" t="s">
        <v>2</v>
      </c>
      <c r="B12" s="102" t="s">
        <v>3</v>
      </c>
      <c r="C12" s="45">
        <v>4.7044510800000001</v>
      </c>
      <c r="D12" s="45">
        <v>0</v>
      </c>
      <c r="E12" s="45">
        <v>4.8499495700000006</v>
      </c>
      <c r="F12" s="45">
        <v>4.7044510800000001</v>
      </c>
      <c r="G12" s="45">
        <v>0.14549848999999998</v>
      </c>
      <c r="H12" s="45">
        <v>4.7044510800000001</v>
      </c>
      <c r="I12" s="45">
        <v>5.7070215199999996</v>
      </c>
      <c r="J12" s="45">
        <v>4.8499495700000006</v>
      </c>
      <c r="K12" s="45">
        <v>4.7044510800000001</v>
      </c>
      <c r="L12" s="45">
        <v>0</v>
      </c>
      <c r="M12" s="45">
        <v>0.14549848999999998</v>
      </c>
      <c r="N12" s="45">
        <v>100</v>
      </c>
      <c r="O12" s="45">
        <v>100</v>
      </c>
      <c r="P12" s="45">
        <v>3.0000000597944352</v>
      </c>
      <c r="Q12" s="45">
        <v>5.7070215199999996</v>
      </c>
      <c r="R12" s="109">
        <v>0</v>
      </c>
    </row>
    <row r="13" spans="1:18" ht="15.75" x14ac:dyDescent="0.25">
      <c r="A13" s="127" t="s">
        <v>6</v>
      </c>
      <c r="B13" s="128" t="s">
        <v>7</v>
      </c>
      <c r="C13" s="49">
        <v>0</v>
      </c>
      <c r="D13" s="49">
        <v>0</v>
      </c>
      <c r="E13" s="49">
        <v>0</v>
      </c>
      <c r="F13" s="49">
        <v>0</v>
      </c>
      <c r="G13" s="49">
        <v>0</v>
      </c>
      <c r="H13" s="49">
        <v>0</v>
      </c>
      <c r="I13" s="49">
        <v>0.66502799999999995</v>
      </c>
      <c r="J13" s="49">
        <v>0</v>
      </c>
      <c r="K13" s="49">
        <v>0</v>
      </c>
      <c r="L13" s="49">
        <v>0</v>
      </c>
      <c r="M13" s="49">
        <v>0</v>
      </c>
      <c r="N13" s="49" t="s">
        <v>369</v>
      </c>
      <c r="O13" s="49" t="s">
        <v>369</v>
      </c>
      <c r="P13" s="49">
        <v>0</v>
      </c>
      <c r="Q13" s="49">
        <v>0.66502799999999995</v>
      </c>
      <c r="R13" s="110">
        <v>0</v>
      </c>
    </row>
    <row r="14" spans="1:18" ht="15.75" x14ac:dyDescent="0.25">
      <c r="A14" s="129" t="s">
        <v>9</v>
      </c>
      <c r="B14" s="108" t="s">
        <v>10</v>
      </c>
      <c r="C14" s="54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5" t="s">
        <v>369</v>
      </c>
      <c r="O14" s="55" t="s">
        <v>369</v>
      </c>
      <c r="P14" s="55">
        <v>0</v>
      </c>
      <c r="Q14" s="54">
        <v>0</v>
      </c>
      <c r="R14" s="118">
        <v>0</v>
      </c>
    </row>
    <row r="15" spans="1:18" ht="15.75" x14ac:dyDescent="0.25">
      <c r="A15" s="129" t="s">
        <v>12</v>
      </c>
      <c r="B15" s="108" t="s">
        <v>13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5" t="s">
        <v>369</v>
      </c>
      <c r="O15" s="55" t="s">
        <v>369</v>
      </c>
      <c r="P15" s="55">
        <v>0</v>
      </c>
      <c r="Q15" s="54">
        <v>0</v>
      </c>
      <c r="R15" s="118">
        <v>0</v>
      </c>
    </row>
    <row r="16" spans="1:18" ht="15.75" x14ac:dyDescent="0.25">
      <c r="A16" s="129" t="s">
        <v>15</v>
      </c>
      <c r="B16" s="108" t="s">
        <v>16</v>
      </c>
      <c r="C16" s="54">
        <v>0</v>
      </c>
      <c r="D16" s="54">
        <v>0</v>
      </c>
      <c r="E16" s="54">
        <v>0</v>
      </c>
      <c r="F16" s="54">
        <v>0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5" t="s">
        <v>369</v>
      </c>
      <c r="O16" s="55" t="s">
        <v>369</v>
      </c>
      <c r="P16" s="55">
        <v>0</v>
      </c>
      <c r="Q16" s="54">
        <v>0</v>
      </c>
      <c r="R16" s="118">
        <v>0</v>
      </c>
    </row>
    <row r="17" spans="1:18" ht="15.75" x14ac:dyDescent="0.25">
      <c r="A17" s="129" t="s">
        <v>18</v>
      </c>
      <c r="B17" s="108" t="s">
        <v>19</v>
      </c>
      <c r="C17" s="54">
        <v>0</v>
      </c>
      <c r="D17" s="54">
        <v>0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5" t="s">
        <v>369</v>
      </c>
      <c r="O17" s="55" t="s">
        <v>369</v>
      </c>
      <c r="P17" s="55">
        <v>0</v>
      </c>
      <c r="Q17" s="54">
        <v>0</v>
      </c>
      <c r="R17" s="118">
        <v>0</v>
      </c>
    </row>
    <row r="18" spans="1:18" ht="15.75" x14ac:dyDescent="0.25">
      <c r="A18" s="129" t="s">
        <v>21</v>
      </c>
      <c r="B18" s="108" t="s">
        <v>22</v>
      </c>
      <c r="C18" s="54">
        <v>0</v>
      </c>
      <c r="D18" s="54">
        <v>0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5" t="s">
        <v>369</v>
      </c>
      <c r="O18" s="55" t="s">
        <v>369</v>
      </c>
      <c r="P18" s="55">
        <v>0</v>
      </c>
      <c r="Q18" s="54">
        <v>0</v>
      </c>
      <c r="R18" s="118">
        <v>0</v>
      </c>
    </row>
    <row r="19" spans="1:18" ht="15.75" x14ac:dyDescent="0.25">
      <c r="A19" s="129" t="s">
        <v>24</v>
      </c>
      <c r="B19" s="108" t="s">
        <v>25</v>
      </c>
      <c r="C19" s="54">
        <v>0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5" t="s">
        <v>369</v>
      </c>
      <c r="O19" s="55" t="s">
        <v>369</v>
      </c>
      <c r="P19" s="55">
        <v>0</v>
      </c>
      <c r="Q19" s="54">
        <v>0</v>
      </c>
      <c r="R19" s="118">
        <v>0</v>
      </c>
    </row>
    <row r="20" spans="1:18" ht="15.75" x14ac:dyDescent="0.25">
      <c r="A20" s="129" t="s">
        <v>27</v>
      </c>
      <c r="B20" s="108" t="s">
        <v>28</v>
      </c>
      <c r="C20" s="54">
        <v>0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5" t="s">
        <v>369</v>
      </c>
      <c r="O20" s="55" t="s">
        <v>369</v>
      </c>
      <c r="P20" s="55">
        <v>0</v>
      </c>
      <c r="Q20" s="54">
        <v>0</v>
      </c>
      <c r="R20" s="118">
        <v>0</v>
      </c>
    </row>
    <row r="21" spans="1:18" ht="15.75" x14ac:dyDescent="0.25">
      <c r="A21" s="129" t="s">
        <v>30</v>
      </c>
      <c r="B21" s="108" t="s">
        <v>31</v>
      </c>
      <c r="C21" s="54">
        <v>0</v>
      </c>
      <c r="D21" s="54">
        <v>0</v>
      </c>
      <c r="E21" s="54">
        <v>0</v>
      </c>
      <c r="F21" s="54">
        <v>0</v>
      </c>
      <c r="G21" s="54">
        <v>0</v>
      </c>
      <c r="H21" s="54">
        <v>0</v>
      </c>
      <c r="I21" s="54">
        <v>0.66502799999999995</v>
      </c>
      <c r="J21" s="54">
        <v>0</v>
      </c>
      <c r="K21" s="54">
        <v>0</v>
      </c>
      <c r="L21" s="54">
        <v>0</v>
      </c>
      <c r="M21" s="54">
        <v>0</v>
      </c>
      <c r="N21" s="55" t="s">
        <v>369</v>
      </c>
      <c r="O21" s="55" t="s">
        <v>369</v>
      </c>
      <c r="P21" s="55">
        <v>0</v>
      </c>
      <c r="Q21" s="54">
        <v>0.66502799999999995</v>
      </c>
      <c r="R21" s="55">
        <v>0</v>
      </c>
    </row>
    <row r="22" spans="1:18" ht="15.75" x14ac:dyDescent="0.25">
      <c r="A22" s="129" t="s">
        <v>33</v>
      </c>
      <c r="B22" s="108" t="s">
        <v>34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5" t="s">
        <v>369</v>
      </c>
      <c r="O22" s="55" t="s">
        <v>369</v>
      </c>
      <c r="P22" s="55">
        <v>0</v>
      </c>
      <c r="Q22" s="54">
        <v>0</v>
      </c>
      <c r="R22" s="55">
        <v>0</v>
      </c>
    </row>
    <row r="23" spans="1:18" ht="15.75" x14ac:dyDescent="0.25">
      <c r="A23" s="129" t="s">
        <v>36</v>
      </c>
      <c r="B23" s="108" t="s">
        <v>37</v>
      </c>
      <c r="C23" s="54">
        <v>0</v>
      </c>
      <c r="D23" s="54">
        <v>0</v>
      </c>
      <c r="E23" s="54"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4">
        <v>0</v>
      </c>
      <c r="N23" s="55" t="s">
        <v>369</v>
      </c>
      <c r="O23" s="55" t="s">
        <v>369</v>
      </c>
      <c r="P23" s="55">
        <v>0</v>
      </c>
      <c r="Q23" s="54">
        <v>0</v>
      </c>
      <c r="R23" s="55">
        <v>0</v>
      </c>
    </row>
    <row r="24" spans="1:18" ht="15.75" x14ac:dyDescent="0.25">
      <c r="A24" s="129" t="s">
        <v>39</v>
      </c>
      <c r="B24" s="108" t="s">
        <v>245</v>
      </c>
      <c r="C24" s="54">
        <v>0</v>
      </c>
      <c r="D24" s="54">
        <v>0</v>
      </c>
      <c r="E24" s="54"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4">
        <v>0</v>
      </c>
      <c r="N24" s="55" t="s">
        <v>369</v>
      </c>
      <c r="O24" s="55" t="s">
        <v>369</v>
      </c>
      <c r="P24" s="55">
        <v>0</v>
      </c>
      <c r="Q24" s="54">
        <v>0</v>
      </c>
      <c r="R24" s="55">
        <v>0</v>
      </c>
    </row>
    <row r="25" spans="1:18" ht="15.75" x14ac:dyDescent="0.25">
      <c r="A25" s="129" t="s">
        <v>41</v>
      </c>
      <c r="B25" s="108" t="s">
        <v>42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5" t="s">
        <v>369</v>
      </c>
      <c r="O25" s="55" t="s">
        <v>369</v>
      </c>
      <c r="P25" s="55">
        <v>0</v>
      </c>
      <c r="Q25" s="54">
        <v>0</v>
      </c>
      <c r="R25" s="55">
        <v>0</v>
      </c>
    </row>
    <row r="26" spans="1:18" ht="15.75" x14ac:dyDescent="0.25">
      <c r="A26" s="129" t="s">
        <v>44</v>
      </c>
      <c r="B26" s="108" t="s">
        <v>45</v>
      </c>
      <c r="C26" s="54">
        <v>0</v>
      </c>
      <c r="D26" s="54">
        <v>0</v>
      </c>
      <c r="E26" s="54">
        <v>0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5" t="s">
        <v>369</v>
      </c>
      <c r="O26" s="55" t="s">
        <v>369</v>
      </c>
      <c r="P26" s="55">
        <v>0</v>
      </c>
      <c r="Q26" s="54">
        <v>0</v>
      </c>
      <c r="R26" s="55">
        <v>0</v>
      </c>
    </row>
    <row r="27" spans="1:18" ht="15.75" x14ac:dyDescent="0.25">
      <c r="A27" s="129" t="s">
        <v>47</v>
      </c>
      <c r="B27" s="108" t="s">
        <v>48</v>
      </c>
      <c r="C27" s="54">
        <v>0</v>
      </c>
      <c r="D27" s="54">
        <v>0</v>
      </c>
      <c r="E27" s="54">
        <v>0</v>
      </c>
      <c r="F27" s="54">
        <v>0</v>
      </c>
      <c r="G27" s="54">
        <v>0</v>
      </c>
      <c r="H27" s="54">
        <v>0</v>
      </c>
      <c r="I27" s="54">
        <v>0</v>
      </c>
      <c r="J27" s="54">
        <v>0</v>
      </c>
      <c r="K27" s="54">
        <v>0</v>
      </c>
      <c r="L27" s="54">
        <v>0</v>
      </c>
      <c r="M27" s="54">
        <v>0</v>
      </c>
      <c r="N27" s="55" t="s">
        <v>369</v>
      </c>
      <c r="O27" s="55" t="s">
        <v>369</v>
      </c>
      <c r="P27" s="55">
        <v>0</v>
      </c>
      <c r="Q27" s="54">
        <v>0</v>
      </c>
      <c r="R27" s="55">
        <v>0</v>
      </c>
    </row>
    <row r="28" spans="1:18" ht="15.75" x14ac:dyDescent="0.25">
      <c r="A28" s="129" t="s">
        <v>50</v>
      </c>
      <c r="B28" s="108" t="s">
        <v>51</v>
      </c>
      <c r="C28" s="54">
        <v>0</v>
      </c>
      <c r="D28" s="54">
        <v>0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5" t="s">
        <v>369</v>
      </c>
      <c r="O28" s="55" t="s">
        <v>369</v>
      </c>
      <c r="P28" s="55">
        <v>0</v>
      </c>
      <c r="Q28" s="54">
        <v>0</v>
      </c>
      <c r="R28" s="55">
        <v>0</v>
      </c>
    </row>
    <row r="29" spans="1:18" ht="15.75" x14ac:dyDescent="0.25">
      <c r="A29" s="129" t="s">
        <v>53</v>
      </c>
      <c r="B29" s="108" t="s">
        <v>54</v>
      </c>
      <c r="C29" s="54">
        <v>0</v>
      </c>
      <c r="D29" s="54">
        <v>0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5" t="s">
        <v>369</v>
      </c>
      <c r="O29" s="55" t="s">
        <v>369</v>
      </c>
      <c r="P29" s="55">
        <v>0</v>
      </c>
      <c r="Q29" s="54">
        <v>0</v>
      </c>
      <c r="R29" s="55">
        <v>0</v>
      </c>
    </row>
    <row r="30" spans="1:18" ht="15.75" x14ac:dyDescent="0.25">
      <c r="A30" s="129" t="s">
        <v>56</v>
      </c>
      <c r="B30" s="108" t="s">
        <v>57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5" t="s">
        <v>369</v>
      </c>
      <c r="O30" s="55" t="s">
        <v>369</v>
      </c>
      <c r="P30" s="55">
        <v>0</v>
      </c>
      <c r="Q30" s="54">
        <v>0</v>
      </c>
      <c r="R30" s="55">
        <v>0</v>
      </c>
    </row>
    <row r="31" spans="1:18" ht="15.75" x14ac:dyDescent="0.25">
      <c r="A31" s="129" t="s">
        <v>59</v>
      </c>
      <c r="B31" s="108" t="s">
        <v>60</v>
      </c>
      <c r="C31" s="54">
        <v>0</v>
      </c>
      <c r="D31" s="54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5" t="s">
        <v>369</v>
      </c>
      <c r="O31" s="55" t="s">
        <v>369</v>
      </c>
      <c r="P31" s="55">
        <v>0</v>
      </c>
      <c r="Q31" s="54">
        <v>0</v>
      </c>
      <c r="R31" s="55">
        <v>0</v>
      </c>
    </row>
    <row r="32" spans="1:18" ht="15.75" x14ac:dyDescent="0.25">
      <c r="A32" s="127" t="s">
        <v>62</v>
      </c>
      <c r="B32" s="128" t="s">
        <v>63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0</v>
      </c>
      <c r="J32" s="49">
        <v>0</v>
      </c>
      <c r="K32" s="49">
        <v>0</v>
      </c>
      <c r="L32" s="49">
        <v>0</v>
      </c>
      <c r="M32" s="49">
        <v>0</v>
      </c>
      <c r="N32" s="49" t="s">
        <v>369</v>
      </c>
      <c r="O32" s="49" t="s">
        <v>369</v>
      </c>
      <c r="P32" s="49">
        <v>0</v>
      </c>
      <c r="Q32" s="49">
        <v>0</v>
      </c>
      <c r="R32" s="49">
        <v>0</v>
      </c>
    </row>
    <row r="33" spans="1:18" ht="15.75" x14ac:dyDescent="0.25">
      <c r="A33" s="129" t="s">
        <v>65</v>
      </c>
      <c r="B33" s="108" t="s">
        <v>66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5" t="s">
        <v>369</v>
      </c>
      <c r="O33" s="55" t="s">
        <v>369</v>
      </c>
      <c r="P33" s="55">
        <v>0</v>
      </c>
      <c r="Q33" s="54">
        <v>0</v>
      </c>
      <c r="R33" s="55">
        <v>0</v>
      </c>
    </row>
    <row r="34" spans="1:18" ht="15.75" x14ac:dyDescent="0.25">
      <c r="A34" s="129" t="s">
        <v>68</v>
      </c>
      <c r="B34" s="108" t="s">
        <v>69</v>
      </c>
      <c r="C34" s="54">
        <v>0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5" t="s">
        <v>369</v>
      </c>
      <c r="O34" s="55" t="s">
        <v>369</v>
      </c>
      <c r="P34" s="55">
        <v>0</v>
      </c>
      <c r="Q34" s="54">
        <v>0</v>
      </c>
      <c r="R34" s="55">
        <v>0</v>
      </c>
    </row>
    <row r="35" spans="1:18" ht="15.75" x14ac:dyDescent="0.25">
      <c r="A35" s="129" t="s">
        <v>71</v>
      </c>
      <c r="B35" s="108" t="s">
        <v>72</v>
      </c>
      <c r="C35" s="54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5" t="s">
        <v>369</v>
      </c>
      <c r="O35" s="55" t="s">
        <v>369</v>
      </c>
      <c r="P35" s="55">
        <v>0</v>
      </c>
      <c r="Q35" s="54">
        <v>0</v>
      </c>
      <c r="R35" s="55">
        <v>0</v>
      </c>
    </row>
    <row r="36" spans="1:18" ht="15.75" x14ac:dyDescent="0.25">
      <c r="A36" s="129" t="s">
        <v>74</v>
      </c>
      <c r="B36" s="108" t="s">
        <v>277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5" t="s">
        <v>369</v>
      </c>
      <c r="O36" s="55" t="s">
        <v>369</v>
      </c>
      <c r="P36" s="55">
        <v>0</v>
      </c>
      <c r="Q36" s="54">
        <v>0</v>
      </c>
      <c r="R36" s="55">
        <v>0</v>
      </c>
    </row>
    <row r="37" spans="1:18" ht="15.75" x14ac:dyDescent="0.25">
      <c r="A37" s="129" t="s">
        <v>76</v>
      </c>
      <c r="B37" s="108" t="s">
        <v>77</v>
      </c>
      <c r="C37" s="54">
        <v>0</v>
      </c>
      <c r="D37" s="54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5" t="s">
        <v>369</v>
      </c>
      <c r="O37" s="55" t="s">
        <v>369</v>
      </c>
      <c r="P37" s="55">
        <v>0</v>
      </c>
      <c r="Q37" s="54">
        <v>0</v>
      </c>
      <c r="R37" s="55">
        <v>0</v>
      </c>
    </row>
    <row r="38" spans="1:18" ht="15.75" x14ac:dyDescent="0.25">
      <c r="A38" s="129" t="s">
        <v>79</v>
      </c>
      <c r="B38" s="108" t="s">
        <v>80</v>
      </c>
      <c r="C38" s="54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5" t="s">
        <v>369</v>
      </c>
      <c r="O38" s="55" t="s">
        <v>369</v>
      </c>
      <c r="P38" s="55">
        <v>0</v>
      </c>
      <c r="Q38" s="54">
        <v>0</v>
      </c>
      <c r="R38" s="55">
        <v>0</v>
      </c>
    </row>
    <row r="39" spans="1:18" ht="15.75" x14ac:dyDescent="0.25">
      <c r="A39" s="129" t="s">
        <v>82</v>
      </c>
      <c r="B39" s="108" t="s">
        <v>83</v>
      </c>
      <c r="C39" s="54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5" t="s">
        <v>369</v>
      </c>
      <c r="O39" s="55" t="s">
        <v>369</v>
      </c>
      <c r="P39" s="55">
        <v>0</v>
      </c>
      <c r="Q39" s="54">
        <v>0</v>
      </c>
      <c r="R39" s="55">
        <v>0</v>
      </c>
    </row>
    <row r="40" spans="1:18" ht="15.75" x14ac:dyDescent="0.25">
      <c r="A40" s="129" t="s">
        <v>85</v>
      </c>
      <c r="B40" s="108" t="s">
        <v>246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5" t="s">
        <v>369</v>
      </c>
      <c r="O40" s="55" t="s">
        <v>369</v>
      </c>
      <c r="P40" s="55">
        <v>0</v>
      </c>
      <c r="Q40" s="54">
        <v>0</v>
      </c>
      <c r="R40" s="55">
        <v>0</v>
      </c>
    </row>
    <row r="41" spans="1:18" ht="15.75" x14ac:dyDescent="0.25">
      <c r="A41" s="129" t="s">
        <v>87</v>
      </c>
      <c r="B41" s="108" t="s">
        <v>88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5" t="s">
        <v>369</v>
      </c>
      <c r="O41" s="55" t="s">
        <v>369</v>
      </c>
      <c r="P41" s="55">
        <v>0</v>
      </c>
      <c r="Q41" s="54">
        <v>0</v>
      </c>
      <c r="R41" s="55">
        <v>0</v>
      </c>
    </row>
    <row r="42" spans="1:18" ht="15.75" x14ac:dyDescent="0.25">
      <c r="A42" s="129" t="s">
        <v>90</v>
      </c>
      <c r="B42" s="108" t="s">
        <v>91</v>
      </c>
      <c r="C42" s="54">
        <v>0</v>
      </c>
      <c r="D42" s="54">
        <v>0</v>
      </c>
      <c r="E42" s="54">
        <v>0</v>
      </c>
      <c r="F42" s="54">
        <v>0</v>
      </c>
      <c r="G42" s="54">
        <v>0</v>
      </c>
      <c r="H42" s="54">
        <v>0</v>
      </c>
      <c r="I42" s="54">
        <v>0</v>
      </c>
      <c r="J42" s="54">
        <v>0</v>
      </c>
      <c r="K42" s="54">
        <v>0</v>
      </c>
      <c r="L42" s="54">
        <v>0</v>
      </c>
      <c r="M42" s="54">
        <v>0</v>
      </c>
      <c r="N42" s="55" t="s">
        <v>369</v>
      </c>
      <c r="O42" s="55" t="s">
        <v>369</v>
      </c>
      <c r="P42" s="55">
        <v>0</v>
      </c>
      <c r="Q42" s="54">
        <v>0</v>
      </c>
      <c r="R42" s="55">
        <v>0</v>
      </c>
    </row>
    <row r="43" spans="1:18" ht="15.75" x14ac:dyDescent="0.25">
      <c r="A43" s="103">
        <v>32</v>
      </c>
      <c r="B43" s="108" t="s">
        <v>93</v>
      </c>
      <c r="C43" s="54">
        <v>0</v>
      </c>
      <c r="D43" s="54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5" t="s">
        <v>369</v>
      </c>
      <c r="O43" s="55" t="s">
        <v>369</v>
      </c>
      <c r="P43" s="55">
        <v>0</v>
      </c>
      <c r="Q43" s="54">
        <v>0</v>
      </c>
      <c r="R43" s="55">
        <v>0</v>
      </c>
    </row>
    <row r="44" spans="1:18" ht="15.75" x14ac:dyDescent="0.25">
      <c r="A44" s="104">
        <v>33</v>
      </c>
      <c r="B44" s="105" t="s">
        <v>95</v>
      </c>
      <c r="C44" s="49">
        <v>0</v>
      </c>
      <c r="D44" s="49">
        <v>0</v>
      </c>
      <c r="E44" s="49">
        <v>0</v>
      </c>
      <c r="F44" s="49">
        <v>0</v>
      </c>
      <c r="G44" s="49">
        <v>0</v>
      </c>
      <c r="H44" s="49">
        <v>0</v>
      </c>
      <c r="I44" s="49">
        <v>0</v>
      </c>
      <c r="J44" s="49">
        <v>0</v>
      </c>
      <c r="K44" s="49">
        <v>0</v>
      </c>
      <c r="L44" s="49">
        <v>0</v>
      </c>
      <c r="M44" s="49">
        <v>0</v>
      </c>
      <c r="N44" s="49" t="s">
        <v>369</v>
      </c>
      <c r="O44" s="49" t="s">
        <v>369</v>
      </c>
      <c r="P44" s="49">
        <v>0</v>
      </c>
      <c r="Q44" s="49">
        <v>0</v>
      </c>
      <c r="R44" s="49">
        <v>0</v>
      </c>
    </row>
    <row r="45" spans="1:18" ht="15.75" x14ac:dyDescent="0.25">
      <c r="A45" s="93">
        <v>34</v>
      </c>
      <c r="B45" s="106" t="s">
        <v>97</v>
      </c>
      <c r="C45" s="54">
        <v>0</v>
      </c>
      <c r="D45" s="54">
        <v>0</v>
      </c>
      <c r="E45" s="54">
        <v>0</v>
      </c>
      <c r="F45" s="54">
        <v>0</v>
      </c>
      <c r="G45" s="54">
        <v>0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5" t="s">
        <v>369</v>
      </c>
      <c r="O45" s="55" t="s">
        <v>369</v>
      </c>
      <c r="P45" s="55">
        <v>0</v>
      </c>
      <c r="Q45" s="54">
        <v>0</v>
      </c>
      <c r="R45" s="55">
        <v>0</v>
      </c>
    </row>
    <row r="46" spans="1:18" ht="15.75" x14ac:dyDescent="0.25">
      <c r="A46" s="93">
        <v>35</v>
      </c>
      <c r="B46" s="106" t="s">
        <v>99</v>
      </c>
      <c r="C46" s="54">
        <v>0</v>
      </c>
      <c r="D46" s="54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0</v>
      </c>
      <c r="N46" s="55" t="s">
        <v>369</v>
      </c>
      <c r="O46" s="55" t="s">
        <v>369</v>
      </c>
      <c r="P46" s="55">
        <v>0</v>
      </c>
      <c r="Q46" s="54">
        <v>0</v>
      </c>
      <c r="R46" s="55">
        <v>0</v>
      </c>
    </row>
    <row r="47" spans="1:18" ht="15.75" x14ac:dyDescent="0.25">
      <c r="A47" s="129">
        <v>36</v>
      </c>
      <c r="B47" s="108" t="s">
        <v>253</v>
      </c>
      <c r="C47" s="54">
        <v>0</v>
      </c>
      <c r="D47" s="54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5" t="s">
        <v>369</v>
      </c>
      <c r="O47" s="55" t="s">
        <v>369</v>
      </c>
      <c r="P47" s="55">
        <v>0</v>
      </c>
      <c r="Q47" s="54">
        <v>0</v>
      </c>
      <c r="R47" s="55">
        <v>0</v>
      </c>
    </row>
    <row r="48" spans="1:18" ht="15.75" x14ac:dyDescent="0.25">
      <c r="A48" s="93">
        <v>37</v>
      </c>
      <c r="B48" s="106" t="s">
        <v>101</v>
      </c>
      <c r="C48" s="54">
        <v>0</v>
      </c>
      <c r="D48" s="54">
        <v>0</v>
      </c>
      <c r="E48" s="54">
        <v>0</v>
      </c>
      <c r="F48" s="54">
        <v>0</v>
      </c>
      <c r="G48" s="54">
        <v>0</v>
      </c>
      <c r="H48" s="54">
        <v>0</v>
      </c>
      <c r="I48" s="54">
        <v>0</v>
      </c>
      <c r="J48" s="54">
        <v>0</v>
      </c>
      <c r="K48" s="54">
        <v>0</v>
      </c>
      <c r="L48" s="54">
        <v>0</v>
      </c>
      <c r="M48" s="54">
        <v>0</v>
      </c>
      <c r="N48" s="55" t="s">
        <v>369</v>
      </c>
      <c r="O48" s="55" t="s">
        <v>369</v>
      </c>
      <c r="P48" s="55">
        <v>0</v>
      </c>
      <c r="Q48" s="54">
        <v>0</v>
      </c>
      <c r="R48" s="55">
        <v>0</v>
      </c>
    </row>
    <row r="49" spans="1:18" ht="15.75" x14ac:dyDescent="0.25">
      <c r="A49" s="93">
        <v>38</v>
      </c>
      <c r="B49" s="106" t="s">
        <v>103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5" t="s">
        <v>369</v>
      </c>
      <c r="O49" s="55" t="s">
        <v>369</v>
      </c>
      <c r="P49" s="55">
        <v>0</v>
      </c>
      <c r="Q49" s="54">
        <v>0</v>
      </c>
      <c r="R49" s="55">
        <v>0</v>
      </c>
    </row>
    <row r="50" spans="1:18" ht="15.75" x14ac:dyDescent="0.25">
      <c r="A50" s="93">
        <v>39</v>
      </c>
      <c r="B50" s="106" t="s">
        <v>105</v>
      </c>
      <c r="C50" s="54">
        <v>0</v>
      </c>
      <c r="D50" s="54">
        <v>0</v>
      </c>
      <c r="E50" s="54">
        <v>0</v>
      </c>
      <c r="F50" s="54">
        <v>0</v>
      </c>
      <c r="G50" s="54">
        <v>0</v>
      </c>
      <c r="H50" s="54">
        <v>0</v>
      </c>
      <c r="I50" s="54">
        <v>0</v>
      </c>
      <c r="J50" s="54">
        <v>0</v>
      </c>
      <c r="K50" s="54">
        <v>0</v>
      </c>
      <c r="L50" s="54">
        <v>0</v>
      </c>
      <c r="M50" s="54">
        <v>0</v>
      </c>
      <c r="N50" s="55" t="s">
        <v>369</v>
      </c>
      <c r="O50" s="55" t="s">
        <v>369</v>
      </c>
      <c r="P50" s="55">
        <v>0</v>
      </c>
      <c r="Q50" s="54">
        <v>0</v>
      </c>
      <c r="R50" s="55">
        <v>0</v>
      </c>
    </row>
    <row r="51" spans="1:18" ht="15.75" x14ac:dyDescent="0.25">
      <c r="A51" s="103">
        <v>40</v>
      </c>
      <c r="B51" s="106" t="s">
        <v>107</v>
      </c>
      <c r="C51" s="54">
        <v>0</v>
      </c>
      <c r="D51" s="54">
        <v>0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5" t="s">
        <v>369</v>
      </c>
      <c r="O51" s="55" t="s">
        <v>369</v>
      </c>
      <c r="P51" s="55">
        <v>0</v>
      </c>
      <c r="Q51" s="54">
        <v>0</v>
      </c>
      <c r="R51" s="55">
        <v>0</v>
      </c>
    </row>
    <row r="52" spans="1:18" ht="15.75" x14ac:dyDescent="0.25">
      <c r="A52" s="129">
        <v>41</v>
      </c>
      <c r="B52" s="108" t="s">
        <v>254</v>
      </c>
      <c r="C52" s="54">
        <v>0</v>
      </c>
      <c r="D52" s="54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5" t="s">
        <v>369</v>
      </c>
      <c r="O52" s="55" t="s">
        <v>369</v>
      </c>
      <c r="P52" s="55">
        <v>0</v>
      </c>
      <c r="Q52" s="54">
        <v>0</v>
      </c>
      <c r="R52" s="55">
        <v>0</v>
      </c>
    </row>
    <row r="53" spans="1:18" ht="33" customHeight="1" x14ac:dyDescent="0.25">
      <c r="A53" s="104">
        <v>42</v>
      </c>
      <c r="B53" s="107" t="s">
        <v>109</v>
      </c>
      <c r="C53" s="49">
        <v>0</v>
      </c>
      <c r="D53" s="49">
        <v>0</v>
      </c>
      <c r="E53" s="49">
        <v>0</v>
      </c>
      <c r="F53" s="49">
        <v>0</v>
      </c>
      <c r="G53" s="49">
        <v>0</v>
      </c>
      <c r="H53" s="49">
        <v>0</v>
      </c>
      <c r="I53" s="49">
        <v>0</v>
      </c>
      <c r="J53" s="49">
        <v>0</v>
      </c>
      <c r="K53" s="49">
        <v>0</v>
      </c>
      <c r="L53" s="49">
        <v>0</v>
      </c>
      <c r="M53" s="49">
        <v>0</v>
      </c>
      <c r="N53" s="49" t="s">
        <v>369</v>
      </c>
      <c r="O53" s="49" t="s">
        <v>369</v>
      </c>
      <c r="P53" s="49">
        <v>0</v>
      </c>
      <c r="Q53" s="49">
        <v>0</v>
      </c>
      <c r="R53" s="49">
        <v>0</v>
      </c>
    </row>
    <row r="54" spans="1:18" ht="15.75" x14ac:dyDescent="0.25">
      <c r="A54" s="93">
        <v>43</v>
      </c>
      <c r="B54" s="106" t="s">
        <v>111</v>
      </c>
      <c r="C54" s="54">
        <v>0</v>
      </c>
      <c r="D54" s="54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5" t="s">
        <v>369</v>
      </c>
      <c r="O54" s="55" t="s">
        <v>369</v>
      </c>
      <c r="P54" s="55">
        <v>0</v>
      </c>
      <c r="Q54" s="54">
        <v>0</v>
      </c>
      <c r="R54" s="55">
        <v>0</v>
      </c>
    </row>
    <row r="55" spans="1:18" ht="15.75" x14ac:dyDescent="0.25">
      <c r="A55" s="93">
        <v>44</v>
      </c>
      <c r="B55" s="106" t="s">
        <v>113</v>
      </c>
      <c r="C55" s="54">
        <v>0</v>
      </c>
      <c r="D55" s="54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5" t="s">
        <v>369</v>
      </c>
      <c r="O55" s="55" t="s">
        <v>369</v>
      </c>
      <c r="P55" s="55">
        <v>0</v>
      </c>
      <c r="Q55" s="54">
        <v>0</v>
      </c>
      <c r="R55" s="55">
        <v>0</v>
      </c>
    </row>
    <row r="56" spans="1:18" ht="31.5" x14ac:dyDescent="0.25">
      <c r="A56" s="93">
        <v>45</v>
      </c>
      <c r="B56" s="106" t="s">
        <v>115</v>
      </c>
      <c r="C56" s="54">
        <v>0</v>
      </c>
      <c r="D56" s="54">
        <v>0</v>
      </c>
      <c r="E56" s="54">
        <v>0</v>
      </c>
      <c r="F56" s="54">
        <v>0</v>
      </c>
      <c r="G56" s="54">
        <v>0</v>
      </c>
      <c r="H56" s="54">
        <v>0</v>
      </c>
      <c r="I56" s="54">
        <v>0</v>
      </c>
      <c r="J56" s="54">
        <v>0</v>
      </c>
      <c r="K56" s="54">
        <v>0</v>
      </c>
      <c r="L56" s="54">
        <v>0</v>
      </c>
      <c r="M56" s="54">
        <v>0</v>
      </c>
      <c r="N56" s="55" t="s">
        <v>369</v>
      </c>
      <c r="O56" s="55" t="s">
        <v>369</v>
      </c>
      <c r="P56" s="55">
        <v>0</v>
      </c>
      <c r="Q56" s="54">
        <v>0</v>
      </c>
      <c r="R56" s="55">
        <v>0</v>
      </c>
    </row>
    <row r="57" spans="1:18" ht="31.5" x14ac:dyDescent="0.25">
      <c r="A57" s="93">
        <v>46</v>
      </c>
      <c r="B57" s="106" t="s">
        <v>117</v>
      </c>
      <c r="C57" s="54">
        <v>0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54">
        <v>0</v>
      </c>
      <c r="J57" s="54">
        <v>0</v>
      </c>
      <c r="K57" s="54">
        <v>0</v>
      </c>
      <c r="L57" s="54">
        <v>0</v>
      </c>
      <c r="M57" s="54">
        <v>0</v>
      </c>
      <c r="N57" s="55" t="s">
        <v>369</v>
      </c>
      <c r="O57" s="55" t="s">
        <v>369</v>
      </c>
      <c r="P57" s="55">
        <v>0</v>
      </c>
      <c r="Q57" s="54">
        <v>0</v>
      </c>
      <c r="R57" s="55">
        <v>0</v>
      </c>
    </row>
    <row r="58" spans="1:18" ht="31.5" x14ac:dyDescent="0.25">
      <c r="A58" s="93">
        <v>47</v>
      </c>
      <c r="B58" s="106" t="s">
        <v>119</v>
      </c>
      <c r="C58" s="54">
        <v>0</v>
      </c>
      <c r="D58" s="54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5" t="s">
        <v>369</v>
      </c>
      <c r="O58" s="55" t="s">
        <v>369</v>
      </c>
      <c r="P58" s="55">
        <v>0</v>
      </c>
      <c r="Q58" s="54">
        <v>0</v>
      </c>
      <c r="R58" s="55">
        <v>0</v>
      </c>
    </row>
    <row r="59" spans="1:18" ht="15.75" x14ac:dyDescent="0.25">
      <c r="A59" s="129">
        <v>48</v>
      </c>
      <c r="B59" s="106" t="s">
        <v>121</v>
      </c>
      <c r="C59" s="54">
        <v>0</v>
      </c>
      <c r="D59" s="54">
        <v>0</v>
      </c>
      <c r="E59" s="54">
        <v>0</v>
      </c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55" t="s">
        <v>369</v>
      </c>
      <c r="O59" s="55" t="s">
        <v>369</v>
      </c>
      <c r="P59" s="55">
        <v>0</v>
      </c>
      <c r="Q59" s="54">
        <v>0</v>
      </c>
      <c r="R59" s="55">
        <v>0</v>
      </c>
    </row>
    <row r="60" spans="1:18" ht="15.75" x14ac:dyDescent="0.25">
      <c r="A60" s="130">
        <v>49</v>
      </c>
      <c r="B60" s="106" t="s">
        <v>123</v>
      </c>
      <c r="C60" s="54">
        <v>0</v>
      </c>
      <c r="D60" s="54">
        <v>0</v>
      </c>
      <c r="E60" s="54">
        <v>0</v>
      </c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55" t="s">
        <v>369</v>
      </c>
      <c r="O60" s="55" t="s">
        <v>369</v>
      </c>
      <c r="P60" s="55">
        <v>0</v>
      </c>
      <c r="Q60" s="54">
        <v>0</v>
      </c>
      <c r="R60" s="55">
        <v>0</v>
      </c>
    </row>
    <row r="61" spans="1:18" ht="15.75" x14ac:dyDescent="0.25">
      <c r="A61" s="127">
        <v>50</v>
      </c>
      <c r="B61" s="128" t="s">
        <v>125</v>
      </c>
      <c r="C61" s="49">
        <v>0</v>
      </c>
      <c r="D61" s="49">
        <v>0</v>
      </c>
      <c r="E61" s="49">
        <v>0</v>
      </c>
      <c r="F61" s="49">
        <v>0</v>
      </c>
      <c r="G61" s="49">
        <v>0</v>
      </c>
      <c r="H61" s="49">
        <v>0</v>
      </c>
      <c r="I61" s="49">
        <v>1.9282719399999999</v>
      </c>
      <c r="J61" s="49">
        <v>0</v>
      </c>
      <c r="K61" s="49">
        <v>0</v>
      </c>
      <c r="L61" s="49">
        <v>0</v>
      </c>
      <c r="M61" s="49">
        <v>0</v>
      </c>
      <c r="N61" s="49" t="s">
        <v>369</v>
      </c>
      <c r="O61" s="49" t="s">
        <v>369</v>
      </c>
      <c r="P61" s="49">
        <v>0</v>
      </c>
      <c r="Q61" s="49">
        <v>1.9282719399999999</v>
      </c>
      <c r="R61" s="49">
        <v>0</v>
      </c>
    </row>
    <row r="62" spans="1:18" ht="15.75" x14ac:dyDescent="0.25">
      <c r="A62" s="129">
        <v>51</v>
      </c>
      <c r="B62" s="108" t="s">
        <v>127</v>
      </c>
      <c r="C62" s="54">
        <v>0</v>
      </c>
      <c r="D62" s="54">
        <v>0</v>
      </c>
      <c r="E62" s="54">
        <v>0</v>
      </c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55" t="s">
        <v>369</v>
      </c>
      <c r="O62" s="55" t="s">
        <v>369</v>
      </c>
      <c r="P62" s="55">
        <v>0</v>
      </c>
      <c r="Q62" s="54">
        <v>0</v>
      </c>
      <c r="R62" s="55">
        <v>0</v>
      </c>
    </row>
    <row r="63" spans="1:18" ht="15.75" x14ac:dyDescent="0.25">
      <c r="A63" s="129">
        <v>52</v>
      </c>
      <c r="B63" s="108" t="s">
        <v>129</v>
      </c>
      <c r="C63" s="54">
        <v>0</v>
      </c>
      <c r="D63" s="54">
        <v>0</v>
      </c>
      <c r="E63" s="54">
        <v>0</v>
      </c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55" t="s">
        <v>369</v>
      </c>
      <c r="O63" s="55" t="s">
        <v>369</v>
      </c>
      <c r="P63" s="55">
        <v>0</v>
      </c>
      <c r="Q63" s="54">
        <v>0</v>
      </c>
      <c r="R63" s="55">
        <v>0</v>
      </c>
    </row>
    <row r="64" spans="1:18" ht="15.75" x14ac:dyDescent="0.25">
      <c r="A64" s="129">
        <v>53</v>
      </c>
      <c r="B64" s="108" t="s">
        <v>131</v>
      </c>
      <c r="C64" s="54">
        <v>0</v>
      </c>
      <c r="D64" s="54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5" t="s">
        <v>369</v>
      </c>
      <c r="O64" s="55" t="s">
        <v>369</v>
      </c>
      <c r="P64" s="55">
        <v>0</v>
      </c>
      <c r="Q64" s="54">
        <v>0</v>
      </c>
      <c r="R64" s="55">
        <v>0</v>
      </c>
    </row>
    <row r="65" spans="1:18" ht="15.75" x14ac:dyDescent="0.25">
      <c r="A65" s="129">
        <v>54</v>
      </c>
      <c r="B65" s="108" t="s">
        <v>133</v>
      </c>
      <c r="C65" s="54">
        <v>0</v>
      </c>
      <c r="D65" s="54">
        <v>0</v>
      </c>
      <c r="E65" s="54">
        <v>0</v>
      </c>
      <c r="F65" s="54">
        <v>0</v>
      </c>
      <c r="G65" s="54">
        <v>0</v>
      </c>
      <c r="H65" s="54">
        <v>0</v>
      </c>
      <c r="I65" s="54">
        <v>0</v>
      </c>
      <c r="J65" s="54">
        <v>0</v>
      </c>
      <c r="K65" s="54">
        <v>0</v>
      </c>
      <c r="L65" s="54">
        <v>0</v>
      </c>
      <c r="M65" s="54">
        <v>0</v>
      </c>
      <c r="N65" s="55" t="s">
        <v>369</v>
      </c>
      <c r="O65" s="55" t="s">
        <v>369</v>
      </c>
      <c r="P65" s="55">
        <v>0</v>
      </c>
      <c r="Q65" s="54">
        <v>0</v>
      </c>
      <c r="R65" s="55">
        <v>0</v>
      </c>
    </row>
    <row r="66" spans="1:18" ht="15.75" x14ac:dyDescent="0.25">
      <c r="A66" s="129">
        <v>55</v>
      </c>
      <c r="B66" s="108" t="s">
        <v>135</v>
      </c>
      <c r="C66" s="54">
        <v>0</v>
      </c>
      <c r="D66" s="54">
        <v>0</v>
      </c>
      <c r="E66" s="54">
        <v>0</v>
      </c>
      <c r="F66" s="54">
        <v>0</v>
      </c>
      <c r="G66" s="54">
        <v>0</v>
      </c>
      <c r="H66" s="54">
        <v>0</v>
      </c>
      <c r="I66" s="54">
        <v>1.9282719399999999</v>
      </c>
      <c r="J66" s="54">
        <v>0</v>
      </c>
      <c r="K66" s="54">
        <v>0</v>
      </c>
      <c r="L66" s="54">
        <v>0</v>
      </c>
      <c r="M66" s="54">
        <v>0</v>
      </c>
      <c r="N66" s="55" t="s">
        <v>369</v>
      </c>
      <c r="O66" s="55" t="s">
        <v>369</v>
      </c>
      <c r="P66" s="55">
        <v>0</v>
      </c>
      <c r="Q66" s="54">
        <v>1.9282719399999999</v>
      </c>
      <c r="R66" s="55">
        <v>0</v>
      </c>
    </row>
    <row r="67" spans="1:18" ht="15.75" x14ac:dyDescent="0.25">
      <c r="A67" s="129">
        <v>56</v>
      </c>
      <c r="B67" s="108" t="s">
        <v>137</v>
      </c>
      <c r="C67" s="54">
        <v>0</v>
      </c>
      <c r="D67" s="54">
        <v>0</v>
      </c>
      <c r="E67" s="54">
        <v>0</v>
      </c>
      <c r="F67" s="54">
        <v>0</v>
      </c>
      <c r="G67" s="54">
        <v>0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5" t="s">
        <v>369</v>
      </c>
      <c r="O67" s="55" t="s">
        <v>369</v>
      </c>
      <c r="P67" s="55">
        <v>0</v>
      </c>
      <c r="Q67" s="54">
        <v>0</v>
      </c>
      <c r="R67" s="55">
        <v>0</v>
      </c>
    </row>
    <row r="68" spans="1:18" ht="15.75" x14ac:dyDescent="0.25">
      <c r="A68" s="129">
        <v>57</v>
      </c>
      <c r="B68" s="108" t="s">
        <v>139</v>
      </c>
      <c r="C68" s="54">
        <v>0</v>
      </c>
      <c r="D68" s="54">
        <v>0</v>
      </c>
      <c r="E68" s="54">
        <v>0</v>
      </c>
      <c r="F68" s="54">
        <v>0</v>
      </c>
      <c r="G68" s="54">
        <v>0</v>
      </c>
      <c r="H68" s="54">
        <v>0</v>
      </c>
      <c r="I68" s="54">
        <v>0</v>
      </c>
      <c r="J68" s="54">
        <v>0</v>
      </c>
      <c r="K68" s="54">
        <v>0</v>
      </c>
      <c r="L68" s="54">
        <v>0</v>
      </c>
      <c r="M68" s="54">
        <v>0</v>
      </c>
      <c r="N68" s="55" t="s">
        <v>369</v>
      </c>
      <c r="O68" s="55" t="s">
        <v>369</v>
      </c>
      <c r="P68" s="55">
        <v>0</v>
      </c>
      <c r="Q68" s="54">
        <v>0</v>
      </c>
      <c r="R68" s="55">
        <v>0</v>
      </c>
    </row>
    <row r="69" spans="1:18" ht="15.75" x14ac:dyDescent="0.25">
      <c r="A69" s="129">
        <v>58</v>
      </c>
      <c r="B69" s="108" t="s">
        <v>141</v>
      </c>
      <c r="C69" s="54">
        <v>0</v>
      </c>
      <c r="D69" s="54">
        <v>0</v>
      </c>
      <c r="E69" s="54">
        <v>0</v>
      </c>
      <c r="F69" s="54">
        <v>0</v>
      </c>
      <c r="G69" s="54">
        <v>0</v>
      </c>
      <c r="H69" s="54">
        <v>0</v>
      </c>
      <c r="I69" s="54">
        <v>0</v>
      </c>
      <c r="J69" s="54">
        <v>0</v>
      </c>
      <c r="K69" s="54">
        <v>0</v>
      </c>
      <c r="L69" s="54">
        <v>0</v>
      </c>
      <c r="M69" s="54">
        <v>0</v>
      </c>
      <c r="N69" s="55" t="s">
        <v>369</v>
      </c>
      <c r="O69" s="55" t="s">
        <v>369</v>
      </c>
      <c r="P69" s="55">
        <v>0</v>
      </c>
      <c r="Q69" s="54">
        <v>0</v>
      </c>
      <c r="R69" s="55">
        <v>0</v>
      </c>
    </row>
    <row r="70" spans="1:18" ht="15.75" x14ac:dyDescent="0.25">
      <c r="A70" s="129">
        <v>59</v>
      </c>
      <c r="B70" s="108" t="s">
        <v>143</v>
      </c>
      <c r="C70" s="54">
        <v>0</v>
      </c>
      <c r="D70" s="54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5" t="s">
        <v>369</v>
      </c>
      <c r="O70" s="55" t="s">
        <v>369</v>
      </c>
      <c r="P70" s="55">
        <v>0</v>
      </c>
      <c r="Q70" s="54">
        <v>0</v>
      </c>
      <c r="R70" s="55">
        <v>0</v>
      </c>
    </row>
    <row r="71" spans="1:18" ht="15.75" x14ac:dyDescent="0.25">
      <c r="A71" s="129">
        <v>60</v>
      </c>
      <c r="B71" s="108" t="s">
        <v>145</v>
      </c>
      <c r="C71" s="54">
        <v>0</v>
      </c>
      <c r="D71" s="54">
        <v>0</v>
      </c>
      <c r="E71" s="54">
        <v>0</v>
      </c>
      <c r="F71" s="54">
        <v>0</v>
      </c>
      <c r="G71" s="54">
        <v>0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5" t="s">
        <v>369</v>
      </c>
      <c r="O71" s="55" t="s">
        <v>369</v>
      </c>
      <c r="P71" s="55">
        <v>0</v>
      </c>
      <c r="Q71" s="54">
        <v>0</v>
      </c>
      <c r="R71" s="55">
        <v>0</v>
      </c>
    </row>
    <row r="72" spans="1:18" ht="15.75" x14ac:dyDescent="0.25">
      <c r="A72" s="129">
        <v>61</v>
      </c>
      <c r="B72" s="108" t="s">
        <v>147</v>
      </c>
      <c r="C72" s="54">
        <v>0</v>
      </c>
      <c r="D72" s="54">
        <v>0</v>
      </c>
      <c r="E72" s="54">
        <v>0</v>
      </c>
      <c r="F72" s="54">
        <v>0</v>
      </c>
      <c r="G72" s="54">
        <v>0</v>
      </c>
      <c r="H72" s="54">
        <v>0</v>
      </c>
      <c r="I72" s="54">
        <v>0</v>
      </c>
      <c r="J72" s="54">
        <v>0</v>
      </c>
      <c r="K72" s="54">
        <v>0</v>
      </c>
      <c r="L72" s="54">
        <v>0</v>
      </c>
      <c r="M72" s="54">
        <v>0</v>
      </c>
      <c r="N72" s="55" t="s">
        <v>369</v>
      </c>
      <c r="O72" s="55" t="s">
        <v>369</v>
      </c>
      <c r="P72" s="55">
        <v>0</v>
      </c>
      <c r="Q72" s="54">
        <v>0</v>
      </c>
      <c r="R72" s="55">
        <v>0</v>
      </c>
    </row>
    <row r="73" spans="1:18" ht="15.75" x14ac:dyDescent="0.25">
      <c r="A73" s="129">
        <v>62</v>
      </c>
      <c r="B73" s="108" t="s">
        <v>149</v>
      </c>
      <c r="C73" s="54">
        <v>0</v>
      </c>
      <c r="D73" s="54">
        <v>0</v>
      </c>
      <c r="E73" s="54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4">
        <v>0</v>
      </c>
      <c r="M73" s="54">
        <v>0</v>
      </c>
      <c r="N73" s="55" t="s">
        <v>369</v>
      </c>
      <c r="O73" s="55" t="s">
        <v>369</v>
      </c>
      <c r="P73" s="55">
        <v>0</v>
      </c>
      <c r="Q73" s="54">
        <v>0</v>
      </c>
      <c r="R73" s="55">
        <v>0</v>
      </c>
    </row>
    <row r="74" spans="1:18" ht="15.75" x14ac:dyDescent="0.25">
      <c r="A74" s="129">
        <v>63</v>
      </c>
      <c r="B74" s="108" t="s">
        <v>151</v>
      </c>
      <c r="C74" s="54">
        <v>0</v>
      </c>
      <c r="D74" s="54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5" t="s">
        <v>369</v>
      </c>
      <c r="O74" s="55" t="s">
        <v>369</v>
      </c>
      <c r="P74" s="55">
        <v>0</v>
      </c>
      <c r="Q74" s="54">
        <v>0</v>
      </c>
      <c r="R74" s="55">
        <v>0</v>
      </c>
    </row>
    <row r="75" spans="1:18" ht="15.75" x14ac:dyDescent="0.25">
      <c r="A75" s="130">
        <v>64</v>
      </c>
      <c r="B75" s="108" t="s">
        <v>153</v>
      </c>
      <c r="C75" s="54">
        <v>0</v>
      </c>
      <c r="D75" s="54">
        <v>0</v>
      </c>
      <c r="E75" s="54">
        <v>0</v>
      </c>
      <c r="F75" s="54">
        <v>0</v>
      </c>
      <c r="G75" s="54">
        <v>0</v>
      </c>
      <c r="H75" s="54">
        <v>0</v>
      </c>
      <c r="I75" s="54">
        <v>0</v>
      </c>
      <c r="J75" s="54">
        <v>0</v>
      </c>
      <c r="K75" s="54">
        <v>0</v>
      </c>
      <c r="L75" s="54">
        <v>0</v>
      </c>
      <c r="M75" s="54">
        <v>0</v>
      </c>
      <c r="N75" s="55" t="s">
        <v>369</v>
      </c>
      <c r="O75" s="55" t="s">
        <v>369</v>
      </c>
      <c r="P75" s="55">
        <v>0</v>
      </c>
      <c r="Q75" s="54">
        <v>0</v>
      </c>
      <c r="R75" s="55">
        <v>0</v>
      </c>
    </row>
    <row r="76" spans="1:18" ht="15.75" x14ac:dyDescent="0.25">
      <c r="A76" s="127">
        <v>65</v>
      </c>
      <c r="B76" s="128" t="s">
        <v>155</v>
      </c>
      <c r="C76" s="49">
        <v>0</v>
      </c>
      <c r="D76" s="49">
        <v>0</v>
      </c>
      <c r="E76" s="49">
        <v>0</v>
      </c>
      <c r="F76" s="49">
        <v>0</v>
      </c>
      <c r="G76" s="49">
        <v>0</v>
      </c>
      <c r="H76" s="49">
        <v>0</v>
      </c>
      <c r="I76" s="49">
        <v>0</v>
      </c>
      <c r="J76" s="49">
        <v>0</v>
      </c>
      <c r="K76" s="49">
        <v>0</v>
      </c>
      <c r="L76" s="49">
        <v>0</v>
      </c>
      <c r="M76" s="49">
        <v>0</v>
      </c>
      <c r="N76" s="49" t="s">
        <v>369</v>
      </c>
      <c r="O76" s="49" t="s">
        <v>369</v>
      </c>
      <c r="P76" s="49">
        <v>0</v>
      </c>
      <c r="Q76" s="49">
        <v>0</v>
      </c>
      <c r="R76" s="49">
        <v>0</v>
      </c>
    </row>
    <row r="77" spans="1:18" ht="15.75" x14ac:dyDescent="0.25">
      <c r="A77" s="129">
        <v>66</v>
      </c>
      <c r="B77" s="108" t="s">
        <v>157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5" t="s">
        <v>369</v>
      </c>
      <c r="O77" s="55" t="s">
        <v>369</v>
      </c>
      <c r="P77" s="55">
        <v>0</v>
      </c>
      <c r="Q77" s="54">
        <v>0</v>
      </c>
      <c r="R77" s="55">
        <v>0</v>
      </c>
    </row>
    <row r="78" spans="1:18" ht="15.75" x14ac:dyDescent="0.25">
      <c r="A78" s="129">
        <v>67</v>
      </c>
      <c r="B78" s="108" t="s">
        <v>159</v>
      </c>
      <c r="C78" s="54">
        <v>0</v>
      </c>
      <c r="D78" s="54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5" t="s">
        <v>369</v>
      </c>
      <c r="O78" s="55" t="s">
        <v>369</v>
      </c>
      <c r="P78" s="55">
        <v>0</v>
      </c>
      <c r="Q78" s="54">
        <v>0</v>
      </c>
      <c r="R78" s="55">
        <v>0</v>
      </c>
    </row>
    <row r="79" spans="1:18" ht="15.75" x14ac:dyDescent="0.25">
      <c r="A79" s="129">
        <v>68</v>
      </c>
      <c r="B79" s="108" t="s">
        <v>161</v>
      </c>
      <c r="C79" s="54">
        <v>0</v>
      </c>
      <c r="D79" s="54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5" t="s">
        <v>369</v>
      </c>
      <c r="O79" s="55" t="s">
        <v>369</v>
      </c>
      <c r="P79" s="55">
        <v>0</v>
      </c>
      <c r="Q79" s="54">
        <v>0</v>
      </c>
      <c r="R79" s="55">
        <v>0</v>
      </c>
    </row>
    <row r="80" spans="1:18" ht="31.5" x14ac:dyDescent="0.25">
      <c r="A80" s="129">
        <v>69</v>
      </c>
      <c r="B80" s="108" t="s">
        <v>247</v>
      </c>
      <c r="C80" s="54">
        <v>0</v>
      </c>
      <c r="D80" s="54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5" t="s">
        <v>369</v>
      </c>
      <c r="O80" s="55" t="s">
        <v>369</v>
      </c>
      <c r="P80" s="55">
        <v>0</v>
      </c>
      <c r="Q80" s="54">
        <v>0</v>
      </c>
      <c r="R80" s="55">
        <v>0</v>
      </c>
    </row>
    <row r="81" spans="1:18" ht="31.5" x14ac:dyDescent="0.25">
      <c r="A81" s="129">
        <v>70</v>
      </c>
      <c r="B81" s="108" t="s">
        <v>248</v>
      </c>
      <c r="C81" s="54">
        <v>0</v>
      </c>
      <c r="D81" s="54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5" t="s">
        <v>369</v>
      </c>
      <c r="O81" s="55" t="s">
        <v>369</v>
      </c>
      <c r="P81" s="55">
        <v>0</v>
      </c>
      <c r="Q81" s="54">
        <v>0</v>
      </c>
      <c r="R81" s="55">
        <v>0</v>
      </c>
    </row>
    <row r="82" spans="1:18" ht="15.75" x14ac:dyDescent="0.25">
      <c r="A82" s="130">
        <v>71</v>
      </c>
      <c r="B82" s="108" t="s">
        <v>165</v>
      </c>
      <c r="C82" s="54">
        <v>0</v>
      </c>
      <c r="D82" s="54">
        <v>0</v>
      </c>
      <c r="E82" s="54">
        <v>0</v>
      </c>
      <c r="F82" s="54">
        <v>0</v>
      </c>
      <c r="G82" s="54">
        <v>0</v>
      </c>
      <c r="H82" s="54">
        <v>0</v>
      </c>
      <c r="I82" s="54">
        <v>0</v>
      </c>
      <c r="J82" s="54">
        <v>0</v>
      </c>
      <c r="K82" s="54">
        <v>0</v>
      </c>
      <c r="L82" s="54">
        <v>0</v>
      </c>
      <c r="M82" s="54">
        <v>0</v>
      </c>
      <c r="N82" s="55" t="s">
        <v>369</v>
      </c>
      <c r="O82" s="55" t="s">
        <v>369</v>
      </c>
      <c r="P82" s="55">
        <v>0</v>
      </c>
      <c r="Q82" s="54">
        <v>0</v>
      </c>
      <c r="R82" s="55">
        <v>0</v>
      </c>
    </row>
    <row r="83" spans="1:18" ht="15.75" x14ac:dyDescent="0.25">
      <c r="A83" s="127">
        <v>72</v>
      </c>
      <c r="B83" s="128" t="s">
        <v>167</v>
      </c>
      <c r="C83" s="49">
        <v>0</v>
      </c>
      <c r="D83" s="49">
        <v>0</v>
      </c>
      <c r="E83" s="49">
        <v>0</v>
      </c>
      <c r="F83" s="49">
        <v>0</v>
      </c>
      <c r="G83" s="49">
        <v>0</v>
      </c>
      <c r="H83" s="49">
        <v>0</v>
      </c>
      <c r="I83" s="49">
        <v>0</v>
      </c>
      <c r="J83" s="49">
        <v>0</v>
      </c>
      <c r="K83" s="49">
        <v>0</v>
      </c>
      <c r="L83" s="49">
        <v>0</v>
      </c>
      <c r="M83" s="49">
        <v>0</v>
      </c>
      <c r="N83" s="49" t="s">
        <v>369</v>
      </c>
      <c r="O83" s="49" t="s">
        <v>369</v>
      </c>
      <c r="P83" s="49">
        <v>0</v>
      </c>
      <c r="Q83" s="49">
        <v>0</v>
      </c>
      <c r="R83" s="49">
        <v>0</v>
      </c>
    </row>
    <row r="84" spans="1:18" ht="15.75" x14ac:dyDescent="0.25">
      <c r="A84" s="129">
        <v>73</v>
      </c>
      <c r="B84" s="108" t="s">
        <v>169</v>
      </c>
      <c r="C84" s="54">
        <v>0</v>
      </c>
      <c r="D84" s="54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5" t="s">
        <v>369</v>
      </c>
      <c r="O84" s="55" t="s">
        <v>369</v>
      </c>
      <c r="P84" s="55">
        <v>0</v>
      </c>
      <c r="Q84" s="54">
        <v>0</v>
      </c>
      <c r="R84" s="55">
        <v>0</v>
      </c>
    </row>
    <row r="85" spans="1:18" ht="15.75" x14ac:dyDescent="0.25">
      <c r="A85" s="129">
        <v>74</v>
      </c>
      <c r="B85" s="108" t="s">
        <v>173</v>
      </c>
      <c r="C85" s="54">
        <v>0</v>
      </c>
      <c r="D85" s="54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5" t="s">
        <v>369</v>
      </c>
      <c r="O85" s="55" t="s">
        <v>369</v>
      </c>
      <c r="P85" s="55">
        <v>0</v>
      </c>
      <c r="Q85" s="54">
        <v>0</v>
      </c>
      <c r="R85" s="55">
        <v>0</v>
      </c>
    </row>
    <row r="86" spans="1:18" ht="15.75" x14ac:dyDescent="0.25">
      <c r="A86" s="129">
        <v>75</v>
      </c>
      <c r="B86" s="108" t="s">
        <v>175</v>
      </c>
      <c r="C86" s="54">
        <v>0</v>
      </c>
      <c r="D86" s="54">
        <v>0</v>
      </c>
      <c r="E86" s="54">
        <v>0</v>
      </c>
      <c r="F86" s="54">
        <v>0</v>
      </c>
      <c r="G86" s="54">
        <v>0</v>
      </c>
      <c r="H86" s="54">
        <v>0</v>
      </c>
      <c r="I86" s="54">
        <v>0</v>
      </c>
      <c r="J86" s="54">
        <v>0</v>
      </c>
      <c r="K86" s="54">
        <v>0</v>
      </c>
      <c r="L86" s="54">
        <v>0</v>
      </c>
      <c r="M86" s="54">
        <v>0</v>
      </c>
      <c r="N86" s="55" t="s">
        <v>369</v>
      </c>
      <c r="O86" s="55" t="s">
        <v>369</v>
      </c>
      <c r="P86" s="55">
        <v>0</v>
      </c>
      <c r="Q86" s="54">
        <v>0</v>
      </c>
      <c r="R86" s="55">
        <v>0</v>
      </c>
    </row>
    <row r="87" spans="1:18" ht="15.75" x14ac:dyDescent="0.25">
      <c r="A87" s="129">
        <v>76</v>
      </c>
      <c r="B87" s="108" t="s">
        <v>177</v>
      </c>
      <c r="C87" s="54">
        <v>0</v>
      </c>
      <c r="D87" s="54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5" t="s">
        <v>369</v>
      </c>
      <c r="O87" s="55" t="s">
        <v>369</v>
      </c>
      <c r="P87" s="55">
        <v>0</v>
      </c>
      <c r="Q87" s="54">
        <v>0</v>
      </c>
      <c r="R87" s="55">
        <v>0</v>
      </c>
    </row>
    <row r="88" spans="1:18" ht="15.75" x14ac:dyDescent="0.25">
      <c r="A88" s="129">
        <v>77</v>
      </c>
      <c r="B88" s="108" t="s">
        <v>181</v>
      </c>
      <c r="C88" s="54">
        <v>0</v>
      </c>
      <c r="D88" s="54">
        <v>0</v>
      </c>
      <c r="E88" s="54">
        <v>0</v>
      </c>
      <c r="F88" s="54">
        <v>0</v>
      </c>
      <c r="G88" s="54">
        <v>0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5" t="s">
        <v>369</v>
      </c>
      <c r="O88" s="55" t="s">
        <v>369</v>
      </c>
      <c r="P88" s="55">
        <v>0</v>
      </c>
      <c r="Q88" s="54">
        <v>0</v>
      </c>
      <c r="R88" s="55">
        <v>0</v>
      </c>
    </row>
    <row r="89" spans="1:18" ht="15.75" x14ac:dyDescent="0.25">
      <c r="A89" s="129">
        <v>78</v>
      </c>
      <c r="B89" s="108" t="s">
        <v>183</v>
      </c>
      <c r="C89" s="54">
        <v>0</v>
      </c>
      <c r="D89" s="54">
        <v>0</v>
      </c>
      <c r="E89" s="54">
        <v>0</v>
      </c>
      <c r="F89" s="54">
        <v>0</v>
      </c>
      <c r="G89" s="54">
        <v>0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5" t="s">
        <v>369</v>
      </c>
      <c r="O89" s="55" t="s">
        <v>369</v>
      </c>
      <c r="P89" s="55">
        <v>0</v>
      </c>
      <c r="Q89" s="54">
        <v>0</v>
      </c>
      <c r="R89" s="55">
        <v>0</v>
      </c>
    </row>
    <row r="90" spans="1:18" ht="15.75" x14ac:dyDescent="0.25">
      <c r="A90" s="129">
        <v>79</v>
      </c>
      <c r="B90" s="108" t="s">
        <v>185</v>
      </c>
      <c r="C90" s="54">
        <v>0</v>
      </c>
      <c r="D90" s="54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5" t="s">
        <v>369</v>
      </c>
      <c r="O90" s="55" t="s">
        <v>369</v>
      </c>
      <c r="P90" s="55">
        <v>0</v>
      </c>
      <c r="Q90" s="54">
        <v>0</v>
      </c>
      <c r="R90" s="55">
        <v>0</v>
      </c>
    </row>
    <row r="91" spans="1:18" ht="15.75" x14ac:dyDescent="0.25">
      <c r="A91" s="129">
        <v>80</v>
      </c>
      <c r="B91" s="108" t="s">
        <v>187</v>
      </c>
      <c r="C91" s="54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5" t="s">
        <v>369</v>
      </c>
      <c r="O91" s="55" t="s">
        <v>369</v>
      </c>
      <c r="P91" s="55">
        <v>0</v>
      </c>
      <c r="Q91" s="54">
        <v>0</v>
      </c>
      <c r="R91" s="55">
        <v>0</v>
      </c>
    </row>
    <row r="92" spans="1:18" ht="15.75" x14ac:dyDescent="0.25">
      <c r="A92" s="129">
        <v>81</v>
      </c>
      <c r="B92" s="108" t="s">
        <v>189</v>
      </c>
      <c r="C92" s="54">
        <v>0</v>
      </c>
      <c r="D92" s="54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5" t="s">
        <v>369</v>
      </c>
      <c r="O92" s="55" t="s">
        <v>369</v>
      </c>
      <c r="P92" s="55">
        <v>0</v>
      </c>
      <c r="Q92" s="54">
        <v>0</v>
      </c>
      <c r="R92" s="55">
        <v>0</v>
      </c>
    </row>
    <row r="93" spans="1:18" ht="15.75" x14ac:dyDescent="0.25">
      <c r="A93" s="129">
        <v>82</v>
      </c>
      <c r="B93" s="108" t="s">
        <v>191</v>
      </c>
      <c r="C93" s="54">
        <v>0</v>
      </c>
      <c r="D93" s="54">
        <v>0</v>
      </c>
      <c r="E93" s="54">
        <v>0</v>
      </c>
      <c r="F93" s="54">
        <v>0</v>
      </c>
      <c r="G93" s="54">
        <v>0</v>
      </c>
      <c r="H93" s="54">
        <v>0</v>
      </c>
      <c r="I93" s="54">
        <v>0</v>
      </c>
      <c r="J93" s="54">
        <v>0</v>
      </c>
      <c r="K93" s="54">
        <v>0</v>
      </c>
      <c r="L93" s="54">
        <v>0</v>
      </c>
      <c r="M93" s="54">
        <v>0</v>
      </c>
      <c r="N93" s="55" t="s">
        <v>369</v>
      </c>
      <c r="O93" s="55" t="s">
        <v>369</v>
      </c>
      <c r="P93" s="55">
        <v>0</v>
      </c>
      <c r="Q93" s="54">
        <v>0</v>
      </c>
      <c r="R93" s="55">
        <v>0</v>
      </c>
    </row>
    <row r="94" spans="1:18" ht="15.75" x14ac:dyDescent="0.25">
      <c r="A94" s="127">
        <v>83</v>
      </c>
      <c r="B94" s="128" t="s">
        <v>193</v>
      </c>
      <c r="C94" s="49">
        <v>4.7044510800000001</v>
      </c>
      <c r="D94" s="49">
        <v>0</v>
      </c>
      <c r="E94" s="49">
        <v>4.8499495700000006</v>
      </c>
      <c r="F94" s="49">
        <v>4.7044510800000001</v>
      </c>
      <c r="G94" s="49">
        <v>0.14549848999999998</v>
      </c>
      <c r="H94" s="49">
        <v>4.7044510800000001</v>
      </c>
      <c r="I94" s="49">
        <v>3.11372158</v>
      </c>
      <c r="J94" s="49">
        <v>4.8499495700000006</v>
      </c>
      <c r="K94" s="49">
        <v>4.7044510800000001</v>
      </c>
      <c r="L94" s="49">
        <v>0</v>
      </c>
      <c r="M94" s="49">
        <v>0.14549848999999998</v>
      </c>
      <c r="N94" s="49">
        <v>100</v>
      </c>
      <c r="O94" s="49">
        <v>100</v>
      </c>
      <c r="P94" s="49">
        <v>3.0000000597944352</v>
      </c>
      <c r="Q94" s="49">
        <v>3.11372158</v>
      </c>
      <c r="R94" s="49">
        <v>0</v>
      </c>
    </row>
    <row r="95" spans="1:18" ht="15.75" x14ac:dyDescent="0.25">
      <c r="A95" s="129">
        <v>84</v>
      </c>
      <c r="B95" s="108" t="s">
        <v>171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5" t="s">
        <v>369</v>
      </c>
      <c r="O95" s="55" t="s">
        <v>369</v>
      </c>
      <c r="P95" s="55">
        <v>0</v>
      </c>
      <c r="Q95" s="54">
        <v>0</v>
      </c>
      <c r="R95" s="55">
        <v>0</v>
      </c>
    </row>
    <row r="96" spans="1:18" ht="15.75" x14ac:dyDescent="0.25">
      <c r="A96" s="129">
        <v>85</v>
      </c>
      <c r="B96" s="108" t="s">
        <v>195</v>
      </c>
      <c r="C96" s="54">
        <v>0</v>
      </c>
      <c r="D96" s="54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5" t="s">
        <v>369</v>
      </c>
      <c r="O96" s="55" t="s">
        <v>369</v>
      </c>
      <c r="P96" s="55">
        <v>0</v>
      </c>
      <c r="Q96" s="54">
        <v>0</v>
      </c>
      <c r="R96" s="55">
        <v>0</v>
      </c>
    </row>
    <row r="97" spans="1:18" ht="15.75" x14ac:dyDescent="0.25">
      <c r="A97" s="129">
        <v>86</v>
      </c>
      <c r="B97" s="108" t="s">
        <v>179</v>
      </c>
      <c r="C97" s="54">
        <v>0</v>
      </c>
      <c r="D97" s="54">
        <v>0</v>
      </c>
      <c r="E97" s="54">
        <v>0</v>
      </c>
      <c r="F97" s="54">
        <v>0</v>
      </c>
      <c r="G97" s="54">
        <v>0</v>
      </c>
      <c r="H97" s="54">
        <v>0</v>
      </c>
      <c r="I97" s="54">
        <v>0</v>
      </c>
      <c r="J97" s="54">
        <v>0</v>
      </c>
      <c r="K97" s="54">
        <v>0</v>
      </c>
      <c r="L97" s="54">
        <v>0</v>
      </c>
      <c r="M97" s="54">
        <v>0</v>
      </c>
      <c r="N97" s="55" t="s">
        <v>369</v>
      </c>
      <c r="O97" s="55" t="s">
        <v>369</v>
      </c>
      <c r="P97" s="55">
        <v>0</v>
      </c>
      <c r="Q97" s="54">
        <v>0</v>
      </c>
      <c r="R97" s="55">
        <v>0</v>
      </c>
    </row>
    <row r="98" spans="1:18" ht="15.75" x14ac:dyDescent="0.25">
      <c r="A98" s="129">
        <v>87</v>
      </c>
      <c r="B98" s="108" t="s">
        <v>197</v>
      </c>
      <c r="C98" s="54">
        <v>0</v>
      </c>
      <c r="D98" s="54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5" t="s">
        <v>369</v>
      </c>
      <c r="O98" s="55" t="s">
        <v>369</v>
      </c>
      <c r="P98" s="55">
        <v>0</v>
      </c>
      <c r="Q98" s="54">
        <v>0</v>
      </c>
      <c r="R98" s="55">
        <v>0</v>
      </c>
    </row>
    <row r="99" spans="1:18" ht="15.75" x14ac:dyDescent="0.25">
      <c r="A99" s="129">
        <v>88</v>
      </c>
      <c r="B99" s="108" t="s">
        <v>199</v>
      </c>
      <c r="C99" s="54">
        <v>0</v>
      </c>
      <c r="D99" s="54">
        <v>0</v>
      </c>
      <c r="E99" s="54">
        <v>0</v>
      </c>
      <c r="F99" s="54">
        <v>0</v>
      </c>
      <c r="G99" s="54">
        <v>0</v>
      </c>
      <c r="H99" s="54">
        <v>0</v>
      </c>
      <c r="I99" s="54">
        <v>3.11372158</v>
      </c>
      <c r="J99" s="54">
        <v>0</v>
      </c>
      <c r="K99" s="54">
        <v>0</v>
      </c>
      <c r="L99" s="54">
        <v>0</v>
      </c>
      <c r="M99" s="54">
        <v>0</v>
      </c>
      <c r="N99" s="55" t="s">
        <v>369</v>
      </c>
      <c r="O99" s="55" t="s">
        <v>369</v>
      </c>
      <c r="P99" s="55">
        <v>0</v>
      </c>
      <c r="Q99" s="54">
        <v>3.11372158</v>
      </c>
      <c r="R99" s="55">
        <v>0</v>
      </c>
    </row>
    <row r="100" spans="1:18" ht="15.75" x14ac:dyDescent="0.25">
      <c r="A100" s="129">
        <v>89</v>
      </c>
      <c r="B100" s="108" t="s">
        <v>201</v>
      </c>
      <c r="C100" s="54">
        <v>0</v>
      </c>
      <c r="D100" s="54">
        <v>0</v>
      </c>
      <c r="E100" s="54">
        <v>0</v>
      </c>
      <c r="F100" s="54">
        <v>0</v>
      </c>
      <c r="G100" s="54">
        <v>0</v>
      </c>
      <c r="H100" s="54">
        <v>0</v>
      </c>
      <c r="I100" s="54">
        <v>0</v>
      </c>
      <c r="J100" s="54">
        <v>0</v>
      </c>
      <c r="K100" s="54">
        <v>0</v>
      </c>
      <c r="L100" s="54">
        <v>0</v>
      </c>
      <c r="M100" s="54">
        <v>0</v>
      </c>
      <c r="N100" s="55" t="s">
        <v>369</v>
      </c>
      <c r="O100" s="55" t="s">
        <v>369</v>
      </c>
      <c r="P100" s="55">
        <v>0</v>
      </c>
      <c r="Q100" s="54">
        <v>0</v>
      </c>
      <c r="R100" s="55">
        <v>0</v>
      </c>
    </row>
    <row r="101" spans="1:18" ht="15.75" x14ac:dyDescent="0.25">
      <c r="A101" s="129">
        <v>90</v>
      </c>
      <c r="B101" s="108" t="s">
        <v>203</v>
      </c>
      <c r="C101" s="54">
        <v>4.7044510800000001</v>
      </c>
      <c r="D101" s="54">
        <v>0</v>
      </c>
      <c r="E101" s="54">
        <v>4.8499495700000006</v>
      </c>
      <c r="F101" s="54">
        <v>4.7044510800000001</v>
      </c>
      <c r="G101" s="54">
        <v>0.14549848999999998</v>
      </c>
      <c r="H101" s="54">
        <v>4.7044510800000001</v>
      </c>
      <c r="I101" s="54">
        <v>0</v>
      </c>
      <c r="J101" s="54">
        <v>4.8499495700000006</v>
      </c>
      <c r="K101" s="54">
        <v>4.7044510800000001</v>
      </c>
      <c r="L101" s="54">
        <v>0</v>
      </c>
      <c r="M101" s="54">
        <v>0.14549848999999998</v>
      </c>
      <c r="N101" s="55">
        <v>100</v>
      </c>
      <c r="O101" s="55">
        <v>100</v>
      </c>
      <c r="P101" s="55">
        <v>3.0000000597944352</v>
      </c>
      <c r="Q101" s="54">
        <v>0</v>
      </c>
      <c r="R101" s="55">
        <v>0</v>
      </c>
    </row>
    <row r="102" spans="1:18" ht="15.75" x14ac:dyDescent="0.25">
      <c r="A102" s="129">
        <v>91</v>
      </c>
      <c r="B102" s="108" t="s">
        <v>205</v>
      </c>
      <c r="C102" s="54">
        <v>0</v>
      </c>
      <c r="D102" s="54">
        <v>0</v>
      </c>
      <c r="E102" s="54">
        <v>0</v>
      </c>
      <c r="F102" s="54">
        <v>0</v>
      </c>
      <c r="G102" s="54">
        <v>0</v>
      </c>
      <c r="H102" s="54">
        <v>0</v>
      </c>
      <c r="I102" s="54">
        <v>0</v>
      </c>
      <c r="J102" s="54">
        <v>0</v>
      </c>
      <c r="K102" s="54">
        <v>0</v>
      </c>
      <c r="L102" s="54">
        <v>0</v>
      </c>
      <c r="M102" s="54">
        <v>0</v>
      </c>
      <c r="N102" s="55" t="s">
        <v>369</v>
      </c>
      <c r="O102" s="55" t="s">
        <v>369</v>
      </c>
      <c r="P102" s="55">
        <v>0</v>
      </c>
      <c r="Q102" s="54">
        <v>0</v>
      </c>
      <c r="R102" s="55">
        <v>0</v>
      </c>
    </row>
    <row r="103" spans="1:18" ht="15.75" x14ac:dyDescent="0.25">
      <c r="A103" s="129">
        <v>92</v>
      </c>
      <c r="B103" s="108" t="s">
        <v>207</v>
      </c>
      <c r="C103" s="54">
        <v>0</v>
      </c>
      <c r="D103" s="54">
        <v>0</v>
      </c>
      <c r="E103" s="54">
        <v>0</v>
      </c>
      <c r="F103" s="54">
        <v>0</v>
      </c>
      <c r="G103" s="54">
        <v>0</v>
      </c>
      <c r="H103" s="54">
        <v>0</v>
      </c>
      <c r="I103" s="54">
        <v>0</v>
      </c>
      <c r="J103" s="54">
        <v>0</v>
      </c>
      <c r="K103" s="54">
        <v>0</v>
      </c>
      <c r="L103" s="54">
        <v>0</v>
      </c>
      <c r="M103" s="54">
        <v>0</v>
      </c>
      <c r="N103" s="55" t="s">
        <v>369</v>
      </c>
      <c r="O103" s="55" t="s">
        <v>369</v>
      </c>
      <c r="P103" s="55">
        <v>0</v>
      </c>
      <c r="Q103" s="54">
        <v>0</v>
      </c>
      <c r="R103" s="55">
        <v>0</v>
      </c>
    </row>
    <row r="104" spans="1:18" ht="15.75" x14ac:dyDescent="0.25">
      <c r="A104" s="129">
        <v>93</v>
      </c>
      <c r="B104" s="108" t="s">
        <v>209</v>
      </c>
      <c r="C104" s="54">
        <v>0</v>
      </c>
      <c r="D104" s="54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5" t="s">
        <v>369</v>
      </c>
      <c r="O104" s="55" t="s">
        <v>369</v>
      </c>
      <c r="P104" s="55">
        <v>0</v>
      </c>
      <c r="Q104" s="54">
        <v>0</v>
      </c>
      <c r="R104" s="55">
        <v>0</v>
      </c>
    </row>
    <row r="105" spans="1:18" ht="15.75" x14ac:dyDescent="0.25">
      <c r="A105" s="129">
        <v>94</v>
      </c>
      <c r="B105" s="108" t="s">
        <v>211</v>
      </c>
      <c r="C105" s="54">
        <v>0</v>
      </c>
      <c r="D105" s="54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5" t="s">
        <v>369</v>
      </c>
      <c r="O105" s="55" t="s">
        <v>369</v>
      </c>
      <c r="P105" s="55">
        <v>0</v>
      </c>
      <c r="Q105" s="54">
        <v>0</v>
      </c>
      <c r="R105" s="55">
        <v>0</v>
      </c>
    </row>
  </sheetData>
  <mergeCells count="19">
    <mergeCell ref="C7:R8"/>
    <mergeCell ref="R9:R11"/>
    <mergeCell ref="K10:M10"/>
    <mergeCell ref="J9:M9"/>
    <mergeCell ref="N9:O10"/>
    <mergeCell ref="P9:P11"/>
    <mergeCell ref="Q9:Q11"/>
    <mergeCell ref="C9:C11"/>
    <mergeCell ref="C2:L4"/>
    <mergeCell ref="D5:E5"/>
    <mergeCell ref="A7:A11"/>
    <mergeCell ref="B7:B11"/>
    <mergeCell ref="D9:D11"/>
    <mergeCell ref="E9:G9"/>
    <mergeCell ref="H9:H11"/>
    <mergeCell ref="I9:I11"/>
    <mergeCell ref="E10:E11"/>
    <mergeCell ref="F10:G10"/>
    <mergeCell ref="J10:J11"/>
  </mergeCells>
  <printOptions horizontalCentered="1"/>
  <pageMargins left="0.11811023622047245" right="0.11811023622047245" top="0.35433070866141736" bottom="0.11811023622047245" header="0.31496062992125984" footer="0.31496062992125984"/>
  <pageSetup paperSize="9" scale="4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19</vt:i4>
      </vt:variant>
      <vt:variant>
        <vt:lpstr>Именованные диапазоны</vt:lpstr>
      </vt:variant>
      <vt:variant>
        <vt:i4>841</vt:i4>
      </vt:variant>
    </vt:vector>
  </HeadingPairs>
  <TitlesOfParts>
    <vt:vector size="860" baseType="lpstr">
      <vt:lpstr>data_1</vt:lpstr>
      <vt:lpstr>Итого</vt:lpstr>
      <vt:lpstr>1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2</vt:lpstr>
      <vt:lpstr>3</vt:lpstr>
      <vt:lpstr>4</vt:lpstr>
      <vt:lpstr>5</vt:lpstr>
      <vt:lpstr>6</vt:lpstr>
      <vt:lpstr>7</vt:lpstr>
      <vt:lpstr>8</vt:lpstr>
      <vt:lpstr>date</vt:lpstr>
      <vt:lpstr>'1.2'!Print_Area</vt:lpstr>
      <vt:lpstr>'1.5'!Print_Area</vt:lpstr>
      <vt:lpstr>'1.6'!Print_Area</vt:lpstr>
      <vt:lpstr>'1.7'!Print_Area</vt:lpstr>
      <vt:lpstr>'1.8'!Print_Area</vt:lpstr>
      <vt:lpstr>'4'!Print_Area</vt:lpstr>
      <vt:lpstr>'5'!Print_Area</vt:lpstr>
      <vt:lpstr>'6'!Print_Area</vt:lpstr>
      <vt:lpstr>data_1!Print_Area</vt:lpstr>
      <vt:lpstr>Итого!Print_Area</vt:lpstr>
      <vt:lpstr>'1'!Print_Titles</vt:lpstr>
      <vt:lpstr>'1.1'!Print_Titles</vt:lpstr>
      <vt:lpstr>'1.2'!Print_Titles</vt:lpstr>
      <vt:lpstr>'1.3'!Print_Titles</vt:lpstr>
      <vt:lpstr>'1.4'!Print_Titles</vt:lpstr>
      <vt:lpstr>'1.5'!Print_Titles</vt:lpstr>
      <vt:lpstr>'1.6'!Print_Titles</vt:lpstr>
      <vt:lpstr>'1.7'!Print_Titles</vt:lpstr>
      <vt:lpstr>'1.8'!Print_Titles</vt:lpstr>
      <vt:lpstr>'1.9'!Print_Titles</vt:lpstr>
      <vt:lpstr>'2'!Print_Titles</vt:lpstr>
      <vt:lpstr>'3'!Print_Titles</vt:lpstr>
      <vt:lpstr>'4'!Print_Titles</vt:lpstr>
      <vt:lpstr>'5'!Print_Titles</vt:lpstr>
      <vt:lpstr>'6'!Print_Titles</vt:lpstr>
      <vt:lpstr>'7'!Print_Titles</vt:lpstr>
      <vt:lpstr>'8'!Print_Titles</vt:lpstr>
      <vt:lpstr>Итого!Print_Titles</vt:lpstr>
      <vt:lpstr>КОЛ01704</vt:lpstr>
      <vt:lpstr>КОЛ01705</vt:lpstr>
      <vt:lpstr>КОЛ01706</vt:lpstr>
      <vt:lpstr>КОЛ01707</vt:lpstr>
      <vt:lpstr>КОЛ01708</vt:lpstr>
      <vt:lpstr>КОЛ01709</vt:lpstr>
      <vt:lpstr>КОЛ01710</vt:lpstr>
      <vt:lpstr>КОЛ01711</vt:lpstr>
      <vt:lpstr>КОЛ01712</vt:lpstr>
      <vt:lpstr>КОЛ01713</vt:lpstr>
      <vt:lpstr>КОЛ01714</vt:lpstr>
      <vt:lpstr>КОЛ01715</vt:lpstr>
      <vt:lpstr>КОЛ01716</vt:lpstr>
      <vt:lpstr>КОЛ01719</vt:lpstr>
      <vt:lpstr>КОЛ01721</vt:lpstr>
      <vt:lpstr>КОЛ01723</vt:lpstr>
      <vt:lpstr>КОЛ01751</vt:lpstr>
      <vt:lpstr>КОЛ01752</vt:lpstr>
      <vt:lpstr>КОЛ01904</vt:lpstr>
      <vt:lpstr>КОЛ01905</vt:lpstr>
      <vt:lpstr>КОЛ01906</vt:lpstr>
      <vt:lpstr>КОЛ01907</vt:lpstr>
      <vt:lpstr>КОЛ01908</vt:lpstr>
      <vt:lpstr>КОЛ01909</vt:lpstr>
      <vt:lpstr>КОЛ01910</vt:lpstr>
      <vt:lpstr>КОЛ01911</vt:lpstr>
      <vt:lpstr>КОЛ01912</vt:lpstr>
      <vt:lpstr>КОЛ01913</vt:lpstr>
      <vt:lpstr>КОЛ01914</vt:lpstr>
      <vt:lpstr>КОЛ01915</vt:lpstr>
      <vt:lpstr>КОЛ01916</vt:lpstr>
      <vt:lpstr>КОЛ01919</vt:lpstr>
      <vt:lpstr>КОЛ01921</vt:lpstr>
      <vt:lpstr>КОЛ01923</vt:lpstr>
      <vt:lpstr>КОЛ01924</vt:lpstr>
      <vt:lpstr>КОЛ01925</vt:lpstr>
      <vt:lpstr>КОЛ01951</vt:lpstr>
      <vt:lpstr>КОЛ01952</vt:lpstr>
      <vt:lpstr>КОЛ03704</vt:lpstr>
      <vt:lpstr>КОЛ03705</vt:lpstr>
      <vt:lpstr>КОЛ03706</vt:lpstr>
      <vt:lpstr>КОЛ03707</vt:lpstr>
      <vt:lpstr>КОЛ03708</vt:lpstr>
      <vt:lpstr>КОЛ03709</vt:lpstr>
      <vt:lpstr>КОЛ03710</vt:lpstr>
      <vt:lpstr>КОЛ03711</vt:lpstr>
      <vt:lpstr>КОЛ03712</vt:lpstr>
      <vt:lpstr>КОЛ03713</vt:lpstr>
      <vt:lpstr>КОЛ03714</vt:lpstr>
      <vt:lpstr>КОЛ03715</vt:lpstr>
      <vt:lpstr>КОЛ03716</vt:lpstr>
      <vt:lpstr>КОЛ03719</vt:lpstr>
      <vt:lpstr>КОЛ03721</vt:lpstr>
      <vt:lpstr>КОЛ03723</vt:lpstr>
      <vt:lpstr>КОЛ03751</vt:lpstr>
      <vt:lpstr>КОЛ03752</vt:lpstr>
      <vt:lpstr>КОЛ04904</vt:lpstr>
      <vt:lpstr>КОЛ04905</vt:lpstr>
      <vt:lpstr>КОЛ04906</vt:lpstr>
      <vt:lpstr>КОЛ04907</vt:lpstr>
      <vt:lpstr>КОЛ04908</vt:lpstr>
      <vt:lpstr>КОЛ04909</vt:lpstr>
      <vt:lpstr>КОЛ04910</vt:lpstr>
      <vt:lpstr>КОЛ04911</vt:lpstr>
      <vt:lpstr>КОЛ04912</vt:lpstr>
      <vt:lpstr>КОЛ04913</vt:lpstr>
      <vt:lpstr>КОЛ04914</vt:lpstr>
      <vt:lpstr>КОЛ04915</vt:lpstr>
      <vt:lpstr>КОЛ04916</vt:lpstr>
      <vt:lpstr>КОЛ04919</vt:lpstr>
      <vt:lpstr>КОЛ04921</vt:lpstr>
      <vt:lpstr>КОЛ04923</vt:lpstr>
      <vt:lpstr>КОЛ04951</vt:lpstr>
      <vt:lpstr>КОЛ04952</vt:lpstr>
      <vt:lpstr>КОЛ05104</vt:lpstr>
      <vt:lpstr>КОЛ05105</vt:lpstr>
      <vt:lpstr>КОЛ05106</vt:lpstr>
      <vt:lpstr>КОЛ05107</vt:lpstr>
      <vt:lpstr>КОЛ05108</vt:lpstr>
      <vt:lpstr>КОЛ05109</vt:lpstr>
      <vt:lpstr>КОЛ05110</vt:lpstr>
      <vt:lpstr>КОЛ05111</vt:lpstr>
      <vt:lpstr>КОЛ05112</vt:lpstr>
      <vt:lpstr>КОЛ05113</vt:lpstr>
      <vt:lpstr>КОЛ05114</vt:lpstr>
      <vt:lpstr>КОЛ05115</vt:lpstr>
      <vt:lpstr>КОЛ05116</vt:lpstr>
      <vt:lpstr>КОЛ05119</vt:lpstr>
      <vt:lpstr>КОЛ05121</vt:lpstr>
      <vt:lpstr>КОЛ05123</vt:lpstr>
      <vt:lpstr>КОЛ05151</vt:lpstr>
      <vt:lpstr>КОЛ05152</vt:lpstr>
      <vt:lpstr>КОЛ05204</vt:lpstr>
      <vt:lpstr>КОЛ05205</vt:lpstr>
      <vt:lpstr>КОЛ05206</vt:lpstr>
      <vt:lpstr>КОЛ05207</vt:lpstr>
      <vt:lpstr>КОЛ05208</vt:lpstr>
      <vt:lpstr>КОЛ05209</vt:lpstr>
      <vt:lpstr>КОЛ05210</vt:lpstr>
      <vt:lpstr>КОЛ05211</vt:lpstr>
      <vt:lpstr>КОЛ05212</vt:lpstr>
      <vt:lpstr>КОЛ05213</vt:lpstr>
      <vt:lpstr>КОЛ05214</vt:lpstr>
      <vt:lpstr>КОЛ05215</vt:lpstr>
      <vt:lpstr>КОЛ05216</vt:lpstr>
      <vt:lpstr>КОЛ05219</vt:lpstr>
      <vt:lpstr>КОЛ05221</vt:lpstr>
      <vt:lpstr>КОЛ05223</vt:lpstr>
      <vt:lpstr>КОЛ05251</vt:lpstr>
      <vt:lpstr>КОЛ05252</vt:lpstr>
      <vt:lpstr>КОЛ05304</vt:lpstr>
      <vt:lpstr>КОЛ05305</vt:lpstr>
      <vt:lpstr>КОЛ05306</vt:lpstr>
      <vt:lpstr>КОЛ05307</vt:lpstr>
      <vt:lpstr>КОЛ05308</vt:lpstr>
      <vt:lpstr>КОЛ05309</vt:lpstr>
      <vt:lpstr>КОЛ05310</vt:lpstr>
      <vt:lpstr>КОЛ05311</vt:lpstr>
      <vt:lpstr>КОЛ05312</vt:lpstr>
      <vt:lpstr>КОЛ05313</vt:lpstr>
      <vt:lpstr>КОЛ05314</vt:lpstr>
      <vt:lpstr>КОЛ05315</vt:lpstr>
      <vt:lpstr>КОЛ05316</vt:lpstr>
      <vt:lpstr>КОЛ05319</vt:lpstr>
      <vt:lpstr>КОЛ05321</vt:lpstr>
      <vt:lpstr>КОЛ05323</vt:lpstr>
      <vt:lpstr>КОЛ05351</vt:lpstr>
      <vt:lpstr>КОЛ05352</vt:lpstr>
      <vt:lpstr>КОЛ05404</vt:lpstr>
      <vt:lpstr>КОЛ05405</vt:lpstr>
      <vt:lpstr>КОЛ05406</vt:lpstr>
      <vt:lpstr>КОЛ05407</vt:lpstr>
      <vt:lpstr>КОЛ05408</vt:lpstr>
      <vt:lpstr>КОЛ05409</vt:lpstr>
      <vt:lpstr>КОЛ05410</vt:lpstr>
      <vt:lpstr>КОЛ05411</vt:lpstr>
      <vt:lpstr>КОЛ05412</vt:lpstr>
      <vt:lpstr>КОЛ05413</vt:lpstr>
      <vt:lpstr>КОЛ05414</vt:lpstr>
      <vt:lpstr>КОЛ05415</vt:lpstr>
      <vt:lpstr>КОЛ05416</vt:lpstr>
      <vt:lpstr>КОЛ05419</vt:lpstr>
      <vt:lpstr>КОЛ05421</vt:lpstr>
      <vt:lpstr>КОЛ05423</vt:lpstr>
      <vt:lpstr>КОЛ05451</vt:lpstr>
      <vt:lpstr>КОЛ05452</vt:lpstr>
      <vt:lpstr>КОЛ05504</vt:lpstr>
      <vt:lpstr>КОЛ05505</vt:lpstr>
      <vt:lpstr>КОЛ05506</vt:lpstr>
      <vt:lpstr>КОЛ05507</vt:lpstr>
      <vt:lpstr>КОЛ05508</vt:lpstr>
      <vt:lpstr>КОЛ05509</vt:lpstr>
      <vt:lpstr>КОЛ05510</vt:lpstr>
      <vt:lpstr>КОЛ05511</vt:lpstr>
      <vt:lpstr>КОЛ05512</vt:lpstr>
      <vt:lpstr>КОЛ05513</vt:lpstr>
      <vt:lpstr>КОЛ05514</vt:lpstr>
      <vt:lpstr>КОЛ05515</vt:lpstr>
      <vt:lpstr>КОЛ05516</vt:lpstr>
      <vt:lpstr>КОЛ05519</vt:lpstr>
      <vt:lpstr>КОЛ05521</vt:lpstr>
      <vt:lpstr>КОЛ05523</vt:lpstr>
      <vt:lpstr>КОЛ05551</vt:lpstr>
      <vt:lpstr>КОЛ05552</vt:lpstr>
      <vt:lpstr>КОЛ06004</vt:lpstr>
      <vt:lpstr>КОЛ06005</vt:lpstr>
      <vt:lpstr>КОЛ06006</vt:lpstr>
      <vt:lpstr>КОЛ06007</vt:lpstr>
      <vt:lpstr>КОЛ06008</vt:lpstr>
      <vt:lpstr>КОЛ06009</vt:lpstr>
      <vt:lpstr>КОЛ06010</vt:lpstr>
      <vt:lpstr>КОЛ06011</vt:lpstr>
      <vt:lpstr>КОЛ06012</vt:lpstr>
      <vt:lpstr>КОЛ06013</vt:lpstr>
      <vt:lpstr>КОЛ06014</vt:lpstr>
      <vt:lpstr>КОЛ06015</vt:lpstr>
      <vt:lpstr>КОЛ06016</vt:lpstr>
      <vt:lpstr>КОЛ06019</vt:lpstr>
      <vt:lpstr>КОЛ06021</vt:lpstr>
      <vt:lpstr>КОЛ06023</vt:lpstr>
      <vt:lpstr>КОЛ06051</vt:lpstr>
      <vt:lpstr>КОЛ06052</vt:lpstr>
      <vt:lpstr>КОЛ06104</vt:lpstr>
      <vt:lpstr>КОЛ06105</vt:lpstr>
      <vt:lpstr>КОЛ06106</vt:lpstr>
      <vt:lpstr>КОЛ06107</vt:lpstr>
      <vt:lpstr>КОЛ06108</vt:lpstr>
      <vt:lpstr>КОЛ06109</vt:lpstr>
      <vt:lpstr>КОЛ06110</vt:lpstr>
      <vt:lpstr>КОЛ06111</vt:lpstr>
      <vt:lpstr>КОЛ06112</vt:lpstr>
      <vt:lpstr>КОЛ06113</vt:lpstr>
      <vt:lpstr>КОЛ06114</vt:lpstr>
      <vt:lpstr>КОЛ06115</vt:lpstr>
      <vt:lpstr>КОЛ06116</vt:lpstr>
      <vt:lpstr>КОЛ06119</vt:lpstr>
      <vt:lpstr>КОЛ06121</vt:lpstr>
      <vt:lpstr>КОЛ06123</vt:lpstr>
      <vt:lpstr>КОЛ06151</vt:lpstr>
      <vt:lpstr>КОЛ06152</vt:lpstr>
      <vt:lpstr>КОЛ06504</vt:lpstr>
      <vt:lpstr>КОЛ06505</vt:lpstr>
      <vt:lpstr>КОЛ06506</vt:lpstr>
      <vt:lpstr>КОЛ06507</vt:lpstr>
      <vt:lpstr>КОЛ06508</vt:lpstr>
      <vt:lpstr>КОЛ06509</vt:lpstr>
      <vt:lpstr>КОЛ06510</vt:lpstr>
      <vt:lpstr>КОЛ06511</vt:lpstr>
      <vt:lpstr>КОЛ06512</vt:lpstr>
      <vt:lpstr>КОЛ06513</vt:lpstr>
      <vt:lpstr>КОЛ06514</vt:lpstr>
      <vt:lpstr>КОЛ06515</vt:lpstr>
      <vt:lpstr>КОЛ06516</vt:lpstr>
      <vt:lpstr>КОЛ06519</vt:lpstr>
      <vt:lpstr>КОЛ06521</vt:lpstr>
      <vt:lpstr>КОЛ06523</vt:lpstr>
      <vt:lpstr>КОЛ06524</vt:lpstr>
      <vt:lpstr>КОЛ06525</vt:lpstr>
      <vt:lpstr>КОЛ06551</vt:lpstr>
      <vt:lpstr>КОЛ06552</vt:lpstr>
      <vt:lpstr>КОЛ06604</vt:lpstr>
      <vt:lpstr>КОЛ06605</vt:lpstr>
      <vt:lpstr>КОЛ06606</vt:lpstr>
      <vt:lpstr>КОЛ06607</vt:lpstr>
      <vt:lpstr>КОЛ06608</vt:lpstr>
      <vt:lpstr>КОЛ06609</vt:lpstr>
      <vt:lpstr>КОЛ06610</vt:lpstr>
      <vt:lpstr>КОЛ06611</vt:lpstr>
      <vt:lpstr>КОЛ06612</vt:lpstr>
      <vt:lpstr>КОЛ06613</vt:lpstr>
      <vt:lpstr>КОЛ06614</vt:lpstr>
      <vt:lpstr>КОЛ06615</vt:lpstr>
      <vt:lpstr>КОЛ06616</vt:lpstr>
      <vt:lpstr>КОЛ06619</vt:lpstr>
      <vt:lpstr>КОЛ06621</vt:lpstr>
      <vt:lpstr>КОЛ06623</vt:lpstr>
      <vt:lpstr>КОЛ06651</vt:lpstr>
      <vt:lpstr>КОЛ06652</vt:lpstr>
      <vt:lpstr>КОЛ06704</vt:lpstr>
      <vt:lpstr>КОЛ06705</vt:lpstr>
      <vt:lpstr>КОЛ06706</vt:lpstr>
      <vt:lpstr>КОЛ06707</vt:lpstr>
      <vt:lpstr>КОЛ06708</vt:lpstr>
      <vt:lpstr>КОЛ06709</vt:lpstr>
      <vt:lpstr>КОЛ06710</vt:lpstr>
      <vt:lpstr>КОЛ06711</vt:lpstr>
      <vt:lpstr>КОЛ06712</vt:lpstr>
      <vt:lpstr>КОЛ06713</vt:lpstr>
      <vt:lpstr>КОЛ06714</vt:lpstr>
      <vt:lpstr>КОЛ06715</vt:lpstr>
      <vt:lpstr>КОЛ06716</vt:lpstr>
      <vt:lpstr>КОЛ06719</vt:lpstr>
      <vt:lpstr>КОЛ06721</vt:lpstr>
      <vt:lpstr>КОЛ06723</vt:lpstr>
      <vt:lpstr>КОЛ06724</vt:lpstr>
      <vt:lpstr>КОЛ06725</vt:lpstr>
      <vt:lpstr>КОЛ06751</vt:lpstr>
      <vt:lpstr>КОЛ06752</vt:lpstr>
      <vt:lpstr>КОЛ06804</vt:lpstr>
      <vt:lpstr>КОЛ06805</vt:lpstr>
      <vt:lpstr>КОЛ06806</vt:lpstr>
      <vt:lpstr>КОЛ06807</vt:lpstr>
      <vt:lpstr>КОЛ06808</vt:lpstr>
      <vt:lpstr>КОЛ06809</vt:lpstr>
      <vt:lpstr>КОЛ06810</vt:lpstr>
      <vt:lpstr>КОЛ06811</vt:lpstr>
      <vt:lpstr>КОЛ06812</vt:lpstr>
      <vt:lpstr>КОЛ06813</vt:lpstr>
      <vt:lpstr>КОЛ06814</vt:lpstr>
      <vt:lpstr>КОЛ06815</vt:lpstr>
      <vt:lpstr>КОЛ06816</vt:lpstr>
      <vt:lpstr>КОЛ06819</vt:lpstr>
      <vt:lpstr>КОЛ06821</vt:lpstr>
      <vt:lpstr>КОЛ06823</vt:lpstr>
      <vt:lpstr>КОЛ06851</vt:lpstr>
      <vt:lpstr>КОЛ06852</vt:lpstr>
      <vt:lpstr>КОЛ06904</vt:lpstr>
      <vt:lpstr>КОЛ06905</vt:lpstr>
      <vt:lpstr>КОЛ06906</vt:lpstr>
      <vt:lpstr>КОЛ06907</vt:lpstr>
      <vt:lpstr>КОЛ06908</vt:lpstr>
      <vt:lpstr>КОЛ06909</vt:lpstr>
      <vt:lpstr>КОЛ06910</vt:lpstr>
      <vt:lpstr>КОЛ06911</vt:lpstr>
      <vt:lpstr>КОЛ06912</vt:lpstr>
      <vt:lpstr>КОЛ06913</vt:lpstr>
      <vt:lpstr>КОЛ06914</vt:lpstr>
      <vt:lpstr>КОЛ06915</vt:lpstr>
      <vt:lpstr>КОЛ06916</vt:lpstr>
      <vt:lpstr>КОЛ06919</vt:lpstr>
      <vt:lpstr>КОЛ06921</vt:lpstr>
      <vt:lpstr>КОЛ06923</vt:lpstr>
      <vt:lpstr>КОЛ06924</vt:lpstr>
      <vt:lpstr>КОЛ06925</vt:lpstr>
      <vt:lpstr>КОЛ06951</vt:lpstr>
      <vt:lpstr>КОЛ06952</vt:lpstr>
      <vt:lpstr>КОЛ07004</vt:lpstr>
      <vt:lpstr>КОЛ07005</vt:lpstr>
      <vt:lpstr>КОЛ07006</vt:lpstr>
      <vt:lpstr>КОЛ07007</vt:lpstr>
      <vt:lpstr>КОЛ07008</vt:lpstr>
      <vt:lpstr>КОЛ07009</vt:lpstr>
      <vt:lpstr>КОЛ07010</vt:lpstr>
      <vt:lpstr>КОЛ07011</vt:lpstr>
      <vt:lpstr>КОЛ07012</vt:lpstr>
      <vt:lpstr>КОЛ07013</vt:lpstr>
      <vt:lpstr>КОЛ07014</vt:lpstr>
      <vt:lpstr>КОЛ07015</vt:lpstr>
      <vt:lpstr>КОЛ07016</vt:lpstr>
      <vt:lpstr>КОЛ07019</vt:lpstr>
      <vt:lpstr>КОЛ07021</vt:lpstr>
      <vt:lpstr>КОЛ07023</vt:lpstr>
      <vt:lpstr>КОЛ07051</vt:lpstr>
      <vt:lpstr>КОЛ07052</vt:lpstr>
      <vt:lpstr>КОЛ07104</vt:lpstr>
      <vt:lpstr>КОЛ07105</vt:lpstr>
      <vt:lpstr>КОЛ07106</vt:lpstr>
      <vt:lpstr>КОЛ07107</vt:lpstr>
      <vt:lpstr>КОЛ07108</vt:lpstr>
      <vt:lpstr>КОЛ07109</vt:lpstr>
      <vt:lpstr>КОЛ07110</vt:lpstr>
      <vt:lpstr>КОЛ07111</vt:lpstr>
      <vt:lpstr>КОЛ07112</vt:lpstr>
      <vt:lpstr>КОЛ07113</vt:lpstr>
      <vt:lpstr>КОЛ07114</vt:lpstr>
      <vt:lpstr>КОЛ07115</vt:lpstr>
      <vt:lpstr>КОЛ07116</vt:lpstr>
      <vt:lpstr>КОЛ07119</vt:lpstr>
      <vt:lpstr>КОЛ07121</vt:lpstr>
      <vt:lpstr>КОЛ07123</vt:lpstr>
      <vt:lpstr>КОЛ07151</vt:lpstr>
      <vt:lpstr>КОЛ07152</vt:lpstr>
      <vt:lpstr>КОЛ07204</vt:lpstr>
      <vt:lpstr>КОЛ07205</vt:lpstr>
      <vt:lpstr>КОЛ07206</vt:lpstr>
      <vt:lpstr>КОЛ07207</vt:lpstr>
      <vt:lpstr>КОЛ07208</vt:lpstr>
      <vt:lpstr>КОЛ07209</vt:lpstr>
      <vt:lpstr>КОЛ07210</vt:lpstr>
      <vt:lpstr>КОЛ07211</vt:lpstr>
      <vt:lpstr>КОЛ07212</vt:lpstr>
      <vt:lpstr>КОЛ07213</vt:lpstr>
      <vt:lpstr>КОЛ07214</vt:lpstr>
      <vt:lpstr>КОЛ07215</vt:lpstr>
      <vt:lpstr>КОЛ07216</vt:lpstr>
      <vt:lpstr>КОЛ07219</vt:lpstr>
      <vt:lpstr>КОЛ07221</vt:lpstr>
      <vt:lpstr>КОЛ07223</vt:lpstr>
      <vt:lpstr>КОЛ07251</vt:lpstr>
      <vt:lpstr>КОЛ07252</vt:lpstr>
      <vt:lpstr>КОЛ07304</vt:lpstr>
      <vt:lpstr>КОЛ07305</vt:lpstr>
      <vt:lpstr>КОЛ07306</vt:lpstr>
      <vt:lpstr>КОЛ07307</vt:lpstr>
      <vt:lpstr>КОЛ07308</vt:lpstr>
      <vt:lpstr>КОЛ07309</vt:lpstr>
      <vt:lpstr>КОЛ07310</vt:lpstr>
      <vt:lpstr>КОЛ07311</vt:lpstr>
      <vt:lpstr>КОЛ07312</vt:lpstr>
      <vt:lpstr>КОЛ07313</vt:lpstr>
      <vt:lpstr>КОЛ07314</vt:lpstr>
      <vt:lpstr>КОЛ07315</vt:lpstr>
      <vt:lpstr>КОЛ07316</vt:lpstr>
      <vt:lpstr>КОЛ07319</vt:lpstr>
      <vt:lpstr>КОЛ07321</vt:lpstr>
      <vt:lpstr>КОЛ07323</vt:lpstr>
      <vt:lpstr>КОЛ07351</vt:lpstr>
      <vt:lpstr>КОЛ07352</vt:lpstr>
      <vt:lpstr>КОЛ07404</vt:lpstr>
      <vt:lpstr>КОЛ07405</vt:lpstr>
      <vt:lpstr>КОЛ07406</vt:lpstr>
      <vt:lpstr>КОЛ07407</vt:lpstr>
      <vt:lpstr>КОЛ07408</vt:lpstr>
      <vt:lpstr>КОЛ07409</vt:lpstr>
      <vt:lpstr>КОЛ07410</vt:lpstr>
      <vt:lpstr>КОЛ07411</vt:lpstr>
      <vt:lpstr>КОЛ07412</vt:lpstr>
      <vt:lpstr>КОЛ07413</vt:lpstr>
      <vt:lpstr>КОЛ07414</vt:lpstr>
      <vt:lpstr>КОЛ07415</vt:lpstr>
      <vt:lpstr>КОЛ07416</vt:lpstr>
      <vt:lpstr>КОЛ07419</vt:lpstr>
      <vt:lpstr>КОЛ07421</vt:lpstr>
      <vt:lpstr>КОЛ07423</vt:lpstr>
      <vt:lpstr>КОЛ07451</vt:lpstr>
      <vt:lpstr>КОЛ07452</vt:lpstr>
      <vt:lpstr>КОЛ1020</vt:lpstr>
      <vt:lpstr>КОЛ1704</vt:lpstr>
      <vt:lpstr>КОЛ1705</vt:lpstr>
      <vt:lpstr>КОЛ1706</vt:lpstr>
      <vt:lpstr>КОЛ1707</vt:lpstr>
      <vt:lpstr>КОЛ1708</vt:lpstr>
      <vt:lpstr>КОЛ1709</vt:lpstr>
      <vt:lpstr>КОЛ1710</vt:lpstr>
      <vt:lpstr>КОЛ1711</vt:lpstr>
      <vt:lpstr>КОЛ1712</vt:lpstr>
      <vt:lpstr>КОЛ1713</vt:lpstr>
      <vt:lpstr>КОЛ1714</vt:lpstr>
      <vt:lpstr>КОЛ1715</vt:lpstr>
      <vt:lpstr>КОЛ1716</vt:lpstr>
      <vt:lpstr>КОЛ1719</vt:lpstr>
      <vt:lpstr>КОЛ1721</vt:lpstr>
      <vt:lpstr>КОЛ1723</vt:lpstr>
      <vt:lpstr>КОЛ1751</vt:lpstr>
      <vt:lpstr>КОЛ1752</vt:lpstr>
      <vt:lpstr>КОЛ3704</vt:lpstr>
      <vt:lpstr>КОЛ3705</vt:lpstr>
      <vt:lpstr>КОЛ3706</vt:lpstr>
      <vt:lpstr>КОЛ3707</vt:lpstr>
      <vt:lpstr>КОЛ3708</vt:lpstr>
      <vt:lpstr>КОЛ3709</vt:lpstr>
      <vt:lpstr>КОЛ3710</vt:lpstr>
      <vt:lpstr>КОЛ3711</vt:lpstr>
      <vt:lpstr>КОЛ3712</vt:lpstr>
      <vt:lpstr>КОЛ3713</vt:lpstr>
      <vt:lpstr>КОЛ3714</vt:lpstr>
      <vt:lpstr>КОЛ3715</vt:lpstr>
      <vt:lpstr>КОЛ3716</vt:lpstr>
      <vt:lpstr>КОЛ3719</vt:lpstr>
      <vt:lpstr>КОЛ3721</vt:lpstr>
      <vt:lpstr>КОЛ3723</vt:lpstr>
      <vt:lpstr>КОЛ3751</vt:lpstr>
      <vt:lpstr>КОЛ3752</vt:lpstr>
      <vt:lpstr>КОЛ4504</vt:lpstr>
      <vt:lpstr>КОЛ4505</vt:lpstr>
      <vt:lpstr>КОЛ4506</vt:lpstr>
      <vt:lpstr>КОЛ4507</vt:lpstr>
      <vt:lpstr>КОЛ4508</vt:lpstr>
      <vt:lpstr>КОЛ4509</vt:lpstr>
      <vt:lpstr>КОЛ4510</vt:lpstr>
      <vt:lpstr>КОЛ4511</vt:lpstr>
      <vt:lpstr>КОЛ4512</vt:lpstr>
      <vt:lpstr>КОЛ4513</vt:lpstr>
      <vt:lpstr>КОЛ4514</vt:lpstr>
      <vt:lpstr>КОЛ4515</vt:lpstr>
      <vt:lpstr>КОЛ4516</vt:lpstr>
      <vt:lpstr>КОЛ4519</vt:lpstr>
      <vt:lpstr>КОЛ4521</vt:lpstr>
      <vt:lpstr>КОЛ4523</vt:lpstr>
      <vt:lpstr>КОЛ4551</vt:lpstr>
      <vt:lpstr>КОЛ4552</vt:lpstr>
      <vt:lpstr>КОЛ5104</vt:lpstr>
      <vt:lpstr>КОЛ5105</vt:lpstr>
      <vt:lpstr>КОЛ5106</vt:lpstr>
      <vt:lpstr>КОЛ5107</vt:lpstr>
      <vt:lpstr>КОЛ5108</vt:lpstr>
      <vt:lpstr>КОЛ5109</vt:lpstr>
      <vt:lpstr>КОЛ5110</vt:lpstr>
      <vt:lpstr>КОЛ5111</vt:lpstr>
      <vt:lpstr>КОЛ5112</vt:lpstr>
      <vt:lpstr>КОЛ5113</vt:lpstr>
      <vt:lpstr>КОЛ5114</vt:lpstr>
      <vt:lpstr>КОЛ5115</vt:lpstr>
      <vt:lpstr>КОЛ5116</vt:lpstr>
      <vt:lpstr>КОЛ5119</vt:lpstr>
      <vt:lpstr>КОЛ5121</vt:lpstr>
      <vt:lpstr>КОЛ5123</vt:lpstr>
      <vt:lpstr>КОЛ5151</vt:lpstr>
      <vt:lpstr>КОЛ5152</vt:lpstr>
      <vt:lpstr>КОЛ5204</vt:lpstr>
      <vt:lpstr>КОЛ5205</vt:lpstr>
      <vt:lpstr>КОЛ5206</vt:lpstr>
      <vt:lpstr>КОЛ5207</vt:lpstr>
      <vt:lpstr>КОЛ5208</vt:lpstr>
      <vt:lpstr>КОЛ5209</vt:lpstr>
      <vt:lpstr>КОЛ5210</vt:lpstr>
      <vt:lpstr>КОЛ5211</vt:lpstr>
      <vt:lpstr>КОЛ5212</vt:lpstr>
      <vt:lpstr>КОЛ5213</vt:lpstr>
      <vt:lpstr>КОЛ5214</vt:lpstr>
      <vt:lpstr>КОЛ5215</vt:lpstr>
      <vt:lpstr>КОЛ5216</vt:lpstr>
      <vt:lpstr>КОЛ5219</vt:lpstr>
      <vt:lpstr>КОЛ5221</vt:lpstr>
      <vt:lpstr>КОЛ5223</vt:lpstr>
      <vt:lpstr>КОЛ5251</vt:lpstr>
      <vt:lpstr>КОЛ5252</vt:lpstr>
      <vt:lpstr>КОЛ5304</vt:lpstr>
      <vt:lpstr>КОЛ5305</vt:lpstr>
      <vt:lpstr>КОЛ5306</vt:lpstr>
      <vt:lpstr>КОЛ5307</vt:lpstr>
      <vt:lpstr>КОЛ5308</vt:lpstr>
      <vt:lpstr>КОЛ5309</vt:lpstr>
      <vt:lpstr>КОЛ5310</vt:lpstr>
      <vt:lpstr>КОЛ5311</vt:lpstr>
      <vt:lpstr>КОЛ5312</vt:lpstr>
      <vt:lpstr>КОЛ5313</vt:lpstr>
      <vt:lpstr>КОЛ5314</vt:lpstr>
      <vt:lpstr>КОЛ5315</vt:lpstr>
      <vt:lpstr>КОЛ5316</vt:lpstr>
      <vt:lpstr>КОЛ5319</vt:lpstr>
      <vt:lpstr>КОЛ5321</vt:lpstr>
      <vt:lpstr>КОЛ5323</vt:lpstr>
      <vt:lpstr>КОЛ5351</vt:lpstr>
      <vt:lpstr>КОЛ5352</vt:lpstr>
      <vt:lpstr>КОЛ5404</vt:lpstr>
      <vt:lpstr>КОЛ5405</vt:lpstr>
      <vt:lpstr>КОЛ5406</vt:lpstr>
      <vt:lpstr>КОЛ5407</vt:lpstr>
      <vt:lpstr>КОЛ5408</vt:lpstr>
      <vt:lpstr>КОЛ5409</vt:lpstr>
      <vt:lpstr>КОЛ5410</vt:lpstr>
      <vt:lpstr>КОЛ5411</vt:lpstr>
      <vt:lpstr>КОЛ5412</vt:lpstr>
      <vt:lpstr>КОЛ5413</vt:lpstr>
      <vt:lpstr>КОЛ5414</vt:lpstr>
      <vt:lpstr>КОЛ5415</vt:lpstr>
      <vt:lpstr>КОЛ5416</vt:lpstr>
      <vt:lpstr>КОЛ5419</vt:lpstr>
      <vt:lpstr>КОЛ5421</vt:lpstr>
      <vt:lpstr>КОЛ5423</vt:lpstr>
      <vt:lpstr>КОЛ5451</vt:lpstr>
      <vt:lpstr>КОЛ5452</vt:lpstr>
      <vt:lpstr>КОЛ5704</vt:lpstr>
      <vt:lpstr>КОЛ5705</vt:lpstr>
      <vt:lpstr>КОЛ5706</vt:lpstr>
      <vt:lpstr>КОЛ5707</vt:lpstr>
      <vt:lpstr>КОЛ5708</vt:lpstr>
      <vt:lpstr>КОЛ5709</vt:lpstr>
      <vt:lpstr>КОЛ5710</vt:lpstr>
      <vt:lpstr>КОЛ5711</vt:lpstr>
      <vt:lpstr>КОЛ5712</vt:lpstr>
      <vt:lpstr>КОЛ5713</vt:lpstr>
      <vt:lpstr>КОЛ5714</vt:lpstr>
      <vt:lpstr>КОЛ5715</vt:lpstr>
      <vt:lpstr>КОЛ5716</vt:lpstr>
      <vt:lpstr>КОЛ5719</vt:lpstr>
      <vt:lpstr>КОЛ5721</vt:lpstr>
      <vt:lpstr>КОЛ5723</vt:lpstr>
      <vt:lpstr>КОЛ5751</vt:lpstr>
      <vt:lpstr>КОЛ5752</vt:lpstr>
      <vt:lpstr>КОЛ5804</vt:lpstr>
      <vt:lpstr>КОЛ5805</vt:lpstr>
      <vt:lpstr>КОЛ5806</vt:lpstr>
      <vt:lpstr>КОЛ5807</vt:lpstr>
      <vt:lpstr>КОЛ5808</vt:lpstr>
      <vt:lpstr>КОЛ5809</vt:lpstr>
      <vt:lpstr>КОЛ5810</vt:lpstr>
      <vt:lpstr>КОЛ5811</vt:lpstr>
      <vt:lpstr>КОЛ5812</vt:lpstr>
      <vt:lpstr>КОЛ5813</vt:lpstr>
      <vt:lpstr>КОЛ5814</vt:lpstr>
      <vt:lpstr>КОЛ5815</vt:lpstr>
      <vt:lpstr>КОЛ5816</vt:lpstr>
      <vt:lpstr>КОЛ5819</vt:lpstr>
      <vt:lpstr>КОЛ5821</vt:lpstr>
      <vt:lpstr>КОЛ5823</vt:lpstr>
      <vt:lpstr>КОЛ5851</vt:lpstr>
      <vt:lpstr>КОЛ5852</vt:lpstr>
      <vt:lpstr>КОЛ5904</vt:lpstr>
      <vt:lpstr>КОЛ5905</vt:lpstr>
      <vt:lpstr>КОЛ5906</vt:lpstr>
      <vt:lpstr>КОЛ5907</vt:lpstr>
      <vt:lpstr>КОЛ5908</vt:lpstr>
      <vt:lpstr>КОЛ5909</vt:lpstr>
      <vt:lpstr>КОЛ5910</vt:lpstr>
      <vt:lpstr>КОЛ5911</vt:lpstr>
      <vt:lpstr>КОЛ5912</vt:lpstr>
      <vt:lpstr>КОЛ5913</vt:lpstr>
      <vt:lpstr>КОЛ5914</vt:lpstr>
      <vt:lpstr>КОЛ5915</vt:lpstr>
      <vt:lpstr>КОЛ5916</vt:lpstr>
      <vt:lpstr>КОЛ5919</vt:lpstr>
      <vt:lpstr>КОЛ5921</vt:lpstr>
      <vt:lpstr>КОЛ5923</vt:lpstr>
      <vt:lpstr>КОЛ5951</vt:lpstr>
      <vt:lpstr>КОЛ5952</vt:lpstr>
      <vt:lpstr>КОЛ6004</vt:lpstr>
      <vt:lpstr>КОЛ6005</vt:lpstr>
      <vt:lpstr>КОЛ6006</vt:lpstr>
      <vt:lpstr>КОЛ6007</vt:lpstr>
      <vt:lpstr>КОЛ6008</vt:lpstr>
      <vt:lpstr>КОЛ6009</vt:lpstr>
      <vt:lpstr>КОЛ6010</vt:lpstr>
      <vt:lpstr>КОЛ6011</vt:lpstr>
      <vt:lpstr>КОЛ6012</vt:lpstr>
      <vt:lpstr>КОЛ6013</vt:lpstr>
      <vt:lpstr>КОЛ6014</vt:lpstr>
      <vt:lpstr>КОЛ6015</vt:lpstr>
      <vt:lpstr>КОЛ6016</vt:lpstr>
      <vt:lpstr>КОЛ6019</vt:lpstr>
      <vt:lpstr>КОЛ6021</vt:lpstr>
      <vt:lpstr>КОЛ6023</vt:lpstr>
      <vt:lpstr>КОЛ6051</vt:lpstr>
      <vt:lpstr>КОЛ6052</vt:lpstr>
      <vt:lpstr>КОЛ6104</vt:lpstr>
      <vt:lpstr>КОЛ6105</vt:lpstr>
      <vt:lpstr>КОЛ6106</vt:lpstr>
      <vt:lpstr>КОЛ6107</vt:lpstr>
      <vt:lpstr>КОЛ6108</vt:lpstr>
      <vt:lpstr>КОЛ6109</vt:lpstr>
      <vt:lpstr>КОЛ6110</vt:lpstr>
      <vt:lpstr>КОЛ6111</vt:lpstr>
      <vt:lpstr>КОЛ6112</vt:lpstr>
      <vt:lpstr>КОЛ6113</vt:lpstr>
      <vt:lpstr>КОЛ6114</vt:lpstr>
      <vt:lpstr>КОЛ6115</vt:lpstr>
      <vt:lpstr>КОЛ6116</vt:lpstr>
      <vt:lpstr>КОЛ6119</vt:lpstr>
      <vt:lpstr>КОЛ6121</vt:lpstr>
      <vt:lpstr>КОЛ6123</vt:lpstr>
      <vt:lpstr>КОЛ6151</vt:lpstr>
      <vt:lpstr>КОЛ6152</vt:lpstr>
      <vt:lpstr>КОЛ6204</vt:lpstr>
      <vt:lpstr>КОЛ6205</vt:lpstr>
      <vt:lpstr>КОЛ6206</vt:lpstr>
      <vt:lpstr>КОЛ6207</vt:lpstr>
      <vt:lpstr>КОЛ6208</vt:lpstr>
      <vt:lpstr>КОЛ6209</vt:lpstr>
      <vt:lpstr>КОЛ6210</vt:lpstr>
      <vt:lpstr>КОЛ6211</vt:lpstr>
      <vt:lpstr>КОЛ6212</vt:lpstr>
      <vt:lpstr>КОЛ6213</vt:lpstr>
      <vt:lpstr>КОЛ6214</vt:lpstr>
      <vt:lpstr>КОЛ6215</vt:lpstr>
      <vt:lpstr>КОЛ6216</vt:lpstr>
      <vt:lpstr>КОЛ6219</vt:lpstr>
      <vt:lpstr>КОЛ6221</vt:lpstr>
      <vt:lpstr>КОЛ6223</vt:lpstr>
      <vt:lpstr>КОЛ6251</vt:lpstr>
      <vt:lpstr>КОЛ6252</vt:lpstr>
      <vt:lpstr>КОЛ6604</vt:lpstr>
      <vt:lpstr>КОЛ6605</vt:lpstr>
      <vt:lpstr>КОЛ6606</vt:lpstr>
      <vt:lpstr>КОЛ6607</vt:lpstr>
      <vt:lpstr>КОЛ6608</vt:lpstr>
      <vt:lpstr>КОЛ6609</vt:lpstr>
      <vt:lpstr>КОЛ6610</vt:lpstr>
      <vt:lpstr>КОЛ6611</vt:lpstr>
      <vt:lpstr>КОЛ6612</vt:lpstr>
      <vt:lpstr>КОЛ6613</vt:lpstr>
      <vt:lpstr>КОЛ6614</vt:lpstr>
      <vt:lpstr>КОЛ6615</vt:lpstr>
      <vt:lpstr>КОЛ6616</vt:lpstr>
      <vt:lpstr>КОЛ6619</vt:lpstr>
      <vt:lpstr>КОЛ6621</vt:lpstr>
      <vt:lpstr>КОЛ6623</vt:lpstr>
      <vt:lpstr>КОЛ6651</vt:lpstr>
      <vt:lpstr>КОЛ6652</vt:lpstr>
      <vt:lpstr>КОЛ6704</vt:lpstr>
      <vt:lpstr>КОЛ6705</vt:lpstr>
      <vt:lpstr>КОЛ6706</vt:lpstr>
      <vt:lpstr>КОЛ6707</vt:lpstr>
      <vt:lpstr>КОЛ6708</vt:lpstr>
      <vt:lpstr>КОЛ6709</vt:lpstr>
      <vt:lpstr>КОЛ6710</vt:lpstr>
      <vt:lpstr>КОЛ6711</vt:lpstr>
      <vt:lpstr>КОЛ6712</vt:lpstr>
      <vt:lpstr>КОЛ6713</vt:lpstr>
      <vt:lpstr>КОЛ6714</vt:lpstr>
      <vt:lpstr>КОЛ6715</vt:lpstr>
      <vt:lpstr>КОЛ6716</vt:lpstr>
      <vt:lpstr>КОЛ6719</vt:lpstr>
      <vt:lpstr>КОЛ6721</vt:lpstr>
      <vt:lpstr>КОЛ6723</vt:lpstr>
      <vt:lpstr>КОЛ6751</vt:lpstr>
      <vt:lpstr>КОЛ6752</vt:lpstr>
      <vt:lpstr>КОЛ6804</vt:lpstr>
      <vt:lpstr>КОЛ6805</vt:lpstr>
      <vt:lpstr>КОЛ6806</vt:lpstr>
      <vt:lpstr>КОЛ6807</vt:lpstr>
      <vt:lpstr>КОЛ6808</vt:lpstr>
      <vt:lpstr>КОЛ6809</vt:lpstr>
      <vt:lpstr>КОЛ6810</vt:lpstr>
      <vt:lpstr>КОЛ6811</vt:lpstr>
      <vt:lpstr>КОЛ6812</vt:lpstr>
      <vt:lpstr>КОЛ6813</vt:lpstr>
      <vt:lpstr>КОЛ6814</vt:lpstr>
      <vt:lpstr>КОЛ6815</vt:lpstr>
      <vt:lpstr>КОЛ6816</vt:lpstr>
      <vt:lpstr>КОЛ6819</vt:lpstr>
      <vt:lpstr>КОЛ6821</vt:lpstr>
      <vt:lpstr>КОЛ6823</vt:lpstr>
      <vt:lpstr>КОЛ6851</vt:lpstr>
      <vt:lpstr>КОЛ6852</vt:lpstr>
      <vt:lpstr>КОЛ6904</vt:lpstr>
      <vt:lpstr>КОЛ6905</vt:lpstr>
      <vt:lpstr>КОЛ6906</vt:lpstr>
      <vt:lpstr>КОЛ6907</vt:lpstr>
      <vt:lpstr>КОЛ6908</vt:lpstr>
      <vt:lpstr>КОЛ6909</vt:lpstr>
      <vt:lpstr>КОЛ6910</vt:lpstr>
      <vt:lpstr>КОЛ6911</vt:lpstr>
      <vt:lpstr>КОЛ6912</vt:lpstr>
      <vt:lpstr>КОЛ6913</vt:lpstr>
      <vt:lpstr>КОЛ6914</vt:lpstr>
      <vt:lpstr>КОЛ6915</vt:lpstr>
      <vt:lpstr>КОЛ6916</vt:lpstr>
      <vt:lpstr>КОЛ6919</vt:lpstr>
      <vt:lpstr>КОЛ6921</vt:lpstr>
      <vt:lpstr>КОЛ6923</vt:lpstr>
      <vt:lpstr>КОЛ6951</vt:lpstr>
      <vt:lpstr>КОЛ6952</vt:lpstr>
      <vt:lpstr>КОЛ7004</vt:lpstr>
      <vt:lpstr>КОЛ7005</vt:lpstr>
      <vt:lpstr>КОЛ7006</vt:lpstr>
      <vt:lpstr>КОЛ7007</vt:lpstr>
      <vt:lpstr>КОЛ7008</vt:lpstr>
      <vt:lpstr>КОЛ7009</vt:lpstr>
      <vt:lpstr>КОЛ7010</vt:lpstr>
      <vt:lpstr>КОЛ7011</vt:lpstr>
      <vt:lpstr>КОЛ7012</vt:lpstr>
      <vt:lpstr>КОЛ7013</vt:lpstr>
      <vt:lpstr>КОЛ7014</vt:lpstr>
      <vt:lpstr>КОЛ7015</vt:lpstr>
      <vt:lpstr>КОЛ7016</vt:lpstr>
      <vt:lpstr>КОЛ7019</vt:lpstr>
      <vt:lpstr>КОЛ7021</vt:lpstr>
      <vt:lpstr>КОЛ7023</vt:lpstr>
      <vt:lpstr>КОЛ7051</vt:lpstr>
      <vt:lpstr>КОЛ7052</vt:lpstr>
      <vt:lpstr>КОЛ7104</vt:lpstr>
      <vt:lpstr>КОЛ7105</vt:lpstr>
      <vt:lpstr>КОЛ7106</vt:lpstr>
      <vt:lpstr>КОЛ7107</vt:lpstr>
      <vt:lpstr>КОЛ7108</vt:lpstr>
      <vt:lpstr>КОЛ7109</vt:lpstr>
      <vt:lpstr>КОЛ7110</vt:lpstr>
      <vt:lpstr>КОЛ7111</vt:lpstr>
      <vt:lpstr>КОЛ7112</vt:lpstr>
      <vt:lpstr>КОЛ7113</vt:lpstr>
      <vt:lpstr>КОЛ7114</vt:lpstr>
      <vt:lpstr>КОЛ7115</vt:lpstr>
      <vt:lpstr>КОЛ7116</vt:lpstr>
      <vt:lpstr>КОЛ7119</vt:lpstr>
      <vt:lpstr>КОЛ7121</vt:lpstr>
      <vt:lpstr>КОЛ7123</vt:lpstr>
      <vt:lpstr>КОЛ7151</vt:lpstr>
      <vt:lpstr>КОЛ7152</vt:lpstr>
      <vt:lpstr>КОЛ7204</vt:lpstr>
      <vt:lpstr>КОЛ7205</vt:lpstr>
      <vt:lpstr>КОЛ7206</vt:lpstr>
      <vt:lpstr>КОЛ7207</vt:lpstr>
      <vt:lpstr>КОЛ7208</vt:lpstr>
      <vt:lpstr>КОЛ7209</vt:lpstr>
      <vt:lpstr>КОЛ7210</vt:lpstr>
      <vt:lpstr>КОЛ7211</vt:lpstr>
      <vt:lpstr>КОЛ7212</vt:lpstr>
      <vt:lpstr>КОЛ7213</vt:lpstr>
      <vt:lpstr>КОЛ7214</vt:lpstr>
      <vt:lpstr>КОЛ7215</vt:lpstr>
      <vt:lpstr>КОЛ7216</vt:lpstr>
      <vt:lpstr>КОЛ7219</vt:lpstr>
      <vt:lpstr>КОЛ7221</vt:lpstr>
      <vt:lpstr>КОЛ7223</vt:lpstr>
      <vt:lpstr>КОЛ7251</vt:lpstr>
      <vt:lpstr>КОЛ7252</vt:lpstr>
      <vt:lpstr>КОЛ7304</vt:lpstr>
      <vt:lpstr>КОЛ7305</vt:lpstr>
      <vt:lpstr>КОЛ7306</vt:lpstr>
      <vt:lpstr>КОЛ7307</vt:lpstr>
      <vt:lpstr>КОЛ7308</vt:lpstr>
      <vt:lpstr>КОЛ7309</vt:lpstr>
      <vt:lpstr>КОЛ7310</vt:lpstr>
      <vt:lpstr>КОЛ7311</vt:lpstr>
      <vt:lpstr>КОЛ7312</vt:lpstr>
      <vt:lpstr>КОЛ7313</vt:lpstr>
      <vt:lpstr>КОЛ7314</vt:lpstr>
      <vt:lpstr>КОЛ7315</vt:lpstr>
      <vt:lpstr>КОЛ7316</vt:lpstr>
      <vt:lpstr>КОЛ7319</vt:lpstr>
      <vt:lpstr>КОЛ7321</vt:lpstr>
      <vt:lpstr>КОЛ7323</vt:lpstr>
      <vt:lpstr>КОЛ7351</vt:lpstr>
      <vt:lpstr>КОЛ7352</vt:lpstr>
      <vt:lpstr>КОЛ7404</vt:lpstr>
      <vt:lpstr>КОЛ7405</vt:lpstr>
      <vt:lpstr>КОЛ7406</vt:lpstr>
      <vt:lpstr>КОЛ7407</vt:lpstr>
      <vt:lpstr>КОЛ7408</vt:lpstr>
      <vt:lpstr>КОЛ7409</vt:lpstr>
      <vt:lpstr>КОЛ7410</vt:lpstr>
      <vt:lpstr>КОЛ7411</vt:lpstr>
      <vt:lpstr>КОЛ7412</vt:lpstr>
      <vt:lpstr>КОЛ7413</vt:lpstr>
      <vt:lpstr>КОЛ7414</vt:lpstr>
      <vt:lpstr>КОЛ7415</vt:lpstr>
      <vt:lpstr>КОЛ7416</vt:lpstr>
      <vt:lpstr>КОЛ7419</vt:lpstr>
      <vt:lpstr>КОЛ7421</vt:lpstr>
      <vt:lpstr>КОЛ7423</vt:lpstr>
      <vt:lpstr>КОЛ7451</vt:lpstr>
      <vt:lpstr>КОЛ7452</vt:lpstr>
      <vt:lpstr>КОЛ7504</vt:lpstr>
      <vt:lpstr>КОЛ7505</vt:lpstr>
      <vt:lpstr>КОЛ7506</vt:lpstr>
      <vt:lpstr>КОЛ7507</vt:lpstr>
      <vt:lpstr>КОЛ7508</vt:lpstr>
      <vt:lpstr>КОЛ7509</vt:lpstr>
      <vt:lpstr>КОЛ7510</vt:lpstr>
      <vt:lpstr>КОЛ7511</vt:lpstr>
      <vt:lpstr>КОЛ7512</vt:lpstr>
      <vt:lpstr>КОЛ7513</vt:lpstr>
      <vt:lpstr>КОЛ7514</vt:lpstr>
      <vt:lpstr>КОЛ7515</vt:lpstr>
      <vt:lpstr>КОЛ7516</vt:lpstr>
      <vt:lpstr>КОЛ7519</vt:lpstr>
      <vt:lpstr>КОЛ7521</vt:lpstr>
      <vt:lpstr>КОЛ7523</vt:lpstr>
      <vt:lpstr>КОЛ7551</vt:lpstr>
      <vt:lpstr>КОЛ7552</vt:lpstr>
      <vt:lpstr>'1.1'!Область_печати</vt:lpstr>
      <vt:lpstr>'1.4'!Область_печати</vt:lpstr>
      <vt:lpstr>'1.5'!Область_печати</vt:lpstr>
      <vt:lpstr>'1.6'!Область_печати</vt:lpstr>
      <vt:lpstr>'1.7'!Область_печати</vt:lpstr>
      <vt:lpstr>'1.8'!Область_печати</vt:lpstr>
      <vt:lpstr>'1.9'!Область_печати</vt:lpstr>
      <vt:lpstr>'4'!Область_печати</vt:lpstr>
      <vt:lpstr>'5'!Область_печати</vt:lpstr>
      <vt:lpstr>'6'!Область_печати</vt:lpstr>
      <vt:lpstr>Итого!Область_печати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2022-07-07T14:30:14Z</dcterms:modified>
</cp:coreProperties>
</file>